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5.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7.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DG1\Dm_nieuw\03 Reporting &amp; Support\03.03 Projects &amp; Programs\MoederKind\Final\"/>
    </mc:Choice>
  </mc:AlternateContent>
  <workbookProtection lockStructure="1"/>
  <bookViews>
    <workbookView xWindow="90" yWindow="-15" windowWidth="14445" windowHeight="8070"/>
  </bookViews>
  <sheets>
    <sheet name="Index" sheetId="4" r:id="rId1"/>
    <sheet name="Inleiding" sheetId="48" r:id="rId2"/>
    <sheet name="Overzicht" sheetId="6" r:id="rId3"/>
    <sheet name="Provincie ziekenhuis" sheetId="1" r:id="rId4"/>
    <sheet name="Nationaliteit moeder" sheetId="2" r:id="rId5"/>
    <sheet name="Verblijfsduur moeder" sheetId="8" r:id="rId6"/>
    <sheet name="Zwangerschapsduur" sheetId="9" r:id="rId7"/>
    <sheet name="Leeftijd moeder" sheetId="11" r:id="rId8"/>
    <sheet name="Geboortegewicht" sheetId="13" r:id="rId9"/>
    <sheet name="Geslacht" sheetId="14" r:id="rId10"/>
    <sheet name="Meerlingzwangerschap" sheetId="15" r:id="rId11"/>
    <sheet name="Verblijfsduur baby" sheetId="16" r:id="rId12"/>
    <sheet name="Bevallingswijze" sheetId="17" r:id="rId13"/>
    <sheet name="Sectio" sheetId="18" r:id="rId14"/>
    <sheet name="Peridurale verdoving" sheetId="19" r:id="rId15"/>
    <sheet name="Geïnduceerd" sheetId="20" r:id="rId16"/>
    <sheet name="Doodgeboren" sheetId="21" r:id="rId17"/>
    <sheet name="GR enkelvoudig" sheetId="22" r:id="rId18"/>
    <sheet name="GR Provincie ZH" sheetId="34" r:id="rId19"/>
    <sheet name="GR Nationaliteit" sheetId="43" r:id="rId20"/>
    <sheet name="GR Geboortegewicht" sheetId="44" r:id="rId21"/>
    <sheet name="GR Bevallingswijze" sheetId="45" r:id="rId22"/>
    <sheet name="GR Meerlingzwangerschap" sheetId="46" r:id="rId23"/>
    <sheet name="_G0103_" sheetId="28" state="hidden" r:id="rId24"/>
    <sheet name="_G0104_" sheetId="29" state="hidden" r:id="rId25"/>
    <sheet name="_G0105_" sheetId="30" state="hidden" r:id="rId26"/>
    <sheet name="_G0106_" sheetId="31" state="hidden" r:id="rId27"/>
    <sheet name="_G0109_" sheetId="32" state="hidden" r:id="rId28"/>
    <sheet name="_G0202_" sheetId="35" state="hidden" r:id="rId29"/>
    <sheet name="_G0302_" sheetId="36" state="hidden" r:id="rId30"/>
    <sheet name="_G0303_" sheetId="37" state="hidden" r:id="rId31"/>
    <sheet name="_G0401_" sheetId="38" state="hidden" r:id="rId32"/>
    <sheet name="_G0402_" sheetId="39" state="hidden" r:id="rId33"/>
    <sheet name="_G0403_" sheetId="40" state="hidden" r:id="rId34"/>
    <sheet name="_G0404_" sheetId="41" state="hidden" r:id="rId35"/>
  </sheets>
  <externalReferences>
    <externalReference r:id="rId36"/>
  </externalReferences>
  <definedNames>
    <definedName name="_0101_" localSheetId="3">[1]_0101_!$A$1:$N$12</definedName>
    <definedName name="_0102_" localSheetId="3">[1]_0102_!$A$1:$M$12</definedName>
    <definedName name="_0103_" localSheetId="3">[1]_0103_!$A$1:$J$12</definedName>
    <definedName name="_0104_" localSheetId="3">[1]_0104_!$A$1:$K$12</definedName>
    <definedName name="_0105_" localSheetId="3">[1]_0105_!$A$1:$M$12</definedName>
    <definedName name="_0106_" localSheetId="3">[1]_0106_!$A$1:$E$12</definedName>
    <definedName name="_0107_" localSheetId="3">[1]_0107_!$A$1:$E$12</definedName>
    <definedName name="_0108_" localSheetId="3">[1]_0108_!$A$1:$O$12</definedName>
    <definedName name="_0109_" localSheetId="3">[1]_0109_!$A$1:$D$12</definedName>
    <definedName name="_0110_" localSheetId="3">[1]_0110_!$A$1:$D$12</definedName>
    <definedName name="_0111_" localSheetId="3">[1]_0111_!$A$1:$D$12</definedName>
    <definedName name="_0112_" localSheetId="3">[1]_0112_!$A$1:$D$12</definedName>
    <definedName name="_0113_" localSheetId="3">[1]_0113_!$A$1:$C$12</definedName>
    <definedName name="_0201_" localSheetId="4">[1]_0201_!$A$1:$D$14</definedName>
    <definedName name="_0202_" localSheetId="4">[1]_0202_!$A$1:$L$14</definedName>
    <definedName name="_0203_" localSheetId="4">[1]_0203_!$A$1:$M$14</definedName>
    <definedName name="_0204_" localSheetId="4">[1]_0204_!$A$1:$J$14</definedName>
    <definedName name="_0205_" localSheetId="4">[1]_0205_!$A$1:$K$14</definedName>
    <definedName name="_0206_" localSheetId="4">[1]_0206_!$A$1:$M$14</definedName>
    <definedName name="_0207_" localSheetId="4">[1]_0207_!$A$1:$E$14</definedName>
    <definedName name="_0208_" localSheetId="4">[1]_0208_!$A$1:$E$14</definedName>
    <definedName name="_0209_" localSheetId="4">[1]_0209_!$A$1:$O$14</definedName>
    <definedName name="_0210_" localSheetId="4">[1]_0210_!$A$1:$D$14</definedName>
    <definedName name="_0211_" localSheetId="4">[1]_0211_!$A$1:$D$14</definedName>
    <definedName name="_0212_" localSheetId="4">[1]_0212_!$A$1:$D$14</definedName>
    <definedName name="_0213_" localSheetId="4">[1]_0213_!$A$1:$D$14</definedName>
    <definedName name="_0214_" localSheetId="4">[1]_0214_!$A$1:$C$14</definedName>
    <definedName name="_0301_" localSheetId="5">[1]_0301_!$A$1:$D$13</definedName>
    <definedName name="_0302_" localSheetId="5">[1]_0302_!$A$1:$L$13</definedName>
    <definedName name="_0303_" localSheetId="5">[1]_0303_!$A$1:$N$13</definedName>
    <definedName name="_0304_" localSheetId="5">[1]_0304_!$A$1:$J$13</definedName>
    <definedName name="_0305_" localSheetId="5">[1]_0305_!$A$1:$K$13</definedName>
    <definedName name="_0306_" localSheetId="5">[1]_0306_!$A$1:$M$13</definedName>
    <definedName name="_0307_" localSheetId="5">[1]_0307_!$A$1:$E$13</definedName>
    <definedName name="_0308_" localSheetId="5">[1]_0308_!$A$1:$E$13</definedName>
    <definedName name="_0309_" localSheetId="5">[1]_0309_!$A$1:$O$13</definedName>
    <definedName name="_0310_" localSheetId="5">[1]_0310_!$A$1:$D$13</definedName>
    <definedName name="_0311_" localSheetId="5">[1]_0311_!$A$1:$D$13</definedName>
    <definedName name="_0312_" localSheetId="5">[1]_0312_!$A$1:$D$13</definedName>
    <definedName name="_0313_" localSheetId="5">[1]_0313_!$A$1:$D$13</definedName>
    <definedName name="_0314_" localSheetId="5">[1]_0314_!$A$1:$C$13</definedName>
    <definedName name="_0401_" localSheetId="6">[1]_0401_!$A$1:$D$10</definedName>
    <definedName name="_0402_" localSheetId="6">[1]_0402_!$A$1:$L$10</definedName>
    <definedName name="_0403_" localSheetId="6">[1]_0403_!$A$1:$N$10</definedName>
    <definedName name="_0404_" localSheetId="6">[1]_0404_!$A$1:$M$10</definedName>
    <definedName name="_0405_" localSheetId="6">[1]_0405_!$A$1:$K$10</definedName>
    <definedName name="_0406_" localSheetId="6">[1]_0406_!$A$1:$M$10</definedName>
    <definedName name="_0407_" localSheetId="6">[1]_0407_!$A$1:$E$10</definedName>
    <definedName name="_0408_" localSheetId="6">[1]_0408_!$A$1:$E$10</definedName>
    <definedName name="_0409_" localSheetId="6">[1]_0409_!$A$1:$O$10</definedName>
    <definedName name="_0410_" localSheetId="6">[1]_0410_!$A$1:$D$10</definedName>
    <definedName name="_0411_" localSheetId="6">[1]_0411_!$A$1:$D$10</definedName>
    <definedName name="_0412_" localSheetId="6">[1]_0412_!$A$1:$D$10</definedName>
    <definedName name="_0413_" localSheetId="6">[1]_0413_!$A$1:$D$10</definedName>
    <definedName name="_0414_" localSheetId="6">[1]_0414_!$A$1:$C$10</definedName>
    <definedName name="_0501_" localSheetId="7">[1]_0501_!$A$1:$D$11</definedName>
    <definedName name="_0502_" localSheetId="7">[1]_0502_!$A$1:$L$11</definedName>
    <definedName name="_0503_" localSheetId="7">[1]_0503_!$A$1:$N$11</definedName>
    <definedName name="_0504_" localSheetId="7">[1]_0504_!$A$1:$M$11</definedName>
    <definedName name="_0505_" localSheetId="7">[1]_0505_!$A$1:$J$11</definedName>
    <definedName name="_0506_" localSheetId="7">[1]_0506_!$A$1:$M$11</definedName>
    <definedName name="_0507_" localSheetId="7">[1]_0507_!$A$1:$E$11</definedName>
    <definedName name="_0508_" localSheetId="7">[1]_0508_!$A$1:$E$11</definedName>
    <definedName name="_0509_" localSheetId="7">[1]_0509_!$A$1:$O$11</definedName>
    <definedName name="_0510_" localSheetId="7">[1]_0510_!$A$1:$D$11</definedName>
    <definedName name="_0511_" localSheetId="7">[1]_0511_!$A$1:$D$11</definedName>
    <definedName name="_0512_" localSheetId="7">[1]_0512_!$A$1:$D$11</definedName>
    <definedName name="_0513_" localSheetId="7">[1]_0513_!$A$1:$D$11</definedName>
    <definedName name="_0514_" localSheetId="7">[1]_0514_!$A$1:$C$11</definedName>
    <definedName name="_0601_" localSheetId="8">[1]_0601_!$A$1:$D$13</definedName>
    <definedName name="_0602_" localSheetId="8">[1]_0602_!$A$1:$L$13</definedName>
    <definedName name="_0603_" localSheetId="8">[1]_0603_!$A$1:$N$13</definedName>
    <definedName name="_0604_" localSheetId="8">[1]_0604_!$A$1:$M$13</definedName>
    <definedName name="_0605_" localSheetId="8">[1]_0605_!$A$1:$J$13</definedName>
    <definedName name="_0606_" localSheetId="8">[1]_0606_!$A$1:$K$13</definedName>
    <definedName name="_0607_" localSheetId="8">[1]_0607_!$A$1:$E$13</definedName>
    <definedName name="_0608_" localSheetId="8">[1]_0608_!$A$1:$E$13</definedName>
    <definedName name="_0609_" localSheetId="8">[1]_0609_!$A$1:$O$13</definedName>
    <definedName name="_0610_" localSheetId="8">[1]_0610_!$A$1:$D$13</definedName>
    <definedName name="_0611_" localSheetId="8">[1]_0611_!$A$1:$D$13</definedName>
    <definedName name="_0612_" localSheetId="8">[1]_0612_!$A$1:$D$13</definedName>
    <definedName name="_0613_" localSheetId="8">[1]_0613_!$A$1:$D$13</definedName>
    <definedName name="_0614_" localSheetId="8">[1]_0614_!$A$1:$C$13</definedName>
    <definedName name="_0701_" localSheetId="9">[1]_0701_!$A$1:$D$5</definedName>
    <definedName name="_0702_" localSheetId="9">[1]_0702_!$A$1:$L$5</definedName>
    <definedName name="_0703_" localSheetId="9">[1]_0703_!$A$1:$N$5</definedName>
    <definedName name="_0704_" localSheetId="9">[1]_0704_!$A$1:$M$5</definedName>
    <definedName name="_0705_" localSheetId="9">[1]_0705_!$A$1:$J$5</definedName>
    <definedName name="_0706_" localSheetId="9">[1]_0706_!$A$1:$K$5</definedName>
    <definedName name="_0707_" localSheetId="9">[1]_0707_!$A$1:$M$5</definedName>
    <definedName name="_0708_" localSheetId="9">[1]_0708_!$A$1:$E$5</definedName>
    <definedName name="_0709_" localSheetId="9">[1]_0709_!$A$1:$O$5</definedName>
    <definedName name="_0710_" localSheetId="9">[1]_0710_!$A$1:$D$5</definedName>
    <definedName name="_0711_" localSheetId="9">[1]_0711_!$A$1:$D$5</definedName>
    <definedName name="_0712_" localSheetId="9">[1]_0712_!$A$1:$D$5</definedName>
    <definedName name="_0713_" localSheetId="9">[1]_0713_!$A$1:$D$5</definedName>
    <definedName name="_0714_" localSheetId="9">[1]_0714_!$A$1:$C$5</definedName>
    <definedName name="_0801_" localSheetId="10">[1]_0801_!$A$1:$D$5</definedName>
    <definedName name="_0802_" localSheetId="10">[1]_0802_!$A$1:$L$5</definedName>
    <definedName name="_0803_" localSheetId="10">[1]_0803_!$A$1:$N$5</definedName>
    <definedName name="_0804_" localSheetId="10">[1]_0804_!$A$1:$M$5</definedName>
    <definedName name="_0805_" localSheetId="10">[1]_0805_!$A$1:$J$5</definedName>
    <definedName name="_0806_" localSheetId="10">[1]_0806_!$A$1:$K$5</definedName>
    <definedName name="_0807_" localSheetId="10">[1]_0807_!$A$1:$M$5</definedName>
    <definedName name="_0808_" localSheetId="10">[1]_0808_!$A$1:$E$5</definedName>
    <definedName name="_0809_" localSheetId="10">[1]_0809_!$A$1:$O$5</definedName>
    <definedName name="_0810_" localSheetId="10">[1]_0810_!$A$1:$D$5</definedName>
    <definedName name="_0811_" localSheetId="10">[1]_0811_!$A$1:$D$5</definedName>
    <definedName name="_0812_" localSheetId="10">[1]_0812_!$A$1:$D$5</definedName>
    <definedName name="_0813_" localSheetId="10">[1]_0813_!$A$1:$D$5</definedName>
    <definedName name="_0814_" localSheetId="10">[1]_0814_!$A$1:$C$5</definedName>
    <definedName name="_0901_" localSheetId="11">[1]_0901_!$A$1:$D$15</definedName>
    <definedName name="_0902_" localSheetId="11">[1]_0902_!$A$1:$L$15</definedName>
    <definedName name="_0903_" localSheetId="11">[1]_0903_!$A$1:$N$15</definedName>
    <definedName name="_0904_" localSheetId="11">[1]_0904_!$A$1:$M$15</definedName>
    <definedName name="_0905_" localSheetId="11">[1]_0905_!$A$1:$J$15</definedName>
    <definedName name="_0906_" localSheetId="11">[1]_0906_!$A$1:$K$15</definedName>
    <definedName name="_0907_" localSheetId="11">[1]_0907_!$A$1:$M$15</definedName>
    <definedName name="_0908_" localSheetId="11">[1]_0908_!$A$1:$E$15</definedName>
    <definedName name="_0909_" localSheetId="11">[1]_0909_!$A$1:$E$15</definedName>
    <definedName name="_0910_" localSheetId="11">[1]_0910_!$A$1:$D$15</definedName>
    <definedName name="_0911_" localSheetId="11">[1]_0911_!$A$1:$D$15</definedName>
    <definedName name="_0912_" localSheetId="11">[1]_0912_!$A$1:$D$15</definedName>
    <definedName name="_0913_" localSheetId="11">[1]_0913_!$A$1:$D$15</definedName>
    <definedName name="_0914_" localSheetId="11">[1]_0914_!$A$1:$C$15</definedName>
    <definedName name="_1001_" localSheetId="12">[1]_1001_!$A$1:$D$4</definedName>
    <definedName name="_1002_" localSheetId="12">[1]_1002_!$A$1:$L$4</definedName>
    <definedName name="_1003_" localSheetId="12">[1]_1003_!$A$1:$N$4</definedName>
    <definedName name="_1004_" localSheetId="12">[1]_1004_!$A$1:$M$4</definedName>
    <definedName name="_1005_" localSheetId="12">[1]_1005_!$A$1:$J$4</definedName>
    <definedName name="_1006_" localSheetId="12">[1]_1006_!$A$1:$K$4</definedName>
    <definedName name="_1007_" localSheetId="12">[1]_1007_!$A$1:$M$4</definedName>
    <definedName name="_1008_" localSheetId="12">[1]_1008_!$A$1:$E$4</definedName>
    <definedName name="_1009_" localSheetId="12">[1]_1009_!$A$1:$E$4</definedName>
    <definedName name="_1010_" localSheetId="12">[1]_1010_!$A$1:$O$4</definedName>
    <definedName name="_1011_" localSheetId="12">[1]_1011_!$A$1:$D$4</definedName>
    <definedName name="_1012_" localSheetId="12">[1]_1012_!$A$1:$D$4</definedName>
    <definedName name="_1013_" localSheetId="12">[1]_1013_!$A$1:$D$4</definedName>
    <definedName name="_1014_" localSheetId="12">[1]_1014_!$A$1:$C$4</definedName>
    <definedName name="_1101_" localSheetId="13">[1]_1101_!$A$1:$D$4</definedName>
    <definedName name="_1102_" localSheetId="13">[1]_1102_!$A$1:$L$4</definedName>
    <definedName name="_1103_" localSheetId="13">[1]_1103_!$A$1:$N$4</definedName>
    <definedName name="_1104_" localSheetId="13">[1]_1104_!$A$1:$M$4</definedName>
    <definedName name="_1105_" localSheetId="13">[1]_1105_!$A$1:$J$4</definedName>
    <definedName name="_1106_" localSheetId="13">[1]_1106_!$A$1:$K$4</definedName>
    <definedName name="_1107_" localSheetId="13">[1]_1107_!$A$1:$M$4</definedName>
    <definedName name="_1108_" localSheetId="13">[1]_1108_!$A$1:$E$4</definedName>
    <definedName name="_1109_" localSheetId="13">[1]_1109_!$A$1:$E$4</definedName>
    <definedName name="_1110_" localSheetId="13">[1]_1110_!$A$1:$O$4</definedName>
    <definedName name="_1111_" localSheetId="13">[1]_1111_!$A$1:$D$4</definedName>
    <definedName name="_1112_" localSheetId="13">[1]_1112_!$A$1:$D$4</definedName>
    <definedName name="_1113_" localSheetId="13">[1]_1113_!$A$1:$D$4</definedName>
    <definedName name="_1114_" localSheetId="13">[1]_1114_!$A$1:$C$4</definedName>
    <definedName name="_1201_" localSheetId="14">[1]_1201_!$A$1:$D$4</definedName>
    <definedName name="_1202_" localSheetId="14">[1]_1202_!$A$1:$L$4</definedName>
    <definedName name="_1203_" localSheetId="14">[1]_1203_!$A$1:$N$4</definedName>
    <definedName name="_1204_" localSheetId="14">[1]_1204_!$A$1:$M$4</definedName>
    <definedName name="_1205_" localSheetId="14">[1]_1205_!$A$1:$J$4</definedName>
    <definedName name="_1206_" localSheetId="14">[1]_1206_!$A$1:$K$4</definedName>
    <definedName name="_1207_" localSheetId="14">[1]_1207_!$A$1:$M$4</definedName>
    <definedName name="_1208_" localSheetId="14">[1]_1208_!$A$1:$E$4</definedName>
    <definedName name="_1209_" localSheetId="14">[1]_1209_!$A$1:$E$4</definedName>
    <definedName name="_1210_" localSheetId="14">[1]_1210_!$A$1:$O$4</definedName>
    <definedName name="_1211_" localSheetId="14">[1]_1211_!$A$1:$D$4</definedName>
    <definedName name="_1212_" localSheetId="14">[1]_1212_!$A$1:$D$4</definedName>
    <definedName name="_1213_" localSheetId="14">[1]_1213_!$A$1:$D$4</definedName>
    <definedName name="_1214_" localSheetId="14">[1]_1214_!$A$1:$C$4</definedName>
    <definedName name="_1301_" localSheetId="15">[1]_1301_!$A$1:$D$4</definedName>
    <definedName name="_1302_" localSheetId="15">[1]_1302_!$A$1:$L$4</definedName>
    <definedName name="_1303_" localSheetId="15">[1]_1303_!$A$1:$N$4</definedName>
    <definedName name="_1304_" localSheetId="15">[1]_1304_!$A$1:$M$4</definedName>
    <definedName name="_1305_" localSheetId="15">[1]_1305_!$A$1:$J$4</definedName>
    <definedName name="_1306_" localSheetId="15">[1]_1306_!$A$1:$K$4</definedName>
    <definedName name="_1307_" localSheetId="15">[1]_1307_!$A$1:$M$4</definedName>
    <definedName name="_1308_" localSheetId="15">[1]_1308_!$A$1:$E$4</definedName>
    <definedName name="_1309_" localSheetId="15">[1]_1309_!$A$1:$E$4</definedName>
    <definedName name="_1310_" localSheetId="15">[1]_1310_!$A$1:$O$4</definedName>
    <definedName name="_1311_" localSheetId="15">[1]_1311_!$A$1:$D$4</definedName>
    <definedName name="_1312_" localSheetId="15">[1]_1312_!$A$1:$D$4</definedName>
    <definedName name="_1313_" localSheetId="15">[1]_1313_!$A$1:$D$4</definedName>
    <definedName name="_1314_" localSheetId="15">[1]_1314_!$A$1:$C$4</definedName>
    <definedName name="_1401_" localSheetId="16">[1]_1401_!$A$1:$D$3</definedName>
    <definedName name="_1402_" localSheetId="16">[1]_1402_!$A$1:$L$3</definedName>
    <definedName name="_1403_" localSheetId="16">[1]_1403_!$A$1:$N$3</definedName>
    <definedName name="_1404_" localSheetId="16">[1]_1404_!$A$1:$M$3</definedName>
    <definedName name="_1405_" localSheetId="16">[1]_1405_!$A$1:$J$3</definedName>
    <definedName name="_1406_" localSheetId="16">[1]_1406_!$A$1:$K$3</definedName>
    <definedName name="_1407_" localSheetId="16">[1]_1407_!$A$1:$M$3</definedName>
    <definedName name="_1408_" localSheetId="16">[1]_1408_!$A$1:$E$3</definedName>
    <definedName name="_1409_" localSheetId="16">[1]_1409_!$A$1:$E$3</definedName>
    <definedName name="_1410_" localSheetId="16">[1]_1410_!$A$1:$O$3</definedName>
    <definedName name="_1411_" localSheetId="16">[1]_1411_!$A$1:$D$3</definedName>
    <definedName name="_1412_" localSheetId="16">[1]_1412_!$A$1:$D$3</definedName>
    <definedName name="_1413_" localSheetId="16">[1]_1413_!$A$1:$D$3</definedName>
    <definedName name="_1414_" localSheetId="16">[1]_1414_!$A$1:$D$3</definedName>
    <definedName name="_xlnm._FilterDatabase" localSheetId="0" hidden="1">Index!$A$5:$B$41</definedName>
    <definedName name="_G0103_" localSheetId="23">[1]_G0103_!$A$1:$C$22</definedName>
    <definedName name="_G0104_" localSheetId="24">[1]_G0104_!$A$1:$C$81</definedName>
    <definedName name="_G0105_" localSheetId="25">[1]_G0105_!$A$1:$C$71</definedName>
    <definedName name="_G0106_" localSheetId="26">[1]_G0106_!$A$1:$C$81</definedName>
    <definedName name="_G0109_" localSheetId="27">[1]_G0109_!$A$1:$C$24</definedName>
    <definedName name="_G0202_" localSheetId="28">[1]_G0202_!$A$1:$K$206</definedName>
    <definedName name="_G0202_" localSheetId="29">[1]_G0202_!$A$1:$K$31</definedName>
    <definedName name="_G0302_" localSheetId="29">[1]_G0302_!$A$1:$M$206</definedName>
    <definedName name="_G0303_" localSheetId="28">[1]_G0303_!$A$1:$M$206</definedName>
    <definedName name="_G0303_" localSheetId="30">[1]_G0303_!$A$1:$M$206</definedName>
    <definedName name="_G0401_" localSheetId="31">[1]_G0401_!$A$1:$L$206</definedName>
    <definedName name="_G0402_" localSheetId="32">[1]_G0402_!$A$1:$J$206</definedName>
    <definedName name="_G0403_" localSheetId="33">[1]_G0403_!$A$1:$I$206</definedName>
    <definedName name="_G0404_" localSheetId="34">[1]_G0404_!$A$1:$N$206</definedName>
    <definedName name="etiq_G0103_" localSheetId="17">OFFSET(_G0103_!$A$1,1,0,COUNTIF(_G0103_!$A$2:$A$22,"&gt;&lt;"),3)</definedName>
    <definedName name="etiq_G0103_1" localSheetId="17">OFFSET(_G0103_!$A$1,1,0,COUNTIF(_G0103_!$A$2:$A$22,"&gt;&lt;"),1)</definedName>
    <definedName name="etiq_G0103_2" localSheetId="17">OFFSET(_G0103_!$A$1,1,1,COUNTIF(_G0103_!$A$2:$A$22,"&gt;&lt;"),1)</definedName>
    <definedName name="etiq_G0103_3" localSheetId="17">OFFSET(_G0103_!$A$1,1,2,COUNTIF(_G0103_!$A$2:$A$22,"&gt;&lt;"),1)</definedName>
    <definedName name="etiq_G0104_" localSheetId="17">OFFSET(_G0104_!$A$1,1,0,COUNTIF(_G0104_!$A$2:$A$81,"&gt;&lt;"),3)</definedName>
    <definedName name="etiq_G0104_1" localSheetId="17">OFFSET(_G0104_!$A$1,1,0,COUNTIF(_G0104_!$A$2:$A$81,"&gt;&lt;"),1)</definedName>
    <definedName name="etiq_G0104_2" localSheetId="17">OFFSET(_G0104_!$A$1,1,1,COUNTIF(_G0104_!$A$2:$A$81,"&gt;&lt;"),1)</definedName>
    <definedName name="etiq_G0104_3" localSheetId="17">OFFSET(_G0104_!$A$1,1,2,COUNTIF(_G0104_!$A$2:$A$81,"&gt;&lt;"),1)</definedName>
    <definedName name="etiq_G0105_" localSheetId="17">OFFSET(_G0105_!$A$1,1,0,COUNTIF(_G0105_!$A$2:$A$71,"&gt;&lt;"),3)</definedName>
    <definedName name="etiq_G0105_1" localSheetId="17">OFFSET(_G0105_!$A$1,1,0,COUNTIF(_G0105_!$A$2:$A$71,"&gt;&lt;"),1)</definedName>
    <definedName name="etiq_G0105_2" localSheetId="17">OFFSET(_G0105_!$A$1,1,1,COUNTIF(_G0105_!$A$2:$A$71,"&gt;&lt;"),1)</definedName>
    <definedName name="etiq_G0105_3" localSheetId="17">OFFSET(_G0105_!$A$1,1,2,COUNTIF(_G0105_!$A$2:$A$71,"&gt;&lt;"),1)</definedName>
    <definedName name="etiq_G0106_" localSheetId="17">OFFSET(_G0106_!$A$1,1,0,COUNTIF(_G0106_!$A$2:$A$81,"&gt;&lt;"),3)</definedName>
    <definedName name="etiq_G0106_1" localSheetId="17">OFFSET(_G0106_!$A$1,1,0,COUNTIF(_G0106_!$A$2:$A$81,"&gt;&lt;"),1)</definedName>
    <definedName name="etiq_G0106_2" localSheetId="17">OFFSET(_G0106_!$A$1,1,1,COUNTIF(_G0106_!$A$2:$A$81,"&gt;&lt;"),1)</definedName>
    <definedName name="etiq_G0106_3" localSheetId="17">OFFSET(_G0106_!$A$1,1,2,COUNTIF(_G0106_!$A$2:$A$81,"&gt;&lt;"),1)</definedName>
    <definedName name="etiq_G0109_" localSheetId="17">OFFSET(_G0109_!$A$1,1,0,COUNTIF(_G0109_!$A$2:$A$24,"&gt;&lt;"),3)</definedName>
    <definedName name="etiq_G0109_1" localSheetId="17">OFFSET(_G0109_!$A$1,1,0,COUNTIF(_G0109_!$A$2:$A$24,"&gt;&lt;"),1)</definedName>
    <definedName name="etiq_G0109_2" localSheetId="17">OFFSET(_G0109_!$A$1,1,1,COUNTIF(_G0109_!$A$2:$A$24,"&gt;&lt;"),1)</definedName>
    <definedName name="etiq_G0109_3" localSheetId="17">OFFSET(_G0109_!$A$1,1,2,COUNTIF(_G0109_!$A$2:$A$24,"&gt;&lt;"),1)</definedName>
    <definedName name="Info" localSheetId="0">[1]Info!$A$1:$B$2</definedName>
    <definedName name="Info" localSheetId="2">[1]Info!$A$1:$B$2</definedName>
  </definedNames>
  <calcPr calcId="152511"/>
</workbook>
</file>

<file path=xl/calcChain.xml><?xml version="1.0" encoding="utf-8"?>
<calcChain xmlns="http://schemas.openxmlformats.org/spreadsheetml/2006/main">
  <c r="B132" i="45" l="1"/>
  <c r="B131" i="45"/>
  <c r="B130" i="45"/>
  <c r="B129" i="45"/>
  <c r="B128" i="45"/>
  <c r="B127" i="45"/>
  <c r="B126" i="45"/>
  <c r="B125" i="45"/>
  <c r="B124" i="45"/>
  <c r="B123" i="45"/>
  <c r="B122" i="45"/>
  <c r="B121" i="45"/>
  <c r="B120" i="45"/>
  <c r="B119" i="45"/>
  <c r="B101" i="44" l="1"/>
  <c r="B100" i="44"/>
  <c r="B99" i="44"/>
  <c r="B98" i="44"/>
  <c r="B97" i="44"/>
  <c r="B96" i="44"/>
  <c r="B95" i="44"/>
  <c r="B94" i="44"/>
  <c r="B93" i="44"/>
  <c r="B92" i="44"/>
  <c r="B91" i="44"/>
  <c r="B90" i="44"/>
  <c r="C172" i="22" l="1"/>
  <c r="C171" i="22"/>
  <c r="C170" i="22"/>
  <c r="L145" i="22" l="1"/>
  <c r="L144" i="22"/>
  <c r="L143" i="22"/>
  <c r="C91" i="22"/>
  <c r="C90" i="22"/>
  <c r="C89" i="22"/>
  <c r="C88" i="22"/>
  <c r="C145" i="22"/>
  <c r="C144" i="22"/>
  <c r="C143" i="22"/>
  <c r="M40" i="21" l="1"/>
  <c r="U40" i="21"/>
  <c r="C70" i="21"/>
  <c r="O70" i="21"/>
  <c r="G80" i="21"/>
  <c r="I90" i="21"/>
  <c r="E99" i="20"/>
  <c r="F98" i="20" s="1"/>
  <c r="I88" i="20"/>
  <c r="Y77" i="20"/>
  <c r="Z76" i="20" s="1"/>
  <c r="W77" i="20"/>
  <c r="X76" i="20" s="1"/>
  <c r="U77" i="20"/>
  <c r="V76" i="20" s="1"/>
  <c r="S77" i="20"/>
  <c r="T76" i="20" s="1"/>
  <c r="Q77" i="20"/>
  <c r="O77" i="20"/>
  <c r="P76" i="20" s="1"/>
  <c r="M77" i="20"/>
  <c r="K77" i="20"/>
  <c r="I77" i="20"/>
  <c r="J76" i="20" s="1"/>
  <c r="G77" i="20"/>
  <c r="H76" i="20" s="1"/>
  <c r="E77" i="20"/>
  <c r="C77" i="20"/>
  <c r="Y44" i="20"/>
  <c r="Z44" i="20" s="1"/>
  <c r="W44" i="20"/>
  <c r="X43" i="20" s="1"/>
  <c r="S44" i="20"/>
  <c r="T43" i="20" s="1"/>
  <c r="Q44" i="20"/>
  <c r="R44" i="20" s="1"/>
  <c r="O44" i="20"/>
  <c r="P41" i="20" s="1"/>
  <c r="M44" i="20"/>
  <c r="N44" i="20" s="1"/>
  <c r="K44" i="20"/>
  <c r="I44" i="20"/>
  <c r="J42" i="20" s="1"/>
  <c r="G44" i="20"/>
  <c r="E44" i="20"/>
  <c r="F42" i="20" s="1"/>
  <c r="C44" i="20"/>
  <c r="D41" i="20" s="1"/>
  <c r="E88" i="19"/>
  <c r="Y77" i="19"/>
  <c r="W77" i="19"/>
  <c r="Q77" i="19"/>
  <c r="M77" i="19"/>
  <c r="K77" i="19"/>
  <c r="I77" i="19"/>
  <c r="E77" i="19"/>
  <c r="C77" i="19"/>
  <c r="Y44" i="19"/>
  <c r="Z41" i="19" s="1"/>
  <c r="W44" i="19"/>
  <c r="X41" i="19" s="1"/>
  <c r="S44" i="19"/>
  <c r="T41" i="19" s="1"/>
  <c r="Q44" i="19"/>
  <c r="R41" i="19" s="1"/>
  <c r="O44" i="19"/>
  <c r="P41" i="19" s="1"/>
  <c r="M44" i="19"/>
  <c r="N42" i="19" s="1"/>
  <c r="K44" i="19"/>
  <c r="L41" i="19" s="1"/>
  <c r="I44" i="19"/>
  <c r="J41" i="19" s="1"/>
  <c r="E44" i="19"/>
  <c r="F42" i="19" s="1"/>
  <c r="J88" i="20" l="1"/>
  <c r="J85" i="20"/>
  <c r="J86" i="20"/>
  <c r="J87" i="20"/>
  <c r="C80" i="21"/>
  <c r="D78" i="21" s="1"/>
  <c r="C99" i="20"/>
  <c r="D96" i="20" s="1"/>
  <c r="C88" i="20"/>
  <c r="D86" i="20" s="1"/>
  <c r="G88" i="19"/>
  <c r="H85" i="19" s="1"/>
  <c r="G88" i="20"/>
  <c r="H85" i="20" s="1"/>
  <c r="I88" i="19"/>
  <c r="G99" i="20"/>
  <c r="H98" i="20" s="1"/>
  <c r="E88" i="20"/>
  <c r="F86" i="20" s="1"/>
  <c r="U44" i="20"/>
  <c r="V42" i="20" s="1"/>
  <c r="G99" i="19"/>
  <c r="H98" i="19" s="1"/>
  <c r="C88" i="19"/>
  <c r="D85" i="19" s="1"/>
  <c r="U77" i="19"/>
  <c r="V74" i="19" s="1"/>
  <c r="S77" i="19"/>
  <c r="T75" i="19" s="1"/>
  <c r="U44" i="19"/>
  <c r="V41" i="19" s="1"/>
  <c r="I20" i="21"/>
  <c r="J18" i="21" s="1"/>
  <c r="Q30" i="21"/>
  <c r="R28" i="21" s="1"/>
  <c r="E140" i="21"/>
  <c r="F139" i="21" s="1"/>
  <c r="S50" i="21"/>
  <c r="T49" i="21" s="1"/>
  <c r="K50" i="21"/>
  <c r="L49" i="21" s="1"/>
  <c r="W40" i="21"/>
  <c r="X38" i="21" s="1"/>
  <c r="E120" i="21"/>
  <c r="F118" i="21" s="1"/>
  <c r="Q50" i="21"/>
  <c r="R48" i="21" s="1"/>
  <c r="I50" i="21"/>
  <c r="J48" i="21" s="1"/>
  <c r="K66" i="20"/>
  <c r="L63" i="20" s="1"/>
  <c r="G140" i="21"/>
  <c r="H138" i="21" s="1"/>
  <c r="O60" i="21"/>
  <c r="P59" i="21" s="1"/>
  <c r="G60" i="21"/>
  <c r="H60" i="21" s="1"/>
  <c r="S30" i="21"/>
  <c r="T28" i="21" s="1"/>
  <c r="C30" i="21"/>
  <c r="D29" i="21" s="1"/>
  <c r="S20" i="21"/>
  <c r="T19" i="21" s="1"/>
  <c r="C20" i="21"/>
  <c r="D19" i="21" s="1"/>
  <c r="E130" i="21"/>
  <c r="F128" i="21" s="1"/>
  <c r="E110" i="21"/>
  <c r="F108" i="21" s="1"/>
  <c r="O20" i="21"/>
  <c r="P18" i="21" s="1"/>
  <c r="O100" i="21"/>
  <c r="P100" i="21" s="1"/>
  <c r="O40" i="21"/>
  <c r="P38" i="21" s="1"/>
  <c r="G40" i="21"/>
  <c r="H38" i="21" s="1"/>
  <c r="M70" i="21"/>
  <c r="N68" i="21" s="1"/>
  <c r="C130" i="21"/>
  <c r="D128" i="21" s="1"/>
  <c r="M60" i="21"/>
  <c r="N59" i="21" s="1"/>
  <c r="Q60" i="21"/>
  <c r="R58" i="21" s="1"/>
  <c r="I60" i="21"/>
  <c r="J58" i="21" s="1"/>
  <c r="U30" i="21"/>
  <c r="V28" i="21" s="1"/>
  <c r="U20" i="21"/>
  <c r="V18" i="21" s="1"/>
  <c r="M20" i="21"/>
  <c r="N18" i="21" s="1"/>
  <c r="C120" i="21"/>
  <c r="D118" i="21" s="1"/>
  <c r="G110" i="21"/>
  <c r="H108" i="21" s="1"/>
  <c r="I80" i="21"/>
  <c r="C50" i="21"/>
  <c r="D48" i="21" s="1"/>
  <c r="W30" i="21"/>
  <c r="X28" i="21" s="1"/>
  <c r="O30" i="21"/>
  <c r="P30" i="21" s="1"/>
  <c r="G30" i="21"/>
  <c r="H28" i="21" s="1"/>
  <c r="K20" i="21"/>
  <c r="L19" i="21" s="1"/>
  <c r="G10" i="21"/>
  <c r="H8" i="21" s="1"/>
  <c r="W100" i="21"/>
  <c r="X100" i="21" s="1"/>
  <c r="G100" i="21"/>
  <c r="H98" i="21" s="1"/>
  <c r="AA100" i="21"/>
  <c r="AB98" i="21" s="1"/>
  <c r="S100" i="21"/>
  <c r="T98" i="21" s="1"/>
  <c r="K100" i="21"/>
  <c r="L99" i="21" s="1"/>
  <c r="C90" i="21"/>
  <c r="D89" i="21" s="1"/>
  <c r="S40" i="21"/>
  <c r="T38" i="21" s="1"/>
  <c r="W20" i="21"/>
  <c r="X20" i="21" s="1"/>
  <c r="G20" i="21"/>
  <c r="H19" i="21" s="1"/>
  <c r="I138" i="21"/>
  <c r="G130" i="21"/>
  <c r="H128" i="21" s="1"/>
  <c r="I119" i="21"/>
  <c r="G120" i="21"/>
  <c r="H118" i="21" s="1"/>
  <c r="I109" i="21"/>
  <c r="I108" i="21"/>
  <c r="G90" i="21"/>
  <c r="H89" i="21" s="1"/>
  <c r="E80" i="21"/>
  <c r="F78" i="21" s="1"/>
  <c r="Y70" i="21"/>
  <c r="Z69" i="21" s="1"/>
  <c r="Q70" i="21"/>
  <c r="R68" i="21" s="1"/>
  <c r="U70" i="21"/>
  <c r="V69" i="21" s="1"/>
  <c r="I70" i="21"/>
  <c r="J70" i="21" s="1"/>
  <c r="O50" i="21"/>
  <c r="P48" i="21" s="1"/>
  <c r="G50" i="21"/>
  <c r="H50" i="21" s="1"/>
  <c r="K40" i="21"/>
  <c r="L38" i="21" s="1"/>
  <c r="AA38" i="21"/>
  <c r="C40" i="21"/>
  <c r="D38" i="21" s="1"/>
  <c r="AC28" i="21"/>
  <c r="Y30" i="21"/>
  <c r="Z28" i="21" s="1"/>
  <c r="I30" i="21"/>
  <c r="J28" i="21" s="1"/>
  <c r="AA30" i="21"/>
  <c r="AB28" i="21" s="1"/>
  <c r="K30" i="21"/>
  <c r="L28" i="21" s="1"/>
  <c r="Q20" i="21"/>
  <c r="R18" i="21" s="1"/>
  <c r="I9" i="21"/>
  <c r="I8" i="21"/>
  <c r="W110" i="20"/>
  <c r="X107" i="20" s="1"/>
  <c r="AE98" i="21"/>
  <c r="E50" i="21"/>
  <c r="F48" i="21" s="1"/>
  <c r="AC29" i="21"/>
  <c r="C140" i="21"/>
  <c r="D138" i="21" s="1"/>
  <c r="I129" i="21"/>
  <c r="I118" i="21"/>
  <c r="S70" i="21"/>
  <c r="T68" i="21" s="1"/>
  <c r="K70" i="21"/>
  <c r="L69" i="21" s="1"/>
  <c r="AA69" i="21"/>
  <c r="C10" i="21"/>
  <c r="D9" i="21" s="1"/>
  <c r="K88" i="21"/>
  <c r="M50" i="21"/>
  <c r="N48" i="21" s="1"/>
  <c r="M30" i="21"/>
  <c r="N28" i="21" s="1"/>
  <c r="I139" i="21"/>
  <c r="I128" i="21"/>
  <c r="C110" i="21"/>
  <c r="D108" i="21" s="1"/>
  <c r="AC100" i="21"/>
  <c r="AD100" i="21" s="1"/>
  <c r="U100" i="21"/>
  <c r="V99" i="21" s="1"/>
  <c r="M100" i="21"/>
  <c r="N98" i="21" s="1"/>
  <c r="U60" i="21"/>
  <c r="V59" i="21" s="1"/>
  <c r="W59" i="21"/>
  <c r="Y19" i="21"/>
  <c r="Y18" i="21"/>
  <c r="AE99" i="21"/>
  <c r="AA68" i="21"/>
  <c r="AA39" i="21"/>
  <c r="C100" i="21"/>
  <c r="D99" i="21" s="1"/>
  <c r="K78" i="21"/>
  <c r="Y100" i="21"/>
  <c r="Z100" i="21" s="1"/>
  <c r="Q100" i="21"/>
  <c r="R100" i="21" s="1"/>
  <c r="I100" i="21"/>
  <c r="J99" i="21" s="1"/>
  <c r="K89" i="21"/>
  <c r="E70" i="21"/>
  <c r="F70" i="21" s="1"/>
  <c r="W70" i="21"/>
  <c r="X68" i="21" s="1"/>
  <c r="G70" i="21"/>
  <c r="H70" i="21" s="1"/>
  <c r="E60" i="21"/>
  <c r="F59" i="21" s="1"/>
  <c r="W58" i="21"/>
  <c r="U48" i="21"/>
  <c r="E20" i="21"/>
  <c r="F18" i="21" s="1"/>
  <c r="E10" i="21"/>
  <c r="F8" i="21" s="1"/>
  <c r="K79" i="21"/>
  <c r="Q40" i="21"/>
  <c r="R38" i="21" s="1"/>
  <c r="S60" i="21"/>
  <c r="T58" i="21" s="1"/>
  <c r="K60" i="21"/>
  <c r="L60" i="21" s="1"/>
  <c r="C60" i="21"/>
  <c r="D58" i="21" s="1"/>
  <c r="U49" i="21"/>
  <c r="Y40" i="21"/>
  <c r="Z40" i="21" s="1"/>
  <c r="I40" i="21"/>
  <c r="J38" i="21" s="1"/>
  <c r="E30" i="21"/>
  <c r="F28" i="21" s="1"/>
  <c r="P69" i="21"/>
  <c r="P68" i="21"/>
  <c r="P70" i="21"/>
  <c r="V39" i="21"/>
  <c r="V38" i="21"/>
  <c r="V40" i="21"/>
  <c r="J89" i="21"/>
  <c r="J88" i="21"/>
  <c r="J90" i="21"/>
  <c r="H78" i="21"/>
  <c r="H80" i="21"/>
  <c r="H79" i="21"/>
  <c r="N39" i="21"/>
  <c r="N38" i="21"/>
  <c r="N40" i="21"/>
  <c r="D69" i="21"/>
  <c r="D70" i="21"/>
  <c r="D68" i="21"/>
  <c r="E90" i="21"/>
  <c r="E40" i="21"/>
  <c r="E100" i="21"/>
  <c r="M22" i="19"/>
  <c r="N20" i="19" s="1"/>
  <c r="AA33" i="20"/>
  <c r="AB31" i="20" s="1"/>
  <c r="O66" i="20"/>
  <c r="P66" i="20" s="1"/>
  <c r="S33" i="20"/>
  <c r="T31" i="20" s="1"/>
  <c r="Q55" i="19"/>
  <c r="R55" i="19" s="1"/>
  <c r="AA33" i="19"/>
  <c r="AB32" i="19" s="1"/>
  <c r="S55" i="19"/>
  <c r="T53" i="19" s="1"/>
  <c r="E11" i="20"/>
  <c r="F10" i="20" s="1"/>
  <c r="C143" i="20"/>
  <c r="D143" i="20" s="1"/>
  <c r="Q33" i="19"/>
  <c r="R31" i="19" s="1"/>
  <c r="M66" i="19"/>
  <c r="N66" i="19" s="1"/>
  <c r="I110" i="19"/>
  <c r="J109" i="19" s="1"/>
  <c r="C55" i="20"/>
  <c r="D54" i="20" s="1"/>
  <c r="U66" i="20"/>
  <c r="V64" i="20" s="1"/>
  <c r="K86" i="20"/>
  <c r="K98" i="20"/>
  <c r="I99" i="20"/>
  <c r="J96" i="20" s="1"/>
  <c r="I8" i="20"/>
  <c r="Y19" i="20"/>
  <c r="K22" i="20"/>
  <c r="L19" i="20" s="1"/>
  <c r="G33" i="20"/>
  <c r="H31" i="20" s="1"/>
  <c r="Q55" i="20"/>
  <c r="R54" i="20" s="1"/>
  <c r="W63" i="20"/>
  <c r="Q66" i="20"/>
  <c r="R65" i="20" s="1"/>
  <c r="Y110" i="20"/>
  <c r="Z109" i="20" s="1"/>
  <c r="M110" i="20"/>
  <c r="N107" i="20" s="1"/>
  <c r="I130" i="20"/>
  <c r="G152" i="20"/>
  <c r="G11" i="20"/>
  <c r="H11" i="20" s="1"/>
  <c r="I10" i="20"/>
  <c r="M22" i="20"/>
  <c r="N19" i="20" s="1"/>
  <c r="U22" i="20"/>
  <c r="V22" i="20" s="1"/>
  <c r="Y21" i="20"/>
  <c r="C33" i="20"/>
  <c r="D31" i="20" s="1"/>
  <c r="I33" i="20"/>
  <c r="J30" i="20" s="1"/>
  <c r="Q33" i="20"/>
  <c r="R33" i="20" s="1"/>
  <c r="AC32" i="20"/>
  <c r="O33" i="20"/>
  <c r="P31" i="20" s="1"/>
  <c r="W33" i="20"/>
  <c r="X33" i="20" s="1"/>
  <c r="E55" i="20"/>
  <c r="F55" i="20" s="1"/>
  <c r="K55" i="20"/>
  <c r="L54" i="20" s="1"/>
  <c r="S55" i="20"/>
  <c r="T55" i="20" s="1"/>
  <c r="I55" i="20"/>
  <c r="J53" i="20" s="1"/>
  <c r="G66" i="20"/>
  <c r="H63" i="20" s="1"/>
  <c r="W64" i="20"/>
  <c r="S66" i="20"/>
  <c r="T63" i="20" s="1"/>
  <c r="AA75" i="20"/>
  <c r="K97" i="20"/>
  <c r="C110" i="20"/>
  <c r="D107" i="20" s="1"/>
  <c r="K110" i="20"/>
  <c r="L107" i="20" s="1"/>
  <c r="S110" i="20"/>
  <c r="T108" i="20" s="1"/>
  <c r="AA110" i="20"/>
  <c r="AB108" i="20" s="1"/>
  <c r="G110" i="20"/>
  <c r="H107" i="20" s="1"/>
  <c r="O110" i="20"/>
  <c r="P107" i="20" s="1"/>
  <c r="G121" i="20"/>
  <c r="H119" i="20" s="1"/>
  <c r="E132" i="20"/>
  <c r="F131" i="20" s="1"/>
  <c r="I141" i="20"/>
  <c r="I142" i="20"/>
  <c r="E154" i="20"/>
  <c r="F153" i="20" s="1"/>
  <c r="J44" i="20"/>
  <c r="P75" i="20"/>
  <c r="C11" i="20"/>
  <c r="D9" i="20" s="1"/>
  <c r="G22" i="20"/>
  <c r="H20" i="20" s="1"/>
  <c r="O22" i="20"/>
  <c r="P21" i="20" s="1"/>
  <c r="W22" i="20"/>
  <c r="X21" i="20" s="1"/>
  <c r="Y20" i="20"/>
  <c r="Q22" i="20"/>
  <c r="R21" i="20" s="1"/>
  <c r="C22" i="20"/>
  <c r="D20" i="20" s="1"/>
  <c r="S22" i="20"/>
  <c r="T19" i="20" s="1"/>
  <c r="E33" i="20"/>
  <c r="F33" i="20" s="1"/>
  <c r="M33" i="20"/>
  <c r="N33" i="20" s="1"/>
  <c r="U33" i="20"/>
  <c r="V31" i="20" s="1"/>
  <c r="AC31" i="20"/>
  <c r="K33" i="20"/>
  <c r="L30" i="20" s="1"/>
  <c r="Y33" i="20"/>
  <c r="Z33" i="20" s="1"/>
  <c r="AA43" i="20"/>
  <c r="G55" i="20"/>
  <c r="H54" i="20" s="1"/>
  <c r="O55" i="20"/>
  <c r="P53" i="20" s="1"/>
  <c r="M55" i="20"/>
  <c r="N53" i="20" s="1"/>
  <c r="I66" i="20"/>
  <c r="J63" i="20" s="1"/>
  <c r="E66" i="20"/>
  <c r="F66" i="20" s="1"/>
  <c r="M66" i="20"/>
  <c r="N65" i="20" s="1"/>
  <c r="AA76" i="20"/>
  <c r="E110" i="20"/>
  <c r="F107" i="20" s="1"/>
  <c r="U110" i="20"/>
  <c r="V109" i="20" s="1"/>
  <c r="AC110" i="20"/>
  <c r="AD108" i="20" s="1"/>
  <c r="I110" i="20"/>
  <c r="Q110" i="20"/>
  <c r="R110" i="20" s="1"/>
  <c r="AE109" i="20"/>
  <c r="I119" i="20"/>
  <c r="E121" i="20"/>
  <c r="F121" i="20" s="1"/>
  <c r="G132" i="20"/>
  <c r="H129" i="20" s="1"/>
  <c r="C132" i="20"/>
  <c r="D130" i="20" s="1"/>
  <c r="E143" i="20"/>
  <c r="F143" i="20" s="1"/>
  <c r="G143" i="20"/>
  <c r="H142" i="20" s="1"/>
  <c r="G151" i="20"/>
  <c r="G153" i="20"/>
  <c r="I22" i="20"/>
  <c r="J19" i="20" s="1"/>
  <c r="I120" i="20"/>
  <c r="I9" i="20"/>
  <c r="T41" i="20"/>
  <c r="C66" i="20"/>
  <c r="D63" i="20" s="1"/>
  <c r="I131" i="20"/>
  <c r="D76" i="20"/>
  <c r="D77" i="20"/>
  <c r="L76" i="20"/>
  <c r="L77" i="20"/>
  <c r="L75" i="20"/>
  <c r="AA74" i="20"/>
  <c r="J74" i="20"/>
  <c r="Z74" i="20"/>
  <c r="T77" i="20"/>
  <c r="I118" i="20"/>
  <c r="H41" i="20"/>
  <c r="H43" i="20"/>
  <c r="N74" i="20"/>
  <c r="N76" i="20"/>
  <c r="F76" i="20"/>
  <c r="F74" i="20"/>
  <c r="X41" i="20"/>
  <c r="Z42" i="20"/>
  <c r="V74" i="20"/>
  <c r="D75" i="20"/>
  <c r="T75" i="20"/>
  <c r="F99" i="20"/>
  <c r="F97" i="20"/>
  <c r="H75" i="20"/>
  <c r="X75" i="20"/>
  <c r="H77" i="20"/>
  <c r="P77" i="20"/>
  <c r="X77" i="20"/>
  <c r="E154" i="19"/>
  <c r="F153" i="19" s="1"/>
  <c r="C121" i="19"/>
  <c r="D120" i="19" s="1"/>
  <c r="U110" i="19"/>
  <c r="V108" i="19" s="1"/>
  <c r="G110" i="19"/>
  <c r="H108" i="19" s="1"/>
  <c r="K66" i="19"/>
  <c r="L63" i="19" s="1"/>
  <c r="C55" i="19"/>
  <c r="D54" i="19" s="1"/>
  <c r="K33" i="19"/>
  <c r="L31" i="19" s="1"/>
  <c r="S33" i="19"/>
  <c r="T32" i="19" s="1"/>
  <c r="L44" i="20"/>
  <c r="L42" i="20"/>
  <c r="F43" i="20"/>
  <c r="F41" i="20"/>
  <c r="R77" i="20"/>
  <c r="R75" i="20"/>
  <c r="P44" i="20"/>
  <c r="P42" i="20"/>
  <c r="D44" i="20"/>
  <c r="D42" i="20"/>
  <c r="J43" i="20"/>
  <c r="J41" i="20"/>
  <c r="R43" i="20"/>
  <c r="R41" i="20"/>
  <c r="Z43" i="20"/>
  <c r="Z41" i="20"/>
  <c r="J77" i="20"/>
  <c r="J75" i="20"/>
  <c r="Z77" i="20"/>
  <c r="Z75" i="20"/>
  <c r="H44" i="20"/>
  <c r="H42" i="20"/>
  <c r="X44" i="20"/>
  <c r="X42" i="20"/>
  <c r="N77" i="20"/>
  <c r="N75" i="20"/>
  <c r="AA41" i="20"/>
  <c r="L43" i="20"/>
  <c r="U54" i="20"/>
  <c r="W65" i="20"/>
  <c r="AC30" i="20"/>
  <c r="AA42" i="20"/>
  <c r="N42" i="20"/>
  <c r="P43" i="20"/>
  <c r="R76" i="20"/>
  <c r="K87" i="20"/>
  <c r="E22" i="20"/>
  <c r="L41" i="20"/>
  <c r="R42" i="20"/>
  <c r="D43" i="20"/>
  <c r="F44" i="20"/>
  <c r="U53" i="20"/>
  <c r="R74" i="20"/>
  <c r="K85" i="20"/>
  <c r="AE107" i="20"/>
  <c r="N43" i="20"/>
  <c r="N41" i="20"/>
  <c r="F77" i="20"/>
  <c r="F75" i="20"/>
  <c r="V77" i="20"/>
  <c r="V75" i="20"/>
  <c r="T44" i="20"/>
  <c r="T42" i="20"/>
  <c r="U52" i="20"/>
  <c r="AE108" i="20"/>
  <c r="K96" i="20"/>
  <c r="C121" i="20"/>
  <c r="O22" i="19"/>
  <c r="P19" i="19" s="1"/>
  <c r="G33" i="19"/>
  <c r="H33" i="19" s="1"/>
  <c r="O33" i="19"/>
  <c r="P32" i="19" s="1"/>
  <c r="W33" i="19"/>
  <c r="X33" i="19" s="1"/>
  <c r="I129" i="20"/>
  <c r="I140" i="20"/>
  <c r="C154" i="20"/>
  <c r="C66" i="19"/>
  <c r="D64" i="19" s="1"/>
  <c r="S66" i="19"/>
  <c r="T65" i="19" s="1"/>
  <c r="O110" i="19"/>
  <c r="P108" i="19" s="1"/>
  <c r="W110" i="19"/>
  <c r="X109" i="19" s="1"/>
  <c r="D74" i="20"/>
  <c r="H74" i="20"/>
  <c r="L74" i="20"/>
  <c r="P74" i="20"/>
  <c r="T74" i="20"/>
  <c r="X74" i="20"/>
  <c r="F96" i="20"/>
  <c r="G143" i="19"/>
  <c r="H143" i="19" s="1"/>
  <c r="G22" i="19"/>
  <c r="H21" i="19" s="1"/>
  <c r="W22" i="19"/>
  <c r="X21" i="19" s="1"/>
  <c r="E33" i="19"/>
  <c r="F33" i="19" s="1"/>
  <c r="M33" i="19"/>
  <c r="N33" i="19" s="1"/>
  <c r="U33" i="19"/>
  <c r="V33" i="19" s="1"/>
  <c r="E66" i="19"/>
  <c r="F65" i="19" s="1"/>
  <c r="U66" i="19"/>
  <c r="V65" i="19" s="1"/>
  <c r="E110" i="19"/>
  <c r="F110" i="19" s="1"/>
  <c r="M110" i="19"/>
  <c r="N108" i="19" s="1"/>
  <c r="AC110" i="19"/>
  <c r="AD109" i="19" s="1"/>
  <c r="Q110" i="19"/>
  <c r="R108" i="19" s="1"/>
  <c r="Y110" i="19"/>
  <c r="Z110" i="19" s="1"/>
  <c r="E143" i="19"/>
  <c r="F141" i="19" s="1"/>
  <c r="C154" i="19"/>
  <c r="D151" i="19" s="1"/>
  <c r="E22" i="19"/>
  <c r="F21" i="19" s="1"/>
  <c r="U22" i="19"/>
  <c r="V20" i="19" s="1"/>
  <c r="K55" i="19"/>
  <c r="L54" i="19" s="1"/>
  <c r="I55" i="19"/>
  <c r="J53" i="19" s="1"/>
  <c r="I8" i="19"/>
  <c r="I10" i="19"/>
  <c r="W65" i="19"/>
  <c r="AE108" i="19"/>
  <c r="I130" i="19"/>
  <c r="I142" i="19"/>
  <c r="AC32" i="19"/>
  <c r="Y21" i="19"/>
  <c r="L42" i="19"/>
  <c r="I141" i="19"/>
  <c r="G152" i="19"/>
  <c r="G77" i="19"/>
  <c r="H76" i="19" s="1"/>
  <c r="O77" i="19"/>
  <c r="P76" i="19" s="1"/>
  <c r="G11" i="19"/>
  <c r="K22" i="19"/>
  <c r="L22" i="19" s="1"/>
  <c r="Q22" i="19"/>
  <c r="R20" i="19" s="1"/>
  <c r="AA41" i="19"/>
  <c r="G55" i="19"/>
  <c r="H52" i="19" s="1"/>
  <c r="O55" i="19"/>
  <c r="P52" i="19" s="1"/>
  <c r="U54" i="19"/>
  <c r="I66" i="19"/>
  <c r="J63" i="19" s="1"/>
  <c r="Q66" i="19"/>
  <c r="R63" i="19" s="1"/>
  <c r="E99" i="19"/>
  <c r="F99" i="19" s="1"/>
  <c r="I119" i="19"/>
  <c r="G132" i="19"/>
  <c r="H129" i="19" s="1"/>
  <c r="I131" i="19"/>
  <c r="G153" i="19"/>
  <c r="R42" i="19"/>
  <c r="I33" i="19"/>
  <c r="Y33" i="19"/>
  <c r="AC31" i="19"/>
  <c r="G44" i="19"/>
  <c r="H43" i="19" s="1"/>
  <c r="AA42" i="19"/>
  <c r="E55" i="19"/>
  <c r="F52" i="19" s="1"/>
  <c r="M55" i="19"/>
  <c r="N52" i="19" s="1"/>
  <c r="U53" i="19"/>
  <c r="G66" i="19"/>
  <c r="H63" i="19" s="1"/>
  <c r="O66" i="19"/>
  <c r="P66" i="19" s="1"/>
  <c r="W64" i="19"/>
  <c r="AA75" i="19"/>
  <c r="AA76" i="19"/>
  <c r="K86" i="19"/>
  <c r="K87" i="19"/>
  <c r="K96" i="19"/>
  <c r="K97" i="19"/>
  <c r="K98" i="19"/>
  <c r="C110" i="19"/>
  <c r="D110" i="19" s="1"/>
  <c r="K110" i="19"/>
  <c r="L107" i="19" s="1"/>
  <c r="S110" i="19"/>
  <c r="T108" i="19" s="1"/>
  <c r="AA110" i="19"/>
  <c r="AB108" i="19" s="1"/>
  <c r="AE109" i="19"/>
  <c r="G121" i="19"/>
  <c r="H119" i="19" s="1"/>
  <c r="I120" i="19"/>
  <c r="E132" i="19"/>
  <c r="F131" i="19" s="1"/>
  <c r="C143" i="19"/>
  <c r="D143" i="19" s="1"/>
  <c r="E11" i="19"/>
  <c r="F9" i="19" s="1"/>
  <c r="I9" i="19"/>
  <c r="Y19" i="19"/>
  <c r="I22" i="19"/>
  <c r="J20" i="19" s="1"/>
  <c r="S22" i="19"/>
  <c r="T20" i="19" s="1"/>
  <c r="Y20" i="19"/>
  <c r="AC30" i="19"/>
  <c r="F41" i="19"/>
  <c r="N41" i="19"/>
  <c r="AA43" i="19"/>
  <c r="I99" i="19"/>
  <c r="J98" i="19" s="1"/>
  <c r="E121" i="19"/>
  <c r="F119" i="19" s="1"/>
  <c r="C132" i="19"/>
  <c r="D131" i="19" s="1"/>
  <c r="N76" i="19"/>
  <c r="N74" i="19"/>
  <c r="N77" i="19"/>
  <c r="N75" i="19"/>
  <c r="F88" i="19"/>
  <c r="F86" i="19"/>
  <c r="F87" i="19"/>
  <c r="F85" i="19"/>
  <c r="J44" i="19"/>
  <c r="J43" i="19"/>
  <c r="R44" i="19"/>
  <c r="R43" i="19"/>
  <c r="Z44" i="19"/>
  <c r="Z42" i="19"/>
  <c r="Z43" i="19"/>
  <c r="L77" i="19"/>
  <c r="L75" i="19"/>
  <c r="L76" i="19"/>
  <c r="L74" i="19"/>
  <c r="J76" i="19"/>
  <c r="J74" i="19"/>
  <c r="J77" i="19"/>
  <c r="J75" i="19"/>
  <c r="Z76" i="19"/>
  <c r="Z74" i="19"/>
  <c r="Z77" i="19"/>
  <c r="Z75" i="19"/>
  <c r="L43" i="19"/>
  <c r="L44" i="19"/>
  <c r="P43" i="19"/>
  <c r="P44" i="19"/>
  <c r="P42" i="19"/>
  <c r="T43" i="19"/>
  <c r="T44" i="19"/>
  <c r="T42" i="19"/>
  <c r="X43" i="19"/>
  <c r="X44" i="19"/>
  <c r="X42" i="19"/>
  <c r="X77" i="19"/>
  <c r="X75" i="19"/>
  <c r="X76" i="19"/>
  <c r="X74" i="19"/>
  <c r="J42" i="19"/>
  <c r="F76" i="19"/>
  <c r="F74" i="19"/>
  <c r="F77" i="19"/>
  <c r="F75" i="19"/>
  <c r="F44" i="19"/>
  <c r="F43" i="19"/>
  <c r="N44" i="19"/>
  <c r="N43" i="19"/>
  <c r="D77" i="19"/>
  <c r="D75" i="19"/>
  <c r="D76" i="19"/>
  <c r="D74" i="19"/>
  <c r="R76" i="19"/>
  <c r="R74" i="19"/>
  <c r="R77" i="19"/>
  <c r="R75" i="19"/>
  <c r="U52" i="19"/>
  <c r="W63" i="19"/>
  <c r="K85" i="19"/>
  <c r="C11" i="19"/>
  <c r="C22" i="19"/>
  <c r="C33" i="19"/>
  <c r="C44" i="19"/>
  <c r="AA74" i="19"/>
  <c r="C99" i="19"/>
  <c r="I118" i="19"/>
  <c r="I129" i="19"/>
  <c r="I140" i="19"/>
  <c r="AE107" i="19"/>
  <c r="G151" i="19"/>
  <c r="J88" i="19" l="1"/>
  <c r="J85" i="19"/>
  <c r="J86" i="19"/>
  <c r="J87" i="19"/>
  <c r="J78" i="21"/>
  <c r="J79" i="21"/>
  <c r="J80" i="21"/>
  <c r="D80" i="21"/>
  <c r="D79" i="21"/>
  <c r="D97" i="20"/>
  <c r="D98" i="20"/>
  <c r="D99" i="20"/>
  <c r="D85" i="20"/>
  <c r="D88" i="20"/>
  <c r="D87" i="20"/>
  <c r="H88" i="19"/>
  <c r="H87" i="19"/>
  <c r="H86" i="19"/>
  <c r="H88" i="20"/>
  <c r="H86" i="20"/>
  <c r="H87" i="20"/>
  <c r="V43" i="19"/>
  <c r="D88" i="19"/>
  <c r="D86" i="19"/>
  <c r="D87" i="19"/>
  <c r="J98" i="20"/>
  <c r="H96" i="20"/>
  <c r="H99" i="20"/>
  <c r="H97" i="20"/>
  <c r="H97" i="19"/>
  <c r="V42" i="19"/>
  <c r="H99" i="19"/>
  <c r="V77" i="19"/>
  <c r="F87" i="20"/>
  <c r="F88" i="20"/>
  <c r="F85" i="20"/>
  <c r="V76" i="19"/>
  <c r="V75" i="19"/>
  <c r="V44" i="19"/>
  <c r="H96" i="19"/>
  <c r="V44" i="20"/>
  <c r="V41" i="20"/>
  <c r="T76" i="19"/>
  <c r="V43" i="20"/>
  <c r="T74" i="19"/>
  <c r="T77" i="19"/>
  <c r="L98" i="21"/>
  <c r="J19" i="21"/>
  <c r="T48" i="21"/>
  <c r="R30" i="21"/>
  <c r="L48" i="21"/>
  <c r="J39" i="21"/>
  <c r="J20" i="21"/>
  <c r="P98" i="21"/>
  <c r="D20" i="21"/>
  <c r="J69" i="21"/>
  <c r="T30" i="21"/>
  <c r="F129" i="21"/>
  <c r="J68" i="21"/>
  <c r="X108" i="20"/>
  <c r="F120" i="21"/>
  <c r="F140" i="21"/>
  <c r="L65" i="20"/>
  <c r="R29" i="21"/>
  <c r="AB29" i="21"/>
  <c r="H140" i="21"/>
  <c r="AB100" i="21"/>
  <c r="H139" i="21"/>
  <c r="AB99" i="21"/>
  <c r="J98" i="21"/>
  <c r="D28" i="21"/>
  <c r="F138" i="21"/>
  <c r="X110" i="20"/>
  <c r="N19" i="21"/>
  <c r="H88" i="21"/>
  <c r="J59" i="21"/>
  <c r="P60" i="21"/>
  <c r="P20" i="21"/>
  <c r="T63" i="19"/>
  <c r="V30" i="21"/>
  <c r="H110" i="21"/>
  <c r="X99" i="21"/>
  <c r="L50" i="21"/>
  <c r="R99" i="21"/>
  <c r="T20" i="21"/>
  <c r="P29" i="21"/>
  <c r="N70" i="21"/>
  <c r="H120" i="21"/>
  <c r="J49" i="21"/>
  <c r="T50" i="21"/>
  <c r="H58" i="21"/>
  <c r="H20" i="21"/>
  <c r="L66" i="20"/>
  <c r="X40" i="21"/>
  <c r="L64" i="20"/>
  <c r="H40" i="21"/>
  <c r="R70" i="21"/>
  <c r="D50" i="21"/>
  <c r="T39" i="21"/>
  <c r="X39" i="21"/>
  <c r="F119" i="21"/>
  <c r="D30" i="21"/>
  <c r="D88" i="21"/>
  <c r="D90" i="21"/>
  <c r="V19" i="21"/>
  <c r="D49" i="21"/>
  <c r="N60" i="21"/>
  <c r="R98" i="21"/>
  <c r="H39" i="21"/>
  <c r="F109" i="21"/>
  <c r="L18" i="21"/>
  <c r="T29" i="21"/>
  <c r="N69" i="21"/>
  <c r="P19" i="21"/>
  <c r="V29" i="21"/>
  <c r="D109" i="21"/>
  <c r="D129" i="21"/>
  <c r="R49" i="21"/>
  <c r="L100" i="21"/>
  <c r="D59" i="21"/>
  <c r="T69" i="21"/>
  <c r="X70" i="21"/>
  <c r="H59" i="21"/>
  <c r="P58" i="21"/>
  <c r="K90" i="21"/>
  <c r="L88" i="21" s="1"/>
  <c r="D18" i="21"/>
  <c r="X19" i="21"/>
  <c r="I110" i="21"/>
  <c r="E111" i="21" s="1"/>
  <c r="H90" i="21"/>
  <c r="R50" i="21"/>
  <c r="H109" i="21"/>
  <c r="D130" i="21"/>
  <c r="J60" i="21"/>
  <c r="J50" i="21"/>
  <c r="P99" i="21"/>
  <c r="T100" i="21"/>
  <c r="X69" i="21"/>
  <c r="T18" i="21"/>
  <c r="P28" i="21"/>
  <c r="H100" i="21"/>
  <c r="N99" i="21"/>
  <c r="K80" i="21"/>
  <c r="K81" i="21" s="1"/>
  <c r="AB30" i="21"/>
  <c r="P39" i="21"/>
  <c r="X109" i="20"/>
  <c r="N20" i="21"/>
  <c r="T40" i="21"/>
  <c r="R60" i="21"/>
  <c r="R59" i="21"/>
  <c r="F58" i="21"/>
  <c r="L59" i="21"/>
  <c r="T70" i="21"/>
  <c r="Z98" i="21"/>
  <c r="H30" i="21"/>
  <c r="L20" i="21"/>
  <c r="I130" i="21"/>
  <c r="E131" i="21" s="1"/>
  <c r="I120" i="21"/>
  <c r="G121" i="21" s="1"/>
  <c r="V20" i="21"/>
  <c r="N58" i="21"/>
  <c r="P40" i="21"/>
  <c r="D139" i="21"/>
  <c r="H99" i="21"/>
  <c r="V60" i="21"/>
  <c r="L68" i="21"/>
  <c r="D39" i="21"/>
  <c r="U50" i="21"/>
  <c r="U51" i="21" s="1"/>
  <c r="R69" i="21"/>
  <c r="F110" i="21"/>
  <c r="F130" i="21"/>
  <c r="H29" i="21"/>
  <c r="L29" i="21"/>
  <c r="Y20" i="21"/>
  <c r="I21" i="21" s="1"/>
  <c r="N29" i="21"/>
  <c r="X30" i="21"/>
  <c r="R19" i="21"/>
  <c r="J29" i="21"/>
  <c r="J30" i="21"/>
  <c r="L40" i="21"/>
  <c r="V70" i="21"/>
  <c r="D120" i="21"/>
  <c r="F79" i="21"/>
  <c r="X98" i="21"/>
  <c r="AD98" i="21"/>
  <c r="D10" i="21"/>
  <c r="V68" i="21"/>
  <c r="H9" i="21"/>
  <c r="X18" i="21"/>
  <c r="L39" i="21"/>
  <c r="H18" i="21"/>
  <c r="I10" i="21"/>
  <c r="C11" i="21" s="1"/>
  <c r="I140" i="21"/>
  <c r="I141" i="21" s="1"/>
  <c r="R20" i="21"/>
  <c r="T99" i="21"/>
  <c r="AD99" i="21"/>
  <c r="H10" i="21"/>
  <c r="F151" i="20"/>
  <c r="H65" i="20"/>
  <c r="D119" i="21"/>
  <c r="H69" i="21"/>
  <c r="V100" i="21"/>
  <c r="X29" i="21"/>
  <c r="D8" i="21"/>
  <c r="H130" i="21"/>
  <c r="H129" i="21"/>
  <c r="H119" i="21"/>
  <c r="N100" i="21"/>
  <c r="V98" i="21"/>
  <c r="AE100" i="21"/>
  <c r="AA101" i="21" s="1"/>
  <c r="F80" i="21"/>
  <c r="AA70" i="21"/>
  <c r="AA71" i="21" s="1"/>
  <c r="Z70" i="21"/>
  <c r="Z68" i="21"/>
  <c r="T60" i="21"/>
  <c r="W60" i="21"/>
  <c r="S61" i="21" s="1"/>
  <c r="H48" i="21"/>
  <c r="P49" i="21"/>
  <c r="P50" i="21"/>
  <c r="H49" i="21"/>
  <c r="AA40" i="21"/>
  <c r="AA41" i="21" s="1"/>
  <c r="D40" i="21"/>
  <c r="Z39" i="21"/>
  <c r="AC30" i="21"/>
  <c r="L30" i="21"/>
  <c r="Z30" i="21"/>
  <c r="Z29" i="21"/>
  <c r="D132" i="20"/>
  <c r="T109" i="20"/>
  <c r="N63" i="20"/>
  <c r="F32" i="20"/>
  <c r="X32" i="20"/>
  <c r="N20" i="20"/>
  <c r="N49" i="21"/>
  <c r="L70" i="21"/>
  <c r="R53" i="19"/>
  <c r="D142" i="20"/>
  <c r="AB107" i="20"/>
  <c r="F10" i="21"/>
  <c r="N30" i="21"/>
  <c r="F49" i="21"/>
  <c r="F50" i="21"/>
  <c r="V58" i="21"/>
  <c r="J40" i="21"/>
  <c r="D60" i="21"/>
  <c r="Z99" i="21"/>
  <c r="X110" i="19"/>
  <c r="N50" i="21"/>
  <c r="H68" i="21"/>
  <c r="T30" i="19"/>
  <c r="D140" i="20"/>
  <c r="D110" i="21"/>
  <c r="D140" i="21"/>
  <c r="F60" i="21"/>
  <c r="F68" i="21"/>
  <c r="F69" i="21"/>
  <c r="D98" i="21"/>
  <c r="D100" i="21"/>
  <c r="Z38" i="21"/>
  <c r="J100" i="21"/>
  <c r="R40" i="21"/>
  <c r="D119" i="19"/>
  <c r="D53" i="19"/>
  <c r="L21" i="20"/>
  <c r="R63" i="20"/>
  <c r="D53" i="20"/>
  <c r="F9" i="21"/>
  <c r="F29" i="21"/>
  <c r="L58" i="21"/>
  <c r="F19" i="21"/>
  <c r="T59" i="21"/>
  <c r="D118" i="19"/>
  <c r="L52" i="19"/>
  <c r="F20" i="21"/>
  <c r="F30" i="21"/>
  <c r="R39" i="21"/>
  <c r="F99" i="21"/>
  <c r="F98" i="21"/>
  <c r="F100" i="21"/>
  <c r="F89" i="21"/>
  <c r="F90" i="21"/>
  <c r="F88" i="21"/>
  <c r="F39" i="21"/>
  <c r="F38" i="21"/>
  <c r="F40" i="21"/>
  <c r="X108" i="19"/>
  <c r="D121" i="19"/>
  <c r="T66" i="19"/>
  <c r="V65" i="20"/>
  <c r="T66" i="20"/>
  <c r="F65" i="20"/>
  <c r="N64" i="19"/>
  <c r="AB31" i="19"/>
  <c r="AB33" i="20"/>
  <c r="V108" i="20"/>
  <c r="P65" i="20"/>
  <c r="H131" i="20"/>
  <c r="J107" i="19"/>
  <c r="R30" i="19"/>
  <c r="N19" i="19"/>
  <c r="N22" i="19"/>
  <c r="N21" i="19"/>
  <c r="F152" i="19"/>
  <c r="F53" i="20"/>
  <c r="F130" i="20"/>
  <c r="R66" i="20"/>
  <c r="F142" i="20"/>
  <c r="D52" i="20"/>
  <c r="V21" i="20"/>
  <c r="R30" i="20"/>
  <c r="D65" i="20"/>
  <c r="F129" i="20"/>
  <c r="N31" i="20"/>
  <c r="V20" i="20"/>
  <c r="R54" i="19"/>
  <c r="N32" i="19"/>
  <c r="F52" i="20"/>
  <c r="L22" i="20"/>
  <c r="H64" i="20"/>
  <c r="AB109" i="20"/>
  <c r="D141" i="20"/>
  <c r="H140" i="20"/>
  <c r="R32" i="19"/>
  <c r="L33" i="19"/>
  <c r="V63" i="20"/>
  <c r="AB32" i="20"/>
  <c r="J55" i="19"/>
  <c r="T52" i="19"/>
  <c r="AB33" i="19"/>
  <c r="X22" i="19"/>
  <c r="P75" i="19"/>
  <c r="H120" i="19"/>
  <c r="D153" i="19"/>
  <c r="R33" i="19"/>
  <c r="V66" i="20"/>
  <c r="P63" i="20"/>
  <c r="P108" i="20"/>
  <c r="AB30" i="20"/>
  <c r="L33" i="20"/>
  <c r="H33" i="20"/>
  <c r="T30" i="20"/>
  <c r="P64" i="20"/>
  <c r="F8" i="20"/>
  <c r="H121" i="20"/>
  <c r="F154" i="20"/>
  <c r="V109" i="19"/>
  <c r="R107" i="20"/>
  <c r="D22" i="20"/>
  <c r="L52" i="20"/>
  <c r="F121" i="19"/>
  <c r="H32" i="19"/>
  <c r="AD110" i="19"/>
  <c r="AB30" i="19"/>
  <c r="P32" i="20"/>
  <c r="X20" i="20"/>
  <c r="H53" i="20"/>
  <c r="T20" i="20"/>
  <c r="P22" i="20"/>
  <c r="I11" i="20"/>
  <c r="J9" i="20" s="1"/>
  <c r="X31" i="19"/>
  <c r="L32" i="19"/>
  <c r="X19" i="20"/>
  <c r="H52" i="20"/>
  <c r="F152" i="20"/>
  <c r="AA77" i="20"/>
  <c r="AB77" i="20" s="1"/>
  <c r="J108" i="19"/>
  <c r="V110" i="19"/>
  <c r="F20" i="19"/>
  <c r="R52" i="19"/>
  <c r="R107" i="19"/>
  <c r="T33" i="19"/>
  <c r="X30" i="20"/>
  <c r="L20" i="20"/>
  <c r="F11" i="20"/>
  <c r="F132" i="20"/>
  <c r="F64" i="20"/>
  <c r="X22" i="20"/>
  <c r="AB110" i="20"/>
  <c r="T110" i="20"/>
  <c r="R64" i="20"/>
  <c r="T32" i="20"/>
  <c r="T22" i="20"/>
  <c r="P52" i="20"/>
  <c r="D55" i="20"/>
  <c r="V19" i="20"/>
  <c r="N22" i="20"/>
  <c r="H120" i="20"/>
  <c r="R32" i="20"/>
  <c r="J97" i="20"/>
  <c r="J33" i="20"/>
  <c r="J99" i="20"/>
  <c r="J110" i="19"/>
  <c r="V107" i="19"/>
  <c r="F32" i="19"/>
  <c r="X31" i="20"/>
  <c r="F63" i="20"/>
  <c r="V107" i="20"/>
  <c r="T107" i="20"/>
  <c r="T33" i="20"/>
  <c r="Z108" i="19"/>
  <c r="P21" i="19"/>
  <c r="H107" i="19"/>
  <c r="D63" i="19"/>
  <c r="L30" i="19"/>
  <c r="V19" i="19"/>
  <c r="K99" i="20"/>
  <c r="L99" i="20" s="1"/>
  <c r="D129" i="20"/>
  <c r="F54" i="20"/>
  <c r="J31" i="20"/>
  <c r="J32" i="20"/>
  <c r="D131" i="20"/>
  <c r="R31" i="20"/>
  <c r="F9" i="20"/>
  <c r="H66" i="20"/>
  <c r="H55" i="20"/>
  <c r="T21" i="20"/>
  <c r="J20" i="20"/>
  <c r="N21" i="20"/>
  <c r="J55" i="20"/>
  <c r="J52" i="20"/>
  <c r="H118" i="20"/>
  <c r="K88" i="19"/>
  <c r="K89" i="19" s="1"/>
  <c r="N65" i="19"/>
  <c r="F151" i="19"/>
  <c r="T55" i="19"/>
  <c r="N108" i="20"/>
  <c r="T64" i="20"/>
  <c r="J64" i="20"/>
  <c r="F108" i="20"/>
  <c r="D33" i="20"/>
  <c r="D21" i="20"/>
  <c r="P19" i="20"/>
  <c r="V30" i="20"/>
  <c r="T53" i="20"/>
  <c r="H132" i="20"/>
  <c r="N63" i="19"/>
  <c r="F154" i="19"/>
  <c r="T54" i="19"/>
  <c r="U55" i="20"/>
  <c r="O56" i="20" s="1"/>
  <c r="L109" i="20"/>
  <c r="J65" i="20"/>
  <c r="D32" i="20"/>
  <c r="V32" i="20"/>
  <c r="T52" i="20"/>
  <c r="V31" i="19"/>
  <c r="L66" i="19"/>
  <c r="L53" i="19"/>
  <c r="N107" i="19"/>
  <c r="P33" i="20"/>
  <c r="Y22" i="20"/>
  <c r="Z21" i="20" s="1"/>
  <c r="Z31" i="20"/>
  <c r="H108" i="20"/>
  <c r="D66" i="20"/>
  <c r="H32" i="20"/>
  <c r="D110" i="20"/>
  <c r="Z107" i="20"/>
  <c r="L55" i="20"/>
  <c r="R22" i="20"/>
  <c r="R109" i="20"/>
  <c r="L108" i="20"/>
  <c r="J109" i="20"/>
  <c r="P30" i="20"/>
  <c r="AC33" i="20"/>
  <c r="AC34" i="20" s="1"/>
  <c r="W66" i="20"/>
  <c r="E67" i="20" s="1"/>
  <c r="N110" i="20"/>
  <c r="P109" i="20"/>
  <c r="H109" i="20"/>
  <c r="T65" i="20"/>
  <c r="J66" i="20"/>
  <c r="H30" i="20"/>
  <c r="H19" i="20"/>
  <c r="V110" i="20"/>
  <c r="F110" i="20"/>
  <c r="D109" i="20"/>
  <c r="D30" i="20"/>
  <c r="D19" i="20"/>
  <c r="Z108" i="20"/>
  <c r="P20" i="20"/>
  <c r="L53" i="20"/>
  <c r="V33" i="20"/>
  <c r="N30" i="20"/>
  <c r="T54" i="20"/>
  <c r="J54" i="20"/>
  <c r="R20" i="20"/>
  <c r="N54" i="20"/>
  <c r="I121" i="20"/>
  <c r="E122" i="20" s="1"/>
  <c r="R53" i="20"/>
  <c r="R52" i="20"/>
  <c r="R55" i="20"/>
  <c r="H143" i="20"/>
  <c r="H10" i="20"/>
  <c r="F120" i="20"/>
  <c r="I143" i="20"/>
  <c r="J143" i="20" s="1"/>
  <c r="R108" i="20"/>
  <c r="L110" i="20"/>
  <c r="J108" i="20"/>
  <c r="H130" i="20"/>
  <c r="N109" i="20"/>
  <c r="P110" i="20"/>
  <c r="H110" i="20"/>
  <c r="D64" i="20"/>
  <c r="H8" i="20"/>
  <c r="H22" i="20"/>
  <c r="F109" i="20"/>
  <c r="D108" i="20"/>
  <c r="F119" i="20"/>
  <c r="Z110" i="20"/>
  <c r="H141" i="20"/>
  <c r="H9" i="20"/>
  <c r="AD107" i="20"/>
  <c r="F141" i="20"/>
  <c r="N64" i="20"/>
  <c r="P55" i="20"/>
  <c r="F30" i="20"/>
  <c r="I132" i="20"/>
  <c r="J132" i="20" s="1"/>
  <c r="D10" i="20"/>
  <c r="J107" i="20"/>
  <c r="K88" i="20"/>
  <c r="L87" i="20" s="1"/>
  <c r="N55" i="20"/>
  <c r="Z32" i="20"/>
  <c r="R19" i="20"/>
  <c r="AA44" i="20"/>
  <c r="Q45" i="20" s="1"/>
  <c r="AD109" i="20"/>
  <c r="L31" i="20"/>
  <c r="H21" i="20"/>
  <c r="F140" i="20"/>
  <c r="F118" i="20"/>
  <c r="N66" i="20"/>
  <c r="N32" i="20"/>
  <c r="J21" i="20"/>
  <c r="P54" i="20"/>
  <c r="F31" i="20"/>
  <c r="D11" i="20"/>
  <c r="G154" i="20"/>
  <c r="L32" i="20"/>
  <c r="D8" i="20"/>
  <c r="J110" i="20"/>
  <c r="AD110" i="20"/>
  <c r="N52" i="20"/>
  <c r="Z30" i="20"/>
  <c r="AE110" i="20"/>
  <c r="M111" i="20" s="1"/>
  <c r="J22" i="20"/>
  <c r="F140" i="19"/>
  <c r="P110" i="19"/>
  <c r="X107" i="19"/>
  <c r="P107" i="19"/>
  <c r="H109" i="19"/>
  <c r="N109" i="19"/>
  <c r="H110" i="19"/>
  <c r="P109" i="19"/>
  <c r="P77" i="19"/>
  <c r="L65" i="19"/>
  <c r="F66" i="19"/>
  <c r="L64" i="19"/>
  <c r="W66" i="19"/>
  <c r="M67" i="19" s="1"/>
  <c r="V64" i="19"/>
  <c r="D55" i="19"/>
  <c r="D52" i="19"/>
  <c r="H31" i="19"/>
  <c r="T31" i="19"/>
  <c r="P30" i="19"/>
  <c r="H30" i="19"/>
  <c r="P33" i="19"/>
  <c r="P31" i="19"/>
  <c r="X20" i="19"/>
  <c r="X19" i="19"/>
  <c r="D119" i="20"/>
  <c r="D121" i="20"/>
  <c r="D120" i="20"/>
  <c r="D118" i="20"/>
  <c r="F21" i="20"/>
  <c r="F19" i="20"/>
  <c r="F22" i="20"/>
  <c r="F20" i="20"/>
  <c r="D154" i="20"/>
  <c r="D152" i="20"/>
  <c r="D151" i="20"/>
  <c r="D153" i="20"/>
  <c r="D66" i="19"/>
  <c r="R110" i="19"/>
  <c r="AB107" i="19"/>
  <c r="J65" i="19"/>
  <c r="F31" i="19"/>
  <c r="F22" i="19"/>
  <c r="T64" i="19"/>
  <c r="V63" i="19"/>
  <c r="H20" i="19"/>
  <c r="N54" i="19"/>
  <c r="F108" i="19"/>
  <c r="N31" i="19"/>
  <c r="P20" i="19"/>
  <c r="H77" i="19"/>
  <c r="D65" i="19"/>
  <c r="R109" i="19"/>
  <c r="V66" i="19"/>
  <c r="D142" i="19"/>
  <c r="F143" i="19"/>
  <c r="H53" i="19"/>
  <c r="V30" i="19"/>
  <c r="F30" i="19"/>
  <c r="F19" i="19"/>
  <c r="F118" i="19"/>
  <c r="N55" i="19"/>
  <c r="X32" i="19"/>
  <c r="P22" i="19"/>
  <c r="H142" i="19"/>
  <c r="X30" i="19"/>
  <c r="V22" i="19"/>
  <c r="L109" i="19"/>
  <c r="Z107" i="19"/>
  <c r="F107" i="19"/>
  <c r="V21" i="19"/>
  <c r="H19" i="19"/>
  <c r="H22" i="19"/>
  <c r="H140" i="19"/>
  <c r="L55" i="19"/>
  <c r="T107" i="19"/>
  <c r="F142" i="19"/>
  <c r="N110" i="19"/>
  <c r="R66" i="19"/>
  <c r="V32" i="19"/>
  <c r="N30" i="19"/>
  <c r="Z109" i="19"/>
  <c r="F109" i="19"/>
  <c r="H141" i="19"/>
  <c r="D132" i="19"/>
  <c r="P54" i="19"/>
  <c r="T19" i="19"/>
  <c r="H44" i="19"/>
  <c r="F98" i="19"/>
  <c r="I11" i="19"/>
  <c r="E12" i="19" s="1"/>
  <c r="J96" i="19"/>
  <c r="F55" i="19"/>
  <c r="J52" i="19"/>
  <c r="F63" i="19"/>
  <c r="D154" i="19"/>
  <c r="AD107" i="19"/>
  <c r="J54" i="19"/>
  <c r="F64" i="19"/>
  <c r="D152" i="19"/>
  <c r="AD108" i="19"/>
  <c r="I143" i="19"/>
  <c r="J142" i="19" s="1"/>
  <c r="P64" i="19"/>
  <c r="F129" i="19"/>
  <c r="H131" i="19"/>
  <c r="H118" i="19"/>
  <c r="D130" i="19"/>
  <c r="F11" i="19"/>
  <c r="I132" i="19"/>
  <c r="I133" i="19" s="1"/>
  <c r="D129" i="19"/>
  <c r="H64" i="19"/>
  <c r="P55" i="19"/>
  <c r="L21" i="19"/>
  <c r="L20" i="19"/>
  <c r="H121" i="19"/>
  <c r="L108" i="19"/>
  <c r="F97" i="19"/>
  <c r="AC33" i="19"/>
  <c r="I34" i="19" s="1"/>
  <c r="AE110" i="19"/>
  <c r="O111" i="19" s="1"/>
  <c r="U55" i="19"/>
  <c r="V54" i="19" s="1"/>
  <c r="P53" i="19"/>
  <c r="F96" i="19"/>
  <c r="L110" i="19"/>
  <c r="J99" i="19"/>
  <c r="P65" i="19"/>
  <c r="F54" i="19"/>
  <c r="F132" i="19"/>
  <c r="AB110" i="19"/>
  <c r="H130" i="19"/>
  <c r="F120" i="19"/>
  <c r="J97" i="19"/>
  <c r="P63" i="19"/>
  <c r="N53" i="19"/>
  <c r="F53" i="19"/>
  <c r="J66" i="19"/>
  <c r="J64" i="19"/>
  <c r="L19" i="19"/>
  <c r="P74" i="19"/>
  <c r="H74" i="19"/>
  <c r="F130" i="19"/>
  <c r="AB109" i="19"/>
  <c r="D107" i="19"/>
  <c r="H132" i="19"/>
  <c r="H55" i="19"/>
  <c r="AA44" i="19"/>
  <c r="S45" i="19" s="1"/>
  <c r="H75" i="19"/>
  <c r="D140" i="19"/>
  <c r="D108" i="19"/>
  <c r="R65" i="19"/>
  <c r="F10" i="19"/>
  <c r="F8" i="19"/>
  <c r="H42" i="19"/>
  <c r="H41" i="19"/>
  <c r="H9" i="19"/>
  <c r="H10" i="19"/>
  <c r="H11" i="19"/>
  <c r="H8" i="19"/>
  <c r="AA77" i="19"/>
  <c r="S78" i="19" s="1"/>
  <c r="H66" i="19"/>
  <c r="D141" i="19"/>
  <c r="T109" i="19"/>
  <c r="D109" i="19"/>
  <c r="R64" i="19"/>
  <c r="H54" i="19"/>
  <c r="K99" i="19"/>
  <c r="C100" i="19" s="1"/>
  <c r="J31" i="19"/>
  <c r="J32" i="19"/>
  <c r="J33" i="19"/>
  <c r="J30" i="19"/>
  <c r="I121" i="19"/>
  <c r="J119" i="19" s="1"/>
  <c r="H65" i="19"/>
  <c r="T22" i="19"/>
  <c r="T110" i="19"/>
  <c r="Y22" i="19"/>
  <c r="J21" i="19"/>
  <c r="J19" i="19"/>
  <c r="J22" i="19"/>
  <c r="Z31" i="19"/>
  <c r="Z32" i="19"/>
  <c r="Z33" i="19"/>
  <c r="Z30" i="19"/>
  <c r="R21" i="19"/>
  <c r="R22" i="19"/>
  <c r="R19" i="19"/>
  <c r="T21" i="19"/>
  <c r="D8" i="19"/>
  <c r="D10" i="19"/>
  <c r="D9" i="19"/>
  <c r="D11" i="19"/>
  <c r="D98" i="19"/>
  <c r="D96" i="19"/>
  <c r="D99" i="19"/>
  <c r="D97" i="19"/>
  <c r="D22" i="19"/>
  <c r="D19" i="19"/>
  <c r="D21" i="19"/>
  <c r="D20" i="19"/>
  <c r="G154" i="19"/>
  <c r="D43" i="19"/>
  <c r="D44" i="19"/>
  <c r="D41" i="19"/>
  <c r="D42" i="19"/>
  <c r="D30" i="19"/>
  <c r="D32" i="19"/>
  <c r="D31" i="19"/>
  <c r="D33" i="19"/>
  <c r="AB70" i="21" l="1"/>
  <c r="AB68" i="21"/>
  <c r="G71" i="21"/>
  <c r="V50" i="21"/>
  <c r="J109" i="21"/>
  <c r="J108" i="21"/>
  <c r="J110" i="21"/>
  <c r="G51" i="21"/>
  <c r="I111" i="21"/>
  <c r="C111" i="21"/>
  <c r="Z18" i="21"/>
  <c r="E141" i="21"/>
  <c r="C141" i="21"/>
  <c r="L89" i="21"/>
  <c r="C81" i="21"/>
  <c r="I81" i="21"/>
  <c r="J129" i="21"/>
  <c r="G81" i="21"/>
  <c r="E81" i="21"/>
  <c r="AB40" i="21"/>
  <c r="Y21" i="21"/>
  <c r="W21" i="21"/>
  <c r="C121" i="21"/>
  <c r="C71" i="21"/>
  <c r="W71" i="21"/>
  <c r="J8" i="21"/>
  <c r="G131" i="21"/>
  <c r="J10" i="21"/>
  <c r="E71" i="21"/>
  <c r="Z20" i="21"/>
  <c r="E11" i="21"/>
  <c r="Q71" i="21"/>
  <c r="E91" i="21"/>
  <c r="AB69" i="21"/>
  <c r="I131" i="21"/>
  <c r="Y71" i="21"/>
  <c r="U21" i="21"/>
  <c r="I71" i="21"/>
  <c r="I11" i="21"/>
  <c r="J9" i="21"/>
  <c r="G11" i="21"/>
  <c r="O41" i="21"/>
  <c r="Z19" i="21"/>
  <c r="L86" i="19"/>
  <c r="K51" i="21"/>
  <c r="C51" i="21"/>
  <c r="L90" i="21"/>
  <c r="G91" i="21"/>
  <c r="I91" i="21"/>
  <c r="I51" i="21"/>
  <c r="O51" i="21"/>
  <c r="S51" i="21"/>
  <c r="K91" i="21"/>
  <c r="C91" i="21"/>
  <c r="S21" i="21"/>
  <c r="J138" i="21"/>
  <c r="J128" i="21"/>
  <c r="J130" i="21"/>
  <c r="G141" i="21"/>
  <c r="G111" i="21"/>
  <c r="E21" i="21"/>
  <c r="L80" i="21"/>
  <c r="G21" i="21"/>
  <c r="S41" i="21"/>
  <c r="M41" i="21"/>
  <c r="Q21" i="21"/>
  <c r="C21" i="21"/>
  <c r="J140" i="21"/>
  <c r="C131" i="21"/>
  <c r="J139" i="21"/>
  <c r="O21" i="21"/>
  <c r="M21" i="21"/>
  <c r="AB39" i="21"/>
  <c r="K21" i="21"/>
  <c r="J118" i="21"/>
  <c r="E121" i="21"/>
  <c r="AC101" i="21"/>
  <c r="Q51" i="21"/>
  <c r="V48" i="21"/>
  <c r="E51" i="21"/>
  <c r="J120" i="21"/>
  <c r="J119" i="21"/>
  <c r="L79" i="21"/>
  <c r="L78" i="21"/>
  <c r="AF98" i="21"/>
  <c r="M51" i="21"/>
  <c r="V49" i="21"/>
  <c r="I121" i="21"/>
  <c r="M101" i="21"/>
  <c r="AF99" i="21"/>
  <c r="G56" i="20"/>
  <c r="W67" i="20"/>
  <c r="E41" i="21"/>
  <c r="Q101" i="21"/>
  <c r="Q41" i="21"/>
  <c r="X64" i="19"/>
  <c r="V55" i="20"/>
  <c r="G101" i="21"/>
  <c r="I101" i="21"/>
  <c r="C101" i="21"/>
  <c r="W101" i="21"/>
  <c r="K101" i="21"/>
  <c r="U101" i="21"/>
  <c r="O101" i="21"/>
  <c r="Y101" i="21"/>
  <c r="S101" i="21"/>
  <c r="E101" i="21"/>
  <c r="AF100" i="21"/>
  <c r="AE101" i="21"/>
  <c r="M71" i="21"/>
  <c r="U71" i="21"/>
  <c r="S71" i="21"/>
  <c r="K71" i="21"/>
  <c r="O71" i="21"/>
  <c r="X59" i="21"/>
  <c r="O61" i="21"/>
  <c r="C61" i="21"/>
  <c r="M61" i="21"/>
  <c r="E61" i="21"/>
  <c r="X58" i="21"/>
  <c r="G61" i="21"/>
  <c r="U61" i="21"/>
  <c r="I61" i="21"/>
  <c r="X60" i="21"/>
  <c r="W61" i="21"/>
  <c r="K61" i="21"/>
  <c r="Q61" i="21"/>
  <c r="AB38" i="21"/>
  <c r="Y41" i="21"/>
  <c r="W41" i="21"/>
  <c r="I41" i="21"/>
  <c r="C41" i="21"/>
  <c r="G41" i="21"/>
  <c r="K41" i="21"/>
  <c r="U41" i="21"/>
  <c r="W31" i="21"/>
  <c r="M31" i="21"/>
  <c r="S31" i="21"/>
  <c r="Q31" i="21"/>
  <c r="AC31" i="21"/>
  <c r="C31" i="21"/>
  <c r="AD30" i="21"/>
  <c r="O31" i="21"/>
  <c r="I31" i="21"/>
  <c r="G31" i="21"/>
  <c r="U31" i="21"/>
  <c r="AA31" i="21"/>
  <c r="Y31" i="21"/>
  <c r="AD29" i="21"/>
  <c r="AD28" i="21"/>
  <c r="K31" i="21"/>
  <c r="E31" i="21"/>
  <c r="G100" i="20"/>
  <c r="G12" i="20"/>
  <c r="O45" i="20"/>
  <c r="L87" i="19"/>
  <c r="L85" i="19"/>
  <c r="X65" i="19"/>
  <c r="J141" i="20"/>
  <c r="E100" i="20"/>
  <c r="I100" i="20"/>
  <c r="L98" i="20"/>
  <c r="L88" i="19"/>
  <c r="G67" i="19"/>
  <c r="K100" i="20"/>
  <c r="J118" i="20"/>
  <c r="Y23" i="20"/>
  <c r="I78" i="20"/>
  <c r="U67" i="20"/>
  <c r="X64" i="20"/>
  <c r="X63" i="20"/>
  <c r="Q78" i="20"/>
  <c r="G144" i="20"/>
  <c r="E144" i="20"/>
  <c r="J121" i="20"/>
  <c r="C122" i="20"/>
  <c r="J8" i="20"/>
  <c r="E12" i="20"/>
  <c r="J10" i="20"/>
  <c r="J11" i="20"/>
  <c r="C12" i="20"/>
  <c r="C111" i="19"/>
  <c r="C23" i="20"/>
  <c r="K23" i="20"/>
  <c r="O56" i="19"/>
  <c r="G122" i="20"/>
  <c r="V53" i="20"/>
  <c r="U56" i="20"/>
  <c r="Y78" i="20"/>
  <c r="G89" i="19"/>
  <c r="AB44" i="19"/>
  <c r="S56" i="20"/>
  <c r="S34" i="20"/>
  <c r="C100" i="20"/>
  <c r="AB74" i="20"/>
  <c r="S67" i="20"/>
  <c r="C89" i="19"/>
  <c r="I89" i="19"/>
  <c r="E89" i="19"/>
  <c r="J142" i="20"/>
  <c r="V52" i="20"/>
  <c r="L96" i="20"/>
  <c r="L97" i="20"/>
  <c r="I12" i="20"/>
  <c r="G133" i="20"/>
  <c r="U78" i="20"/>
  <c r="Q67" i="20"/>
  <c r="K67" i="20"/>
  <c r="E78" i="20"/>
  <c r="AB76" i="20"/>
  <c r="V54" i="20"/>
  <c r="I133" i="20"/>
  <c r="C78" i="20"/>
  <c r="V53" i="19"/>
  <c r="G45" i="20"/>
  <c r="J131" i="19"/>
  <c r="I23" i="20"/>
  <c r="E23" i="20"/>
  <c r="E45" i="19"/>
  <c r="I111" i="20"/>
  <c r="J140" i="20"/>
  <c r="I144" i="20"/>
  <c r="C56" i="20"/>
  <c r="K56" i="20"/>
  <c r="M56" i="20"/>
  <c r="AA45" i="20"/>
  <c r="Q23" i="20"/>
  <c r="J120" i="20"/>
  <c r="Z19" i="20"/>
  <c r="Z20" i="20"/>
  <c r="O78" i="20"/>
  <c r="S23" i="20"/>
  <c r="G23" i="20"/>
  <c r="W78" i="20"/>
  <c r="I122" i="20"/>
  <c r="G78" i="20"/>
  <c r="I89" i="20"/>
  <c r="U23" i="20"/>
  <c r="M23" i="20"/>
  <c r="AA78" i="19"/>
  <c r="G45" i="19"/>
  <c r="C144" i="20"/>
  <c r="I56" i="20"/>
  <c r="Q56" i="20"/>
  <c r="E56" i="20"/>
  <c r="M45" i="20"/>
  <c r="W23" i="20"/>
  <c r="S78" i="20"/>
  <c r="O23" i="20"/>
  <c r="Z22" i="20"/>
  <c r="AA78" i="20"/>
  <c r="AB75" i="20"/>
  <c r="K78" i="20"/>
  <c r="J119" i="20"/>
  <c r="M78" i="20"/>
  <c r="C67" i="19"/>
  <c r="X66" i="19"/>
  <c r="O67" i="19"/>
  <c r="E67" i="19"/>
  <c r="W111" i="19"/>
  <c r="AD31" i="20"/>
  <c r="U34" i="20"/>
  <c r="J129" i="20"/>
  <c r="U67" i="19"/>
  <c r="Q34" i="20"/>
  <c r="E133" i="20"/>
  <c r="J131" i="20"/>
  <c r="S67" i="19"/>
  <c r="Q67" i="19"/>
  <c r="X63" i="19"/>
  <c r="K67" i="19"/>
  <c r="I67" i="19"/>
  <c r="W67" i="19"/>
  <c r="Y34" i="20"/>
  <c r="J130" i="20"/>
  <c r="K111" i="20"/>
  <c r="L85" i="20"/>
  <c r="I34" i="20"/>
  <c r="AD30" i="20"/>
  <c r="K34" i="20"/>
  <c r="M34" i="20"/>
  <c r="O111" i="20"/>
  <c r="AD32" i="20"/>
  <c r="W34" i="20"/>
  <c r="C34" i="20"/>
  <c r="E34" i="20"/>
  <c r="C45" i="20"/>
  <c r="I45" i="20"/>
  <c r="C67" i="20"/>
  <c r="M67" i="20"/>
  <c r="X66" i="20"/>
  <c r="I67" i="20"/>
  <c r="AD33" i="20"/>
  <c r="G34" i="20"/>
  <c r="O34" i="20"/>
  <c r="AA34" i="20"/>
  <c r="U45" i="20"/>
  <c r="AB44" i="20"/>
  <c r="C133" i="20"/>
  <c r="X65" i="20"/>
  <c r="O67" i="20"/>
  <c r="G67" i="20"/>
  <c r="G111" i="20"/>
  <c r="H154" i="20"/>
  <c r="E155" i="20"/>
  <c r="H153" i="20"/>
  <c r="G155" i="20"/>
  <c r="C155" i="20"/>
  <c r="H151" i="20"/>
  <c r="H152" i="20"/>
  <c r="AF108" i="20"/>
  <c r="Q111" i="20"/>
  <c r="L88" i="20"/>
  <c r="K89" i="20"/>
  <c r="S111" i="20"/>
  <c r="AF109" i="20"/>
  <c r="AF110" i="20"/>
  <c r="AE111" i="20"/>
  <c r="L86" i="20"/>
  <c r="C89" i="20"/>
  <c r="AB43" i="20"/>
  <c r="E45" i="20"/>
  <c r="K45" i="20"/>
  <c r="AB42" i="20"/>
  <c r="Y45" i="20"/>
  <c r="E111" i="20"/>
  <c r="G89" i="20"/>
  <c r="AA111" i="20"/>
  <c r="Y111" i="20"/>
  <c r="AC111" i="20"/>
  <c r="W111" i="20"/>
  <c r="E89" i="20"/>
  <c r="AB41" i="20"/>
  <c r="S45" i="20"/>
  <c r="W45" i="20"/>
  <c r="C111" i="20"/>
  <c r="AF107" i="20"/>
  <c r="U111" i="20"/>
  <c r="J121" i="19"/>
  <c r="Q111" i="19"/>
  <c r="K111" i="19"/>
  <c r="AE111" i="19"/>
  <c r="E111" i="19"/>
  <c r="AF109" i="19"/>
  <c r="AF110" i="19"/>
  <c r="W78" i="19"/>
  <c r="G56" i="19"/>
  <c r="U56" i="19"/>
  <c r="I56" i="19"/>
  <c r="V52" i="19"/>
  <c r="C56" i="19"/>
  <c r="Q56" i="19"/>
  <c r="AD32" i="19"/>
  <c r="I12" i="19"/>
  <c r="J8" i="19"/>
  <c r="J11" i="19"/>
  <c r="G12" i="19"/>
  <c r="M56" i="19"/>
  <c r="S56" i="19"/>
  <c r="V55" i="19"/>
  <c r="C133" i="19"/>
  <c r="J10" i="19"/>
  <c r="C12" i="19"/>
  <c r="E56" i="19"/>
  <c r="K56" i="19"/>
  <c r="E133" i="19"/>
  <c r="K45" i="19"/>
  <c r="J9" i="19"/>
  <c r="G133" i="19"/>
  <c r="J132" i="19"/>
  <c r="AB42" i="19"/>
  <c r="AB43" i="19"/>
  <c r="AB74" i="19"/>
  <c r="J130" i="19"/>
  <c r="AB41" i="19"/>
  <c r="Q45" i="19"/>
  <c r="W45" i="19"/>
  <c r="U45" i="19"/>
  <c r="AA45" i="19"/>
  <c r="AC111" i="19"/>
  <c r="AF108" i="19"/>
  <c r="G111" i="19"/>
  <c r="I144" i="19"/>
  <c r="AD31" i="19"/>
  <c r="Y45" i="19"/>
  <c r="C45" i="19"/>
  <c r="I45" i="19"/>
  <c r="O45" i="19"/>
  <c r="M45" i="19"/>
  <c r="M111" i="19"/>
  <c r="AA111" i="19"/>
  <c r="Y111" i="19"/>
  <c r="J140" i="19"/>
  <c r="G144" i="19"/>
  <c r="J141" i="19"/>
  <c r="C34" i="19"/>
  <c r="C144" i="19"/>
  <c r="J143" i="19"/>
  <c r="E144" i="19"/>
  <c r="AA34" i="19"/>
  <c r="W34" i="19"/>
  <c r="AD30" i="19"/>
  <c r="K34" i="19"/>
  <c r="U34" i="19"/>
  <c r="O34" i="19"/>
  <c r="E34" i="19"/>
  <c r="AD33" i="19"/>
  <c r="Y34" i="19"/>
  <c r="S34" i="19"/>
  <c r="C78" i="19"/>
  <c r="J118" i="19"/>
  <c r="Q34" i="19"/>
  <c r="U78" i="19"/>
  <c r="Q78" i="19"/>
  <c r="J129" i="19"/>
  <c r="C122" i="19"/>
  <c r="AF107" i="19"/>
  <c r="U111" i="19"/>
  <c r="S111" i="19"/>
  <c r="I111" i="19"/>
  <c r="M34" i="19"/>
  <c r="G34" i="19"/>
  <c r="Y78" i="19"/>
  <c r="AB76" i="19"/>
  <c r="AB75" i="19"/>
  <c r="I122" i="19"/>
  <c r="AC34" i="19"/>
  <c r="M78" i="19"/>
  <c r="I78" i="19"/>
  <c r="O78" i="19"/>
  <c r="E122" i="19"/>
  <c r="J120" i="19"/>
  <c r="E78" i="19"/>
  <c r="K78" i="19"/>
  <c r="AB77" i="19"/>
  <c r="G78" i="19"/>
  <c r="G122" i="19"/>
  <c r="E100" i="19"/>
  <c r="I100" i="19"/>
  <c r="L97" i="19"/>
  <c r="K100" i="19"/>
  <c r="G100" i="19"/>
  <c r="L96" i="19"/>
  <c r="L98" i="19"/>
  <c r="L99" i="19"/>
  <c r="G23" i="19"/>
  <c r="Q23" i="19"/>
  <c r="M23" i="19"/>
  <c r="I23" i="19"/>
  <c r="Z20" i="19"/>
  <c r="E23" i="19"/>
  <c r="Z22" i="19"/>
  <c r="O23" i="19"/>
  <c r="C23" i="19"/>
  <c r="Z21" i="19"/>
  <c r="K23" i="19"/>
  <c r="S23" i="19"/>
  <c r="U23" i="19"/>
  <c r="Y23" i="19"/>
  <c r="Z19" i="19"/>
  <c r="W23" i="19"/>
  <c r="C155" i="19"/>
  <c r="E155" i="19"/>
  <c r="H154" i="19"/>
  <c r="H153" i="19"/>
  <c r="H152" i="19"/>
  <c r="H151" i="19"/>
  <c r="G155" i="19"/>
  <c r="I88" i="18" l="1"/>
  <c r="Y77" i="18"/>
  <c r="O77" i="18"/>
  <c r="I77" i="18"/>
  <c r="G77" i="18"/>
  <c r="O44" i="18"/>
  <c r="P41" i="18" s="1"/>
  <c r="G44" i="18"/>
  <c r="E44" i="18"/>
  <c r="W44" i="18"/>
  <c r="U44" i="18"/>
  <c r="J85" i="18" l="1"/>
  <c r="J86" i="18"/>
  <c r="J88" i="18"/>
  <c r="J87" i="18"/>
  <c r="I99" i="18"/>
  <c r="J99" i="18" s="1"/>
  <c r="W77" i="18"/>
  <c r="X77" i="18" s="1"/>
  <c r="E88" i="18"/>
  <c r="F85" i="18" s="1"/>
  <c r="Q44" i="18"/>
  <c r="R43" i="18" s="1"/>
  <c r="Q77" i="18"/>
  <c r="R74" i="18" s="1"/>
  <c r="G110" i="18"/>
  <c r="H107" i="18" s="1"/>
  <c r="O110" i="18"/>
  <c r="P107" i="18" s="1"/>
  <c r="W110" i="18"/>
  <c r="X107" i="18" s="1"/>
  <c r="E154" i="18"/>
  <c r="F152" i="18" s="1"/>
  <c r="M66" i="18"/>
  <c r="N65" i="18" s="1"/>
  <c r="Q66" i="18"/>
  <c r="R65" i="18" s="1"/>
  <c r="C154" i="18"/>
  <c r="D154" i="18" s="1"/>
  <c r="G143" i="18"/>
  <c r="H143" i="18" s="1"/>
  <c r="O55" i="18"/>
  <c r="P53" i="18" s="1"/>
  <c r="W22" i="18"/>
  <c r="X19" i="18" s="1"/>
  <c r="U33" i="18"/>
  <c r="V33" i="18" s="1"/>
  <c r="I22" i="18"/>
  <c r="J22" i="18" s="1"/>
  <c r="K110" i="18"/>
  <c r="L109" i="18" s="1"/>
  <c r="G121" i="18"/>
  <c r="H119" i="18" s="1"/>
  <c r="I140" i="18"/>
  <c r="E11" i="18"/>
  <c r="F9" i="18" s="1"/>
  <c r="Q22" i="18"/>
  <c r="R22" i="18" s="1"/>
  <c r="C22" i="18"/>
  <c r="D19" i="18" s="1"/>
  <c r="K22" i="18"/>
  <c r="L21" i="18" s="1"/>
  <c r="S22" i="18"/>
  <c r="T21" i="18" s="1"/>
  <c r="M22" i="18"/>
  <c r="N22" i="18" s="1"/>
  <c r="U22" i="18"/>
  <c r="V19" i="18" s="1"/>
  <c r="G33" i="18"/>
  <c r="H32" i="18" s="1"/>
  <c r="O33" i="18"/>
  <c r="P31" i="18" s="1"/>
  <c r="W33" i="18"/>
  <c r="X30" i="18" s="1"/>
  <c r="E33" i="18"/>
  <c r="F33" i="18" s="1"/>
  <c r="AC32" i="18"/>
  <c r="K33" i="18"/>
  <c r="L32" i="18" s="1"/>
  <c r="I55" i="18"/>
  <c r="J54" i="18" s="1"/>
  <c r="Q55" i="18"/>
  <c r="R55" i="18" s="1"/>
  <c r="G55" i="18"/>
  <c r="H54" i="18" s="1"/>
  <c r="M55" i="18"/>
  <c r="N52" i="18" s="1"/>
  <c r="G66" i="18"/>
  <c r="H64" i="18" s="1"/>
  <c r="C110" i="18"/>
  <c r="D107" i="18" s="1"/>
  <c r="S110" i="18"/>
  <c r="T107" i="18" s="1"/>
  <c r="I118" i="18"/>
  <c r="I130" i="18"/>
  <c r="C143" i="18"/>
  <c r="D141" i="18" s="1"/>
  <c r="M33" i="18"/>
  <c r="N33" i="18" s="1"/>
  <c r="Y33" i="18"/>
  <c r="Z32" i="18" s="1"/>
  <c r="E55" i="18"/>
  <c r="F53" i="18" s="1"/>
  <c r="I66" i="18"/>
  <c r="J65" i="18" s="1"/>
  <c r="E66" i="18"/>
  <c r="F66" i="18" s="1"/>
  <c r="U66" i="18"/>
  <c r="V64" i="18" s="1"/>
  <c r="G132" i="18"/>
  <c r="H131" i="18" s="1"/>
  <c r="I131" i="18"/>
  <c r="C121" i="18"/>
  <c r="D120" i="18" s="1"/>
  <c r="I9" i="18"/>
  <c r="I142" i="18"/>
  <c r="E22" i="18"/>
  <c r="F19" i="18" s="1"/>
  <c r="O22" i="18"/>
  <c r="P20" i="18" s="1"/>
  <c r="S33" i="18"/>
  <c r="T32" i="18" s="1"/>
  <c r="AA33" i="18"/>
  <c r="AB31" i="18" s="1"/>
  <c r="I33" i="18"/>
  <c r="J32" i="18" s="1"/>
  <c r="Q33" i="18"/>
  <c r="R33" i="18" s="1"/>
  <c r="K55" i="18"/>
  <c r="L54" i="18" s="1"/>
  <c r="K87" i="18"/>
  <c r="AA110" i="18"/>
  <c r="AB110" i="18" s="1"/>
  <c r="E132" i="18"/>
  <c r="F132" i="18" s="1"/>
  <c r="E143" i="18"/>
  <c r="F143" i="18" s="1"/>
  <c r="R20" i="18"/>
  <c r="C132" i="18"/>
  <c r="D131" i="18" s="1"/>
  <c r="I141" i="18"/>
  <c r="M110" i="17"/>
  <c r="N108" i="17" s="1"/>
  <c r="AC110" i="17"/>
  <c r="AD109" i="17" s="1"/>
  <c r="C66" i="18"/>
  <c r="D64" i="18" s="1"/>
  <c r="O66" i="18"/>
  <c r="P64" i="18" s="1"/>
  <c r="E77" i="18"/>
  <c r="F77" i="18" s="1"/>
  <c r="U77" i="18"/>
  <c r="V75" i="18" s="1"/>
  <c r="E110" i="18"/>
  <c r="F107" i="18" s="1"/>
  <c r="Y110" i="18"/>
  <c r="Z110" i="18" s="1"/>
  <c r="I119" i="18"/>
  <c r="I129" i="18"/>
  <c r="G153" i="18"/>
  <c r="G22" i="18"/>
  <c r="H21" i="18" s="1"/>
  <c r="AC30" i="18"/>
  <c r="C44" i="18"/>
  <c r="D42" i="18" s="1"/>
  <c r="K44" i="18"/>
  <c r="L42" i="18" s="1"/>
  <c r="S44" i="18"/>
  <c r="T42" i="18" s="1"/>
  <c r="S55" i="18"/>
  <c r="T55" i="18" s="1"/>
  <c r="S66" i="18"/>
  <c r="T64" i="18" s="1"/>
  <c r="AA76" i="18"/>
  <c r="AE108" i="18"/>
  <c r="Q110" i="18"/>
  <c r="R108" i="18" s="1"/>
  <c r="I120" i="18"/>
  <c r="G152" i="18"/>
  <c r="I10" i="18"/>
  <c r="Y20" i="18"/>
  <c r="M77" i="18"/>
  <c r="N75" i="18" s="1"/>
  <c r="K86" i="18"/>
  <c r="G99" i="18"/>
  <c r="H98" i="18" s="1"/>
  <c r="M110" i="18"/>
  <c r="N108" i="18" s="1"/>
  <c r="AE109" i="18"/>
  <c r="G11" i="18"/>
  <c r="H10" i="18" s="1"/>
  <c r="AC31" i="18"/>
  <c r="K66" i="18"/>
  <c r="L66" i="18" s="1"/>
  <c r="K85" i="18"/>
  <c r="G88" i="18"/>
  <c r="H86" i="18" s="1"/>
  <c r="K97" i="18"/>
  <c r="I110" i="18"/>
  <c r="J107" i="18" s="1"/>
  <c r="U110" i="18"/>
  <c r="V109" i="18" s="1"/>
  <c r="AC110" i="18"/>
  <c r="AD108" i="18" s="1"/>
  <c r="H44" i="18"/>
  <c r="H42" i="18"/>
  <c r="X44" i="18"/>
  <c r="X42" i="18"/>
  <c r="P76" i="18"/>
  <c r="P74" i="18"/>
  <c r="P77" i="18"/>
  <c r="P75" i="18"/>
  <c r="F43" i="18"/>
  <c r="F41" i="18"/>
  <c r="V43" i="18"/>
  <c r="V41" i="18"/>
  <c r="C33" i="18"/>
  <c r="AA43" i="18"/>
  <c r="H43" i="18"/>
  <c r="X43" i="18"/>
  <c r="F44" i="18"/>
  <c r="V44" i="18"/>
  <c r="U53" i="18"/>
  <c r="C55" i="18"/>
  <c r="W63" i="18"/>
  <c r="W65" i="18"/>
  <c r="AA75" i="18"/>
  <c r="G151" i="18"/>
  <c r="I8" i="18"/>
  <c r="I44" i="18"/>
  <c r="Y44" i="18"/>
  <c r="F42" i="18"/>
  <c r="V42" i="18"/>
  <c r="AA42" i="18"/>
  <c r="C77" i="18"/>
  <c r="K77" i="18"/>
  <c r="S77" i="18"/>
  <c r="AA74" i="18"/>
  <c r="E99" i="18"/>
  <c r="K98" i="18"/>
  <c r="C99" i="18"/>
  <c r="E121" i="18"/>
  <c r="P44" i="18"/>
  <c r="P42" i="18"/>
  <c r="H76" i="18"/>
  <c r="H74" i="18"/>
  <c r="H77" i="18"/>
  <c r="H75" i="18"/>
  <c r="J77" i="18"/>
  <c r="J75" i="18"/>
  <c r="J76" i="18"/>
  <c r="J74" i="18"/>
  <c r="Z77" i="18"/>
  <c r="Z75" i="18"/>
  <c r="Z76" i="18"/>
  <c r="Z74" i="18"/>
  <c r="Y19" i="18"/>
  <c r="C11" i="18"/>
  <c r="Y21" i="18"/>
  <c r="AA41" i="18"/>
  <c r="H41" i="18"/>
  <c r="M44" i="18"/>
  <c r="X41" i="18"/>
  <c r="P43" i="18"/>
  <c r="U52" i="18"/>
  <c r="U54" i="18"/>
  <c r="W64" i="18"/>
  <c r="K96" i="18"/>
  <c r="C88" i="18"/>
  <c r="W110" i="17"/>
  <c r="X110" i="17" s="1"/>
  <c r="AE107" i="18"/>
  <c r="O110" i="17"/>
  <c r="P107" i="17" s="1"/>
  <c r="U110" i="17"/>
  <c r="V109" i="17" s="1"/>
  <c r="I110" i="17"/>
  <c r="J110" i="17" s="1"/>
  <c r="Q110" i="17"/>
  <c r="R110" i="17" s="1"/>
  <c r="Y110" i="17"/>
  <c r="Z110" i="17" s="1"/>
  <c r="K110" i="17"/>
  <c r="L109" i="17" s="1"/>
  <c r="S110" i="17"/>
  <c r="T109" i="17" s="1"/>
  <c r="AA110" i="17"/>
  <c r="AB109" i="17" s="1"/>
  <c r="J98" i="18" l="1"/>
  <c r="J97" i="18"/>
  <c r="J96" i="18"/>
  <c r="X75" i="18"/>
  <c r="X76" i="18"/>
  <c r="X74" i="18"/>
  <c r="P109" i="17"/>
  <c r="F87" i="18"/>
  <c r="F88" i="18"/>
  <c r="F86" i="18"/>
  <c r="X110" i="18"/>
  <c r="R42" i="18"/>
  <c r="R41" i="18"/>
  <c r="R44" i="18"/>
  <c r="R77" i="18"/>
  <c r="H142" i="18"/>
  <c r="F153" i="18"/>
  <c r="F154" i="18"/>
  <c r="R75" i="18"/>
  <c r="R76" i="18"/>
  <c r="X109" i="18"/>
  <c r="F151" i="18"/>
  <c r="X108" i="18"/>
  <c r="H110" i="18"/>
  <c r="V74" i="18"/>
  <c r="D151" i="18"/>
  <c r="H109" i="18"/>
  <c r="H108" i="18"/>
  <c r="V31" i="18"/>
  <c r="P110" i="18"/>
  <c r="P109" i="18"/>
  <c r="P108" i="18"/>
  <c r="D153" i="18"/>
  <c r="J63" i="18"/>
  <c r="R64" i="18"/>
  <c r="F130" i="18"/>
  <c r="N66" i="18"/>
  <c r="X22" i="18"/>
  <c r="N64" i="18"/>
  <c r="N63" i="18"/>
  <c r="R63" i="18"/>
  <c r="P54" i="18"/>
  <c r="R66" i="18"/>
  <c r="D152" i="18"/>
  <c r="V32" i="18"/>
  <c r="P55" i="18"/>
  <c r="P52" i="18"/>
  <c r="H141" i="18"/>
  <c r="H140" i="18"/>
  <c r="J20" i="18"/>
  <c r="J21" i="18"/>
  <c r="X21" i="18"/>
  <c r="R54" i="18"/>
  <c r="X20" i="18"/>
  <c r="V30" i="18"/>
  <c r="L107" i="18"/>
  <c r="AB32" i="18"/>
  <c r="H65" i="18"/>
  <c r="L110" i="18"/>
  <c r="D22" i="18"/>
  <c r="J19" i="18"/>
  <c r="T20" i="18"/>
  <c r="D140" i="18"/>
  <c r="I132" i="18"/>
  <c r="J132" i="18" s="1"/>
  <c r="H118" i="18"/>
  <c r="AB108" i="18"/>
  <c r="D110" i="18"/>
  <c r="F75" i="18"/>
  <c r="J64" i="18"/>
  <c r="J30" i="18"/>
  <c r="F22" i="18"/>
  <c r="H63" i="18"/>
  <c r="L108" i="18"/>
  <c r="R19" i="18"/>
  <c r="H129" i="18"/>
  <c r="X32" i="18"/>
  <c r="F20" i="18"/>
  <c r="J33" i="18"/>
  <c r="J55" i="18"/>
  <c r="F55" i="18"/>
  <c r="X31" i="18"/>
  <c r="H66" i="18"/>
  <c r="N20" i="18"/>
  <c r="J52" i="18"/>
  <c r="F54" i="18"/>
  <c r="AB33" i="18"/>
  <c r="R21" i="18"/>
  <c r="J31" i="18"/>
  <c r="F31" i="18"/>
  <c r="V20" i="18"/>
  <c r="AB109" i="18"/>
  <c r="D143" i="18"/>
  <c r="D21" i="18"/>
  <c r="AB107" i="18"/>
  <c r="R52" i="18"/>
  <c r="D109" i="18"/>
  <c r="V21" i="18"/>
  <c r="T108" i="18"/>
  <c r="D142" i="18"/>
  <c r="H120" i="18"/>
  <c r="T41" i="18"/>
  <c r="D20" i="18"/>
  <c r="N74" i="18"/>
  <c r="R53" i="18"/>
  <c r="D108" i="18"/>
  <c r="H121" i="18"/>
  <c r="F21" i="18"/>
  <c r="T109" i="18"/>
  <c r="F32" i="18"/>
  <c r="F30" i="18"/>
  <c r="V22" i="18"/>
  <c r="D118" i="18"/>
  <c r="J66" i="18"/>
  <c r="F131" i="18"/>
  <c r="D119" i="18"/>
  <c r="T110" i="18"/>
  <c r="F64" i="18"/>
  <c r="P19" i="18"/>
  <c r="H52" i="18"/>
  <c r="D121" i="18"/>
  <c r="H31" i="18"/>
  <c r="F129" i="18"/>
  <c r="X108" i="17"/>
  <c r="L64" i="18"/>
  <c r="L20" i="18"/>
  <c r="R32" i="18"/>
  <c r="I143" i="18"/>
  <c r="J143" i="18" s="1"/>
  <c r="H132" i="18"/>
  <c r="I121" i="18"/>
  <c r="J121" i="18" s="1"/>
  <c r="J108" i="18"/>
  <c r="N107" i="18"/>
  <c r="H97" i="18"/>
  <c r="H99" i="18"/>
  <c r="L65" i="18"/>
  <c r="F65" i="18"/>
  <c r="L63" i="18"/>
  <c r="F63" i="18"/>
  <c r="H53" i="18"/>
  <c r="H55" i="18"/>
  <c r="H30" i="18"/>
  <c r="H33" i="18"/>
  <c r="N30" i="18"/>
  <c r="R31" i="18"/>
  <c r="N32" i="18"/>
  <c r="N31" i="18"/>
  <c r="R30" i="18"/>
  <c r="P22" i="18"/>
  <c r="L19" i="18"/>
  <c r="P21" i="18"/>
  <c r="L22" i="18"/>
  <c r="AD110" i="17"/>
  <c r="N55" i="18"/>
  <c r="T53" i="18"/>
  <c r="V110" i="17"/>
  <c r="N110" i="18"/>
  <c r="P66" i="18"/>
  <c r="L31" i="18"/>
  <c r="R107" i="18"/>
  <c r="T63" i="18"/>
  <c r="J53" i="18"/>
  <c r="H130" i="18"/>
  <c r="N109" i="18"/>
  <c r="F52" i="18"/>
  <c r="Z109" i="18"/>
  <c r="T52" i="18"/>
  <c r="D41" i="18"/>
  <c r="X33" i="18"/>
  <c r="F76" i="18"/>
  <c r="P30" i="18"/>
  <c r="N19" i="18"/>
  <c r="N110" i="17"/>
  <c r="R110" i="18"/>
  <c r="N107" i="17"/>
  <c r="V66" i="18"/>
  <c r="J110" i="18"/>
  <c r="R109" i="18"/>
  <c r="P65" i="18"/>
  <c r="J109" i="18"/>
  <c r="T54" i="18"/>
  <c r="H20" i="18"/>
  <c r="F74" i="18"/>
  <c r="N21" i="18"/>
  <c r="Z108" i="17"/>
  <c r="V65" i="18"/>
  <c r="V63" i="18"/>
  <c r="Z30" i="18"/>
  <c r="D129" i="18"/>
  <c r="N54" i="18"/>
  <c r="L30" i="18"/>
  <c r="F10" i="18"/>
  <c r="T19" i="18"/>
  <c r="L52" i="18"/>
  <c r="P33" i="18"/>
  <c r="F8" i="18"/>
  <c r="N53" i="18"/>
  <c r="L33" i="18"/>
  <c r="F11" i="18"/>
  <c r="Z33" i="18"/>
  <c r="T30" i="18"/>
  <c r="T22" i="18"/>
  <c r="P32" i="18"/>
  <c r="X109" i="17"/>
  <c r="Z31" i="18"/>
  <c r="F141" i="18"/>
  <c r="T33" i="18"/>
  <c r="L55" i="18"/>
  <c r="N109" i="17"/>
  <c r="D130" i="18"/>
  <c r="F142" i="18"/>
  <c r="AB30" i="18"/>
  <c r="T43" i="18"/>
  <c r="T31" i="18"/>
  <c r="L53" i="18"/>
  <c r="D132" i="18"/>
  <c r="F140" i="18"/>
  <c r="L41" i="18"/>
  <c r="G154" i="18"/>
  <c r="H154" i="18" s="1"/>
  <c r="AE110" i="18"/>
  <c r="O111" i="18" s="1"/>
  <c r="H88" i="18"/>
  <c r="I11" i="18"/>
  <c r="J10" i="18" s="1"/>
  <c r="AD109" i="18"/>
  <c r="P63" i="18"/>
  <c r="Z107" i="18"/>
  <c r="T44" i="18"/>
  <c r="H96" i="18"/>
  <c r="H8" i="18"/>
  <c r="AA77" i="18"/>
  <c r="M78" i="18" s="1"/>
  <c r="H85" i="18"/>
  <c r="L43" i="18"/>
  <c r="H9" i="18"/>
  <c r="AC33" i="18"/>
  <c r="C34" i="18" s="1"/>
  <c r="AD110" i="18"/>
  <c r="Z108" i="18"/>
  <c r="AA44" i="18"/>
  <c r="Y45" i="18" s="1"/>
  <c r="Y22" i="18"/>
  <c r="E23" i="18" s="1"/>
  <c r="K88" i="18"/>
  <c r="E89" i="18" s="1"/>
  <c r="AD108" i="17"/>
  <c r="AB107" i="17"/>
  <c r="AD107" i="17"/>
  <c r="P108" i="17"/>
  <c r="F108" i="18"/>
  <c r="F110" i="18"/>
  <c r="D43" i="18"/>
  <c r="H19" i="18"/>
  <c r="V76" i="18"/>
  <c r="V107" i="17"/>
  <c r="T110" i="17"/>
  <c r="X107" i="17"/>
  <c r="F109" i="18"/>
  <c r="T66" i="18"/>
  <c r="D63" i="18"/>
  <c r="AD107" i="18"/>
  <c r="L44" i="18"/>
  <c r="D44" i="18"/>
  <c r="H22" i="18"/>
  <c r="V77" i="18"/>
  <c r="N77" i="18"/>
  <c r="H11" i="18"/>
  <c r="V108" i="18"/>
  <c r="V110" i="18"/>
  <c r="V108" i="17"/>
  <c r="V107" i="18"/>
  <c r="D66" i="18"/>
  <c r="D65" i="18"/>
  <c r="N76" i="18"/>
  <c r="T65" i="18"/>
  <c r="H87" i="18"/>
  <c r="D99" i="18"/>
  <c r="D97" i="18"/>
  <c r="D98" i="18"/>
  <c r="D96" i="18"/>
  <c r="D76" i="18"/>
  <c r="D74" i="18"/>
  <c r="D75" i="18"/>
  <c r="D77" i="18"/>
  <c r="J43" i="18"/>
  <c r="J41" i="18"/>
  <c r="J44" i="18"/>
  <c r="J42" i="18"/>
  <c r="L76" i="18"/>
  <c r="L74" i="18"/>
  <c r="L75" i="18"/>
  <c r="L77" i="18"/>
  <c r="D33" i="18"/>
  <c r="D32" i="18"/>
  <c r="D31" i="18"/>
  <c r="D30" i="18"/>
  <c r="N43" i="18"/>
  <c r="N41" i="18"/>
  <c r="N42" i="18"/>
  <c r="N44" i="18"/>
  <c r="F98" i="18"/>
  <c r="F96" i="18"/>
  <c r="F97" i="18"/>
  <c r="F99" i="18"/>
  <c r="T76" i="18"/>
  <c r="T74" i="18"/>
  <c r="T75" i="18"/>
  <c r="T77" i="18"/>
  <c r="Z109" i="17"/>
  <c r="R108" i="17"/>
  <c r="K99" i="18"/>
  <c r="W66" i="18"/>
  <c r="Z107" i="17"/>
  <c r="R109" i="17"/>
  <c r="P110" i="17"/>
  <c r="U55" i="18"/>
  <c r="D11" i="18"/>
  <c r="D10" i="18"/>
  <c r="D9" i="18"/>
  <c r="D8" i="18"/>
  <c r="D54" i="18"/>
  <c r="D52" i="18"/>
  <c r="D55" i="18"/>
  <c r="D53" i="18"/>
  <c r="F121" i="18"/>
  <c r="F120" i="18"/>
  <c r="F119" i="18"/>
  <c r="F118" i="18"/>
  <c r="D87" i="18"/>
  <c r="D85" i="18"/>
  <c r="D88" i="18"/>
  <c r="D86" i="18"/>
  <c r="Z43" i="18"/>
  <c r="Z41" i="18"/>
  <c r="Z44" i="18"/>
  <c r="Z42" i="18"/>
  <c r="AB110" i="17"/>
  <c r="T107" i="17"/>
  <c r="J107" i="17"/>
  <c r="AB108" i="17"/>
  <c r="R107" i="17"/>
  <c r="J108" i="17"/>
  <c r="L107" i="17"/>
  <c r="L110" i="17"/>
  <c r="T108" i="17"/>
  <c r="L108" i="17"/>
  <c r="J109" i="17"/>
  <c r="G99" i="17"/>
  <c r="Y77" i="17"/>
  <c r="Q77" i="17"/>
  <c r="O77" i="17"/>
  <c r="I77" i="17"/>
  <c r="C77" i="17"/>
  <c r="W44" i="17"/>
  <c r="X44" i="17" s="1"/>
  <c r="Q44" i="17"/>
  <c r="O44" i="17"/>
  <c r="M44" i="17"/>
  <c r="K44" i="17"/>
  <c r="G44" i="17"/>
  <c r="C44" i="17"/>
  <c r="Y88" i="16"/>
  <c r="W88" i="16"/>
  <c r="U88" i="16"/>
  <c r="V87" i="16" s="1"/>
  <c r="S88" i="16"/>
  <c r="T86" i="16" s="1"/>
  <c r="Q88" i="16"/>
  <c r="O88" i="16"/>
  <c r="M88" i="16"/>
  <c r="N87" i="16" s="1"/>
  <c r="K88" i="16"/>
  <c r="I88" i="16"/>
  <c r="G88" i="16"/>
  <c r="E88" i="16"/>
  <c r="F86" i="16" s="1"/>
  <c r="C88" i="16"/>
  <c r="I96" i="15"/>
  <c r="G96" i="15"/>
  <c r="C96" i="15"/>
  <c r="Y84" i="15"/>
  <c r="Z80" i="15" s="1"/>
  <c r="W84" i="15"/>
  <c r="S84" i="15"/>
  <c r="M84" i="15"/>
  <c r="I84" i="15"/>
  <c r="J80" i="15" s="1"/>
  <c r="G84" i="15"/>
  <c r="W48" i="15"/>
  <c r="X44" i="15" s="1"/>
  <c r="U48" i="15"/>
  <c r="G48" i="15"/>
  <c r="E48" i="15"/>
  <c r="Y84" i="14"/>
  <c r="W84" i="14"/>
  <c r="U84" i="14"/>
  <c r="Q84" i="14"/>
  <c r="O84" i="14"/>
  <c r="M84" i="14"/>
  <c r="I84" i="14"/>
  <c r="G84" i="14"/>
  <c r="E84" i="14"/>
  <c r="E96" i="14"/>
  <c r="Y48" i="14"/>
  <c r="S48" i="14"/>
  <c r="C48" i="14"/>
  <c r="D44" i="14" s="1"/>
  <c r="Y80" i="13"/>
  <c r="Q80" i="13"/>
  <c r="K80" i="13"/>
  <c r="I80" i="13"/>
  <c r="G160" i="13"/>
  <c r="H158" i="13" s="1"/>
  <c r="C140" i="13"/>
  <c r="E144" i="11"/>
  <c r="G126" i="11"/>
  <c r="C126" i="11"/>
  <c r="W108" i="11"/>
  <c r="G108" i="11"/>
  <c r="I136" i="9"/>
  <c r="J132" i="9" s="1"/>
  <c r="Y102" i="9"/>
  <c r="Z93" i="9" s="1"/>
  <c r="U102" i="9"/>
  <c r="V93" i="9" s="1"/>
  <c r="K102" i="9"/>
  <c r="G102" i="9"/>
  <c r="E102" i="9"/>
  <c r="G119" i="9" l="1"/>
  <c r="H113" i="9" s="1"/>
  <c r="G144" i="11"/>
  <c r="H138" i="11" s="1"/>
  <c r="J96" i="15"/>
  <c r="J92" i="15"/>
  <c r="J93" i="15"/>
  <c r="J94" i="15"/>
  <c r="J95" i="15"/>
  <c r="J119" i="18"/>
  <c r="I144" i="18"/>
  <c r="Q48" i="15"/>
  <c r="R48" i="15" s="1"/>
  <c r="I102" i="9"/>
  <c r="J102" i="9" s="1"/>
  <c r="E136" i="9"/>
  <c r="F132" i="9" s="1"/>
  <c r="J129" i="18"/>
  <c r="J130" i="18"/>
  <c r="Z21" i="18"/>
  <c r="AE111" i="18"/>
  <c r="G12" i="18"/>
  <c r="G154" i="16"/>
  <c r="H151" i="16" s="1"/>
  <c r="O154" i="16"/>
  <c r="P151" i="16" s="1"/>
  <c r="W154" i="16"/>
  <c r="X153" i="16" s="1"/>
  <c r="G176" i="16"/>
  <c r="H174" i="16" s="1"/>
  <c r="G198" i="16"/>
  <c r="H196" i="16" s="1"/>
  <c r="I133" i="18"/>
  <c r="C133" i="18"/>
  <c r="J131" i="18"/>
  <c r="E133" i="18"/>
  <c r="G133" i="18"/>
  <c r="M45" i="18"/>
  <c r="AB75" i="18"/>
  <c r="Q45" i="18"/>
  <c r="G122" i="18"/>
  <c r="E122" i="18"/>
  <c r="C23" i="18"/>
  <c r="J118" i="18"/>
  <c r="C122" i="18"/>
  <c r="J141" i="18"/>
  <c r="C160" i="13"/>
  <c r="D150" i="13" s="1"/>
  <c r="J120" i="18"/>
  <c r="I122" i="18"/>
  <c r="G144" i="18"/>
  <c r="J142" i="18"/>
  <c r="E144" i="18"/>
  <c r="J140" i="18"/>
  <c r="C144" i="18"/>
  <c r="M111" i="18"/>
  <c r="K89" i="18"/>
  <c r="E78" i="18"/>
  <c r="U23" i="18"/>
  <c r="O23" i="18"/>
  <c r="C12" i="18"/>
  <c r="H153" i="18"/>
  <c r="S78" i="18"/>
  <c r="J9" i="18"/>
  <c r="L88" i="18"/>
  <c r="I111" i="18"/>
  <c r="Y78" i="18"/>
  <c r="J8" i="18"/>
  <c r="L87" i="18"/>
  <c r="C308" i="16"/>
  <c r="D306" i="16" s="1"/>
  <c r="G132" i="16"/>
  <c r="H131" i="16" s="1"/>
  <c r="O132" i="16"/>
  <c r="P131" i="16" s="1"/>
  <c r="C198" i="16"/>
  <c r="D195" i="16" s="1"/>
  <c r="AB43" i="18"/>
  <c r="I45" i="18"/>
  <c r="AA111" i="18"/>
  <c r="G111" i="18"/>
  <c r="E45" i="18"/>
  <c r="AA45" i="18"/>
  <c r="K111" i="18"/>
  <c r="S111" i="18"/>
  <c r="AB41" i="18"/>
  <c r="S45" i="18"/>
  <c r="AF109" i="18"/>
  <c r="Q111" i="18"/>
  <c r="Y23" i="18"/>
  <c r="G23" i="18"/>
  <c r="M23" i="18"/>
  <c r="I12" i="18"/>
  <c r="E12" i="18"/>
  <c r="Z19" i="18"/>
  <c r="S23" i="18"/>
  <c r="Z22" i="18"/>
  <c r="W23" i="18"/>
  <c r="C155" i="18"/>
  <c r="K23" i="18"/>
  <c r="J11" i="18"/>
  <c r="I23" i="18"/>
  <c r="Z20" i="18"/>
  <c r="Q23" i="18"/>
  <c r="M34" i="18"/>
  <c r="G34" i="18"/>
  <c r="AA34" i="18"/>
  <c r="AD31" i="18"/>
  <c r="I34" i="18"/>
  <c r="S34" i="18"/>
  <c r="AC34" i="18"/>
  <c r="Y34" i="18"/>
  <c r="U34" i="18"/>
  <c r="O34" i="18"/>
  <c r="AD30" i="18"/>
  <c r="K34" i="18"/>
  <c r="Q34" i="18"/>
  <c r="W34" i="18"/>
  <c r="AD33" i="18"/>
  <c r="E34" i="18"/>
  <c r="AD32" i="18"/>
  <c r="W78" i="18"/>
  <c r="C89" i="18"/>
  <c r="G155" i="18"/>
  <c r="E155" i="18"/>
  <c r="W45" i="18"/>
  <c r="O45" i="18"/>
  <c r="K45" i="18"/>
  <c r="AB44" i="18"/>
  <c r="K78" i="18"/>
  <c r="AB77" i="18"/>
  <c r="O78" i="18"/>
  <c r="AB74" i="18"/>
  <c r="U78" i="18"/>
  <c r="I89" i="18"/>
  <c r="G89" i="18"/>
  <c r="AF107" i="18"/>
  <c r="AC111" i="18"/>
  <c r="AF110" i="18"/>
  <c r="C111" i="18"/>
  <c r="W111" i="18"/>
  <c r="H151" i="18"/>
  <c r="H152" i="18"/>
  <c r="C78" i="18"/>
  <c r="I78" i="18"/>
  <c r="AB76" i="18"/>
  <c r="L85" i="18"/>
  <c r="G45" i="18"/>
  <c r="U45" i="18"/>
  <c r="C45" i="18"/>
  <c r="AB42" i="18"/>
  <c r="AA78" i="18"/>
  <c r="G78" i="18"/>
  <c r="Q78" i="18"/>
  <c r="L86" i="18"/>
  <c r="U111" i="18"/>
  <c r="E111" i="18"/>
  <c r="AF108" i="18"/>
  <c r="Y111" i="18"/>
  <c r="I100" i="18"/>
  <c r="L99" i="18"/>
  <c r="L97" i="18"/>
  <c r="L98" i="18"/>
  <c r="K100" i="18"/>
  <c r="C100" i="18"/>
  <c r="E100" i="18"/>
  <c r="L96" i="18"/>
  <c r="G100" i="18"/>
  <c r="O56" i="18"/>
  <c r="G56" i="18"/>
  <c r="Q56" i="18"/>
  <c r="I56" i="18"/>
  <c r="V55" i="18"/>
  <c r="V54" i="18"/>
  <c r="V53" i="18"/>
  <c r="V52" i="18"/>
  <c r="S56" i="18"/>
  <c r="C56" i="18"/>
  <c r="M56" i="18"/>
  <c r="U56" i="18"/>
  <c r="E56" i="18"/>
  <c r="K56" i="18"/>
  <c r="S67" i="18"/>
  <c r="K67" i="18"/>
  <c r="C67" i="18"/>
  <c r="O67" i="18"/>
  <c r="U67" i="18"/>
  <c r="M67" i="18"/>
  <c r="E67" i="18"/>
  <c r="X65" i="18"/>
  <c r="X63" i="18"/>
  <c r="W67" i="18"/>
  <c r="G67" i="18"/>
  <c r="Q67" i="18"/>
  <c r="X64" i="18"/>
  <c r="X66" i="18"/>
  <c r="I67" i="18"/>
  <c r="AE109" i="17"/>
  <c r="E308" i="16"/>
  <c r="F306" i="16" s="1"/>
  <c r="AE107" i="17"/>
  <c r="AE108" i="17"/>
  <c r="E220" i="16"/>
  <c r="F219" i="16" s="1"/>
  <c r="E242" i="16"/>
  <c r="F239" i="16" s="1"/>
  <c r="I110" i="16"/>
  <c r="J109" i="16" s="1"/>
  <c r="Q110" i="16"/>
  <c r="R108" i="16" s="1"/>
  <c r="C110" i="16"/>
  <c r="D107" i="16" s="1"/>
  <c r="K110" i="16"/>
  <c r="L109" i="16" s="1"/>
  <c r="S110" i="16"/>
  <c r="T108" i="16" s="1"/>
  <c r="Q66" i="17"/>
  <c r="R64" i="17" s="1"/>
  <c r="AA42" i="17"/>
  <c r="K55" i="17"/>
  <c r="Q55" i="17"/>
  <c r="R53" i="17" s="1"/>
  <c r="G121" i="17"/>
  <c r="G33" i="17"/>
  <c r="H31" i="17" s="1"/>
  <c r="O33" i="17"/>
  <c r="P33" i="17" s="1"/>
  <c r="W33" i="17"/>
  <c r="X31" i="17" s="1"/>
  <c r="K33" i="17"/>
  <c r="L30" i="17" s="1"/>
  <c r="S33" i="17"/>
  <c r="T31" i="17" s="1"/>
  <c r="I130" i="17"/>
  <c r="G151" i="17"/>
  <c r="G153" i="17"/>
  <c r="S55" i="17"/>
  <c r="T53" i="17" s="1"/>
  <c r="G55" i="17"/>
  <c r="H55" i="17" s="1"/>
  <c r="E121" i="17"/>
  <c r="E143" i="17"/>
  <c r="F143" i="17" s="1"/>
  <c r="M33" i="17"/>
  <c r="N33" i="17" s="1"/>
  <c r="U53" i="17"/>
  <c r="C22" i="17"/>
  <c r="D19" i="17" s="1"/>
  <c r="K22" i="17"/>
  <c r="L21" i="17" s="1"/>
  <c r="S22" i="17"/>
  <c r="T21" i="17" s="1"/>
  <c r="E22" i="17"/>
  <c r="F20" i="17" s="1"/>
  <c r="M22" i="17"/>
  <c r="N20" i="17" s="1"/>
  <c r="U22" i="17"/>
  <c r="V20" i="17" s="1"/>
  <c r="Y21" i="17"/>
  <c r="O22" i="17"/>
  <c r="P19" i="17" s="1"/>
  <c r="W22" i="17"/>
  <c r="X22" i="17" s="1"/>
  <c r="Y33" i="17"/>
  <c r="Z33" i="17" s="1"/>
  <c r="E154" i="17"/>
  <c r="Y20" i="17"/>
  <c r="U33" i="17"/>
  <c r="V32" i="17" s="1"/>
  <c r="I33" i="17"/>
  <c r="J32" i="17" s="1"/>
  <c r="I55" i="17"/>
  <c r="J53" i="17" s="1"/>
  <c r="O55" i="17"/>
  <c r="P52" i="17" s="1"/>
  <c r="E110" i="17"/>
  <c r="E132" i="17"/>
  <c r="F132" i="17" s="1"/>
  <c r="I10" i="17"/>
  <c r="Q22" i="17"/>
  <c r="R21" i="17" s="1"/>
  <c r="C33" i="17"/>
  <c r="D30" i="17" s="1"/>
  <c r="AA33" i="17"/>
  <c r="AB33" i="17" s="1"/>
  <c r="M55" i="17"/>
  <c r="N55" i="17" s="1"/>
  <c r="W63" i="17"/>
  <c r="R41" i="17"/>
  <c r="G22" i="17"/>
  <c r="E286" i="16"/>
  <c r="F285" i="16" s="1"/>
  <c r="E264" i="16"/>
  <c r="F262" i="16" s="1"/>
  <c r="I198" i="16"/>
  <c r="J196" i="16" s="1"/>
  <c r="I176" i="16"/>
  <c r="I154" i="16"/>
  <c r="J151" i="16" s="1"/>
  <c r="Q154" i="16"/>
  <c r="R152" i="16" s="1"/>
  <c r="Y154" i="16"/>
  <c r="Z151" i="16" s="1"/>
  <c r="I132" i="16"/>
  <c r="J129" i="16" s="1"/>
  <c r="Q132" i="16"/>
  <c r="R131" i="16" s="1"/>
  <c r="E44" i="16"/>
  <c r="F42" i="16" s="1"/>
  <c r="U44" i="16"/>
  <c r="V31" i="16" s="1"/>
  <c r="M44" i="16"/>
  <c r="N41" i="16" s="1"/>
  <c r="AC32" i="17"/>
  <c r="K97" i="17"/>
  <c r="I118" i="17"/>
  <c r="I140" i="17"/>
  <c r="I9" i="17"/>
  <c r="I22" i="17"/>
  <c r="J22" i="17" s="1"/>
  <c r="AC31" i="17"/>
  <c r="Q33" i="17"/>
  <c r="E55" i="17"/>
  <c r="F54" i="17" s="1"/>
  <c r="E88" i="17"/>
  <c r="G110" i="17"/>
  <c r="H107" i="17" s="1"/>
  <c r="I119" i="17"/>
  <c r="I141" i="17"/>
  <c r="Y44" i="17"/>
  <c r="Z44" i="17" s="1"/>
  <c r="U52" i="17"/>
  <c r="AA75" i="17"/>
  <c r="K98" i="17"/>
  <c r="C220" i="16"/>
  <c r="D217" i="16" s="1"/>
  <c r="C242" i="16"/>
  <c r="D240" i="16" s="1"/>
  <c r="C264" i="16"/>
  <c r="D261" i="16" s="1"/>
  <c r="C286" i="16"/>
  <c r="D284" i="16" s="1"/>
  <c r="E132" i="16"/>
  <c r="F131" i="16" s="1"/>
  <c r="M132" i="16"/>
  <c r="N130" i="16" s="1"/>
  <c r="U132" i="16"/>
  <c r="V129" i="16" s="1"/>
  <c r="U108" i="16"/>
  <c r="K174" i="16"/>
  <c r="E198" i="16"/>
  <c r="F196" i="16" s="1"/>
  <c r="I8" i="17"/>
  <c r="G11" i="17"/>
  <c r="H8" i="17" s="1"/>
  <c r="AC30" i="17"/>
  <c r="U54" i="17"/>
  <c r="K86" i="17"/>
  <c r="I88" i="17"/>
  <c r="I129" i="17"/>
  <c r="D44" i="17"/>
  <c r="D43" i="17"/>
  <c r="D41" i="17"/>
  <c r="D42" i="17"/>
  <c r="L44" i="17"/>
  <c r="L43" i="17"/>
  <c r="L41" i="17"/>
  <c r="L42" i="17"/>
  <c r="H44" i="17"/>
  <c r="H43" i="17"/>
  <c r="H41" i="17"/>
  <c r="H42" i="17"/>
  <c r="P44" i="17"/>
  <c r="P43" i="17"/>
  <c r="P41" i="17"/>
  <c r="P42" i="17"/>
  <c r="N42" i="17"/>
  <c r="D86" i="16"/>
  <c r="D87" i="16"/>
  <c r="R42" i="17"/>
  <c r="L86" i="16"/>
  <c r="L87" i="16"/>
  <c r="G152" i="17"/>
  <c r="C154" i="17"/>
  <c r="X42" i="17"/>
  <c r="E66" i="17"/>
  <c r="O110" i="16"/>
  <c r="P109" i="16" s="1"/>
  <c r="E11" i="17"/>
  <c r="AA41" i="17"/>
  <c r="T87" i="16"/>
  <c r="C11" i="17"/>
  <c r="Y19" i="17"/>
  <c r="E33" i="17"/>
  <c r="I44" i="17"/>
  <c r="N41" i="17"/>
  <c r="S44" i="17"/>
  <c r="AA43" i="17"/>
  <c r="G66" i="17"/>
  <c r="W64" i="17"/>
  <c r="M66" i="17"/>
  <c r="G143" i="17"/>
  <c r="X43" i="17"/>
  <c r="X41" i="17"/>
  <c r="Z77" i="17"/>
  <c r="Z76" i="17"/>
  <c r="Z74" i="17"/>
  <c r="Z75" i="17"/>
  <c r="D75" i="17"/>
  <c r="D76" i="17"/>
  <c r="D74" i="17"/>
  <c r="D77" i="17"/>
  <c r="J77" i="17"/>
  <c r="J76" i="17"/>
  <c r="J74" i="17"/>
  <c r="J75" i="17"/>
  <c r="R77" i="17"/>
  <c r="R76" i="17"/>
  <c r="R74" i="17"/>
  <c r="P75" i="17"/>
  <c r="P76" i="17"/>
  <c r="P74" i="17"/>
  <c r="P77" i="17"/>
  <c r="N44" i="17"/>
  <c r="G110" i="16"/>
  <c r="H107" i="16" s="1"/>
  <c r="N43" i="17"/>
  <c r="C55" i="17"/>
  <c r="K66" i="17"/>
  <c r="W65" i="17"/>
  <c r="AA76" i="17"/>
  <c r="E44" i="17"/>
  <c r="U44" i="17"/>
  <c r="R43" i="17"/>
  <c r="R44" i="17"/>
  <c r="I66" i="17"/>
  <c r="U66" i="17"/>
  <c r="R75" i="17"/>
  <c r="G132" i="17"/>
  <c r="H99" i="17"/>
  <c r="H98" i="17"/>
  <c r="H96" i="17"/>
  <c r="S77" i="17"/>
  <c r="E110" i="16"/>
  <c r="F109" i="16" s="1"/>
  <c r="M110" i="16"/>
  <c r="N107" i="16" s="1"/>
  <c r="E154" i="16"/>
  <c r="F152" i="16" s="1"/>
  <c r="M154" i="16"/>
  <c r="N153" i="16" s="1"/>
  <c r="U154" i="16"/>
  <c r="V152" i="16" s="1"/>
  <c r="O66" i="17"/>
  <c r="E77" i="17"/>
  <c r="K77" i="17"/>
  <c r="C88" i="17"/>
  <c r="C110" i="17"/>
  <c r="I120" i="17"/>
  <c r="C121" i="17"/>
  <c r="I131" i="17"/>
  <c r="C132" i="17"/>
  <c r="I142" i="17"/>
  <c r="C143" i="17"/>
  <c r="M77" i="17"/>
  <c r="G220" i="16"/>
  <c r="H217" i="16" s="1"/>
  <c r="G242" i="16"/>
  <c r="H240" i="16" s="1"/>
  <c r="G264" i="16"/>
  <c r="H262" i="16" s="1"/>
  <c r="G286" i="16"/>
  <c r="H284" i="16" s="1"/>
  <c r="C132" i="16"/>
  <c r="D129" i="16" s="1"/>
  <c r="K132" i="16"/>
  <c r="L130" i="16" s="1"/>
  <c r="S132" i="16"/>
  <c r="T129" i="16" s="1"/>
  <c r="C154" i="16"/>
  <c r="D153" i="16" s="1"/>
  <c r="K154" i="16"/>
  <c r="L151" i="16" s="1"/>
  <c r="S154" i="16"/>
  <c r="T152" i="16" s="1"/>
  <c r="C176" i="16"/>
  <c r="D175" i="16" s="1"/>
  <c r="C66" i="17"/>
  <c r="S66" i="17"/>
  <c r="U77" i="17"/>
  <c r="G88" i="17"/>
  <c r="K96" i="17"/>
  <c r="H97" i="17"/>
  <c r="C99" i="17"/>
  <c r="G77" i="17"/>
  <c r="W77" i="17"/>
  <c r="I99" i="17"/>
  <c r="K87" i="17"/>
  <c r="E99" i="17"/>
  <c r="K85" i="17"/>
  <c r="AA74" i="17"/>
  <c r="H87" i="16"/>
  <c r="H86" i="16"/>
  <c r="P87" i="16"/>
  <c r="P86" i="16"/>
  <c r="X87" i="16"/>
  <c r="X86" i="16"/>
  <c r="J86" i="16"/>
  <c r="J87" i="16"/>
  <c r="R86" i="16"/>
  <c r="R87" i="16"/>
  <c r="Z86" i="16"/>
  <c r="Z87" i="16"/>
  <c r="N86" i="16"/>
  <c r="V86" i="16"/>
  <c r="K44" i="16"/>
  <c r="L41" i="16" s="1"/>
  <c r="K66" i="16"/>
  <c r="L63" i="16" s="1"/>
  <c r="AA66" i="16"/>
  <c r="AB64" i="16" s="1"/>
  <c r="Q66" i="16"/>
  <c r="R64" i="16" s="1"/>
  <c r="E176" i="16"/>
  <c r="G44" i="16"/>
  <c r="H43" i="16" s="1"/>
  <c r="O44" i="16"/>
  <c r="P41" i="16" s="1"/>
  <c r="W44" i="16"/>
  <c r="X42" i="16" s="1"/>
  <c r="G66" i="16"/>
  <c r="H61" i="16" s="1"/>
  <c r="O66" i="16"/>
  <c r="P65" i="16" s="1"/>
  <c r="W66" i="16"/>
  <c r="X64" i="16" s="1"/>
  <c r="E66" i="16"/>
  <c r="F65" i="16" s="1"/>
  <c r="M66" i="16"/>
  <c r="N63" i="16" s="1"/>
  <c r="U66" i="16"/>
  <c r="V64" i="16" s="1"/>
  <c r="F87" i="16"/>
  <c r="C44" i="16"/>
  <c r="D41" i="16" s="1"/>
  <c r="S44" i="16"/>
  <c r="T41" i="16" s="1"/>
  <c r="C66" i="16"/>
  <c r="D64" i="16" s="1"/>
  <c r="S66" i="16"/>
  <c r="T63" i="16" s="1"/>
  <c r="I66" i="16"/>
  <c r="J65" i="16" s="1"/>
  <c r="Y66" i="16"/>
  <c r="Z63" i="16" s="1"/>
  <c r="I44" i="16"/>
  <c r="J43" i="16" s="1"/>
  <c r="Q44" i="16"/>
  <c r="R42" i="16" s="1"/>
  <c r="AC64" i="16"/>
  <c r="I240" i="16"/>
  <c r="I285" i="16"/>
  <c r="Y42" i="16"/>
  <c r="AA152" i="16"/>
  <c r="K197" i="16"/>
  <c r="I218" i="16"/>
  <c r="I263" i="16"/>
  <c r="I284" i="16"/>
  <c r="Y43" i="16"/>
  <c r="W130" i="16"/>
  <c r="K196" i="16"/>
  <c r="I241" i="16"/>
  <c r="G307" i="16"/>
  <c r="G306" i="16"/>
  <c r="I262" i="16"/>
  <c r="I219" i="16"/>
  <c r="K175" i="16"/>
  <c r="AA153" i="16"/>
  <c r="W131" i="16"/>
  <c r="U109" i="16"/>
  <c r="AA87" i="16"/>
  <c r="AC65" i="16"/>
  <c r="E22" i="16"/>
  <c r="F20" i="16" s="1"/>
  <c r="G22" i="16"/>
  <c r="H21" i="16" s="1"/>
  <c r="C22" i="16"/>
  <c r="D21" i="16" s="1"/>
  <c r="I21" i="16"/>
  <c r="I20" i="16"/>
  <c r="I16" i="16"/>
  <c r="I18" i="16"/>
  <c r="I212" i="16"/>
  <c r="I261" i="16"/>
  <c r="G299" i="16"/>
  <c r="I256" i="16"/>
  <c r="I8" i="16"/>
  <c r="I12" i="16"/>
  <c r="I216" i="16"/>
  <c r="I229" i="16"/>
  <c r="I237" i="16"/>
  <c r="I238" i="16"/>
  <c r="I10" i="16"/>
  <c r="I14" i="16"/>
  <c r="W122" i="16"/>
  <c r="AA145" i="16"/>
  <c r="K168" i="16"/>
  <c r="K172" i="16"/>
  <c r="K191" i="16"/>
  <c r="I211" i="16"/>
  <c r="U98" i="16"/>
  <c r="W124" i="16"/>
  <c r="I217" i="16"/>
  <c r="I252" i="16"/>
  <c r="I280" i="16"/>
  <c r="I283" i="16"/>
  <c r="Y40" i="16"/>
  <c r="I210" i="16"/>
  <c r="I255" i="16"/>
  <c r="I260" i="16"/>
  <c r="I273" i="16"/>
  <c r="I281" i="16"/>
  <c r="I282" i="16"/>
  <c r="I275" i="16"/>
  <c r="U101" i="16"/>
  <c r="K195" i="16"/>
  <c r="I208" i="16"/>
  <c r="I231" i="16"/>
  <c r="I236" i="16"/>
  <c r="I239" i="16"/>
  <c r="I254" i="16"/>
  <c r="AA74" i="16"/>
  <c r="AA76" i="16"/>
  <c r="AA77" i="16"/>
  <c r="AA78" i="16"/>
  <c r="AA79" i="16"/>
  <c r="AA80" i="16"/>
  <c r="AA81" i="16"/>
  <c r="AA82" i="16"/>
  <c r="AA83" i="16"/>
  <c r="AA84" i="16"/>
  <c r="AA85" i="16"/>
  <c r="AA86" i="16"/>
  <c r="J88" i="16"/>
  <c r="J85" i="16"/>
  <c r="J83" i="16"/>
  <c r="J81" i="16"/>
  <c r="J79" i="16"/>
  <c r="J77" i="16"/>
  <c r="J75" i="16"/>
  <c r="J84" i="16"/>
  <c r="J82" i="16"/>
  <c r="J80" i="16"/>
  <c r="J78" i="16"/>
  <c r="J76" i="16"/>
  <c r="J74" i="16"/>
  <c r="Z88" i="16"/>
  <c r="Z85" i="16"/>
  <c r="Z83" i="16"/>
  <c r="Z81" i="16"/>
  <c r="Z79" i="16"/>
  <c r="Z77" i="16"/>
  <c r="Z75" i="16"/>
  <c r="Z84" i="16"/>
  <c r="Z82" i="16"/>
  <c r="Z80" i="16"/>
  <c r="Z78" i="16"/>
  <c r="Z76" i="16"/>
  <c r="Z74" i="16"/>
  <c r="F88" i="16"/>
  <c r="F85" i="16"/>
  <c r="F83" i="16"/>
  <c r="F81" i="16"/>
  <c r="F79" i="16"/>
  <c r="F77" i="16"/>
  <c r="F75" i="16"/>
  <c r="F84" i="16"/>
  <c r="F82" i="16"/>
  <c r="F80" i="16"/>
  <c r="F78" i="16"/>
  <c r="F76" i="16"/>
  <c r="F74" i="16"/>
  <c r="N88" i="16"/>
  <c r="N85" i="16"/>
  <c r="N83" i="16"/>
  <c r="N81" i="16"/>
  <c r="N79" i="16"/>
  <c r="N77" i="16"/>
  <c r="N75" i="16"/>
  <c r="N84" i="16"/>
  <c r="N82" i="16"/>
  <c r="N80" i="16"/>
  <c r="N78" i="16"/>
  <c r="N76" i="16"/>
  <c r="N74" i="16"/>
  <c r="V88" i="16"/>
  <c r="V85" i="16"/>
  <c r="V83" i="16"/>
  <c r="V81" i="16"/>
  <c r="V79" i="16"/>
  <c r="V77" i="16"/>
  <c r="V75" i="16"/>
  <c r="V84" i="16"/>
  <c r="V82" i="16"/>
  <c r="V80" i="16"/>
  <c r="V78" i="16"/>
  <c r="V76" i="16"/>
  <c r="V74" i="16"/>
  <c r="AA75" i="16"/>
  <c r="Y34" i="16"/>
  <c r="Y38" i="16"/>
  <c r="I9" i="16"/>
  <c r="I11" i="16"/>
  <c r="I13" i="16"/>
  <c r="I15" i="16"/>
  <c r="I17" i="16"/>
  <c r="I19" i="16"/>
  <c r="Y31" i="16"/>
  <c r="Y33" i="16"/>
  <c r="Y37" i="16"/>
  <c r="U106" i="16"/>
  <c r="W118" i="16"/>
  <c r="AA147" i="16"/>
  <c r="AA150" i="16"/>
  <c r="AA151" i="16"/>
  <c r="K164" i="16"/>
  <c r="K167" i="16"/>
  <c r="K192" i="16"/>
  <c r="K193" i="16"/>
  <c r="I213" i="16"/>
  <c r="I234" i="16"/>
  <c r="I257" i="16"/>
  <c r="I278" i="16"/>
  <c r="G295" i="16"/>
  <c r="G303" i="16"/>
  <c r="W121" i="16"/>
  <c r="W129" i="16"/>
  <c r="AA141" i="16"/>
  <c r="AA142" i="16"/>
  <c r="K185" i="16"/>
  <c r="K188" i="16"/>
  <c r="K189" i="16"/>
  <c r="I206" i="16"/>
  <c r="I207" i="16"/>
  <c r="I235" i="16"/>
  <c r="I250" i="16"/>
  <c r="I251" i="16"/>
  <c r="I279" i="16"/>
  <c r="G301" i="16"/>
  <c r="Y32" i="16"/>
  <c r="Y36" i="16"/>
  <c r="U97" i="16"/>
  <c r="U105" i="16"/>
  <c r="K170" i="16"/>
  <c r="K187" i="16"/>
  <c r="I209" i="16"/>
  <c r="I214" i="16"/>
  <c r="I215" i="16"/>
  <c r="I230" i="16"/>
  <c r="I232" i="16"/>
  <c r="I233" i="16"/>
  <c r="I253" i="16"/>
  <c r="I258" i="16"/>
  <c r="I259" i="16"/>
  <c r="I274" i="16"/>
  <c r="I276" i="16"/>
  <c r="I277" i="16"/>
  <c r="G297" i="16"/>
  <c r="G305" i="16"/>
  <c r="Y30" i="16"/>
  <c r="U102" i="16"/>
  <c r="AA143" i="16"/>
  <c r="U99" i="16"/>
  <c r="W123" i="16"/>
  <c r="Y35" i="16"/>
  <c r="U100" i="16"/>
  <c r="K165" i="16"/>
  <c r="E72" i="15"/>
  <c r="F71" i="15" s="1"/>
  <c r="M72" i="15"/>
  <c r="N71" i="15" s="1"/>
  <c r="U72" i="15"/>
  <c r="V71" i="15" s="1"/>
  <c r="E108" i="15"/>
  <c r="F106" i="15" s="1"/>
  <c r="M108" i="15"/>
  <c r="N107" i="15" s="1"/>
  <c r="U108" i="15"/>
  <c r="V106" i="15" s="1"/>
  <c r="AC108" i="15"/>
  <c r="AD105" i="15" s="1"/>
  <c r="E168" i="15"/>
  <c r="F168" i="15" s="1"/>
  <c r="AC52" i="16"/>
  <c r="AC53" i="16"/>
  <c r="AC54" i="16"/>
  <c r="AC55" i="16"/>
  <c r="AC56" i="16"/>
  <c r="AC57" i="16"/>
  <c r="AC58" i="16"/>
  <c r="AC59" i="16"/>
  <c r="AC60" i="16"/>
  <c r="AC61" i="16"/>
  <c r="AC62" i="16"/>
  <c r="AC63" i="16"/>
  <c r="U103" i="16"/>
  <c r="U107" i="16"/>
  <c r="W126" i="16"/>
  <c r="K163" i="16"/>
  <c r="K162" i="16"/>
  <c r="Y41" i="16"/>
  <c r="W127" i="16"/>
  <c r="W128" i="16"/>
  <c r="AA146" i="16"/>
  <c r="AA148" i="16"/>
  <c r="Y39" i="16"/>
  <c r="U96" i="16"/>
  <c r="U104" i="16"/>
  <c r="W119" i="16"/>
  <c r="W120" i="16"/>
  <c r="W125" i="16"/>
  <c r="AA144" i="16"/>
  <c r="AA140" i="16"/>
  <c r="K166" i="16"/>
  <c r="K171" i="16"/>
  <c r="AA149" i="16"/>
  <c r="I228" i="16"/>
  <c r="I272" i="16"/>
  <c r="K169" i="16"/>
  <c r="K173" i="16"/>
  <c r="K186" i="16"/>
  <c r="K190" i="16"/>
  <c r="K194" i="16"/>
  <c r="G296" i="16"/>
  <c r="G298" i="16"/>
  <c r="G300" i="16"/>
  <c r="G302" i="16"/>
  <c r="G304" i="16"/>
  <c r="K184" i="16"/>
  <c r="G294" i="16"/>
  <c r="G12" i="15"/>
  <c r="H12" i="15" s="1"/>
  <c r="G24" i="15"/>
  <c r="H22" i="15" s="1"/>
  <c r="U36" i="15"/>
  <c r="V36" i="15" s="1"/>
  <c r="G60" i="15"/>
  <c r="H59" i="15" s="1"/>
  <c r="O60" i="15"/>
  <c r="P58" i="15" s="1"/>
  <c r="G72" i="15"/>
  <c r="H69" i="15" s="1"/>
  <c r="O72" i="15"/>
  <c r="P71" i="15" s="1"/>
  <c r="O108" i="15"/>
  <c r="P108" i="15" s="1"/>
  <c r="G120" i="15"/>
  <c r="H120" i="15" s="1"/>
  <c r="G132" i="15"/>
  <c r="H131" i="15" s="1"/>
  <c r="G144" i="15"/>
  <c r="H144" i="15" s="1"/>
  <c r="G156" i="15"/>
  <c r="H152" i="15" s="1"/>
  <c r="E156" i="15"/>
  <c r="F155" i="15" s="1"/>
  <c r="C168" i="15"/>
  <c r="D168" i="15" s="1"/>
  <c r="E144" i="15"/>
  <c r="F144" i="15" s="1"/>
  <c r="E132" i="15"/>
  <c r="F129" i="15" s="1"/>
  <c r="Q108" i="15"/>
  <c r="R107" i="15" s="1"/>
  <c r="Y108" i="15"/>
  <c r="Z104" i="15" s="1"/>
  <c r="M60" i="15"/>
  <c r="N59" i="15" s="1"/>
  <c r="K60" i="15"/>
  <c r="L60" i="15" s="1"/>
  <c r="S60" i="15"/>
  <c r="T59" i="15" s="1"/>
  <c r="O36" i="15"/>
  <c r="P33" i="15" s="1"/>
  <c r="M36" i="15"/>
  <c r="N36" i="15" s="1"/>
  <c r="G36" i="15"/>
  <c r="H35" i="15" s="1"/>
  <c r="W36" i="15"/>
  <c r="X34" i="15" s="1"/>
  <c r="AA36" i="15"/>
  <c r="AB35" i="15" s="1"/>
  <c r="E24" i="15"/>
  <c r="F22" i="15" s="1"/>
  <c r="M24" i="15"/>
  <c r="N20" i="15" s="1"/>
  <c r="Q24" i="15"/>
  <c r="R21" i="15" s="1"/>
  <c r="U24" i="15"/>
  <c r="V20" i="15" s="1"/>
  <c r="G167" i="15"/>
  <c r="W69" i="15"/>
  <c r="I129" i="15"/>
  <c r="I141" i="15"/>
  <c r="G166" i="15"/>
  <c r="I36" i="15"/>
  <c r="J35" i="15" s="1"/>
  <c r="Q36" i="15"/>
  <c r="R34" i="15" s="1"/>
  <c r="C60" i="15"/>
  <c r="D60" i="15" s="1"/>
  <c r="I60" i="15"/>
  <c r="J57" i="15" s="1"/>
  <c r="I72" i="15"/>
  <c r="J71" i="15" s="1"/>
  <c r="Q72" i="15"/>
  <c r="R69" i="15" s="1"/>
  <c r="I108" i="15"/>
  <c r="J107" i="15" s="1"/>
  <c r="I117" i="15"/>
  <c r="E12" i="15"/>
  <c r="F12" i="15" s="1"/>
  <c r="I24" i="15"/>
  <c r="J20" i="15" s="1"/>
  <c r="K24" i="15"/>
  <c r="L23" i="15" s="1"/>
  <c r="S24" i="15"/>
  <c r="T21" i="15" s="1"/>
  <c r="E36" i="15"/>
  <c r="F33" i="15" s="1"/>
  <c r="AC34" i="15"/>
  <c r="K36" i="15"/>
  <c r="L34" i="15" s="1"/>
  <c r="S36" i="15"/>
  <c r="T35" i="15" s="1"/>
  <c r="Y36" i="15"/>
  <c r="Z35" i="15" s="1"/>
  <c r="Q60" i="15"/>
  <c r="R59" i="15" s="1"/>
  <c r="K72" i="15"/>
  <c r="L72" i="15" s="1"/>
  <c r="S72" i="15"/>
  <c r="T72" i="15" s="1"/>
  <c r="AA80" i="15"/>
  <c r="C108" i="15"/>
  <c r="D104" i="15" s="1"/>
  <c r="S108" i="15"/>
  <c r="T104" i="15" s="1"/>
  <c r="E120" i="15"/>
  <c r="F119" i="15" s="1"/>
  <c r="I154" i="15"/>
  <c r="N84" i="15"/>
  <c r="N80" i="15"/>
  <c r="V32" i="15"/>
  <c r="U57" i="15"/>
  <c r="W24" i="15"/>
  <c r="X22" i="15" s="1"/>
  <c r="I8" i="15"/>
  <c r="I11" i="15"/>
  <c r="AC33" i="15"/>
  <c r="U56" i="15"/>
  <c r="AE105" i="15"/>
  <c r="O24" i="15"/>
  <c r="P23" i="15" s="1"/>
  <c r="AC35" i="15"/>
  <c r="I48" i="15"/>
  <c r="J48" i="15" s="1"/>
  <c r="Y48" i="15"/>
  <c r="Z48" i="15" s="1"/>
  <c r="U58" i="15"/>
  <c r="V69" i="15"/>
  <c r="AA82" i="15"/>
  <c r="AE107" i="15"/>
  <c r="I128" i="15"/>
  <c r="I152" i="15"/>
  <c r="I153" i="15"/>
  <c r="G165" i="15"/>
  <c r="I10" i="15"/>
  <c r="M48" i="15"/>
  <c r="N48" i="15" s="1"/>
  <c r="O84" i="15"/>
  <c r="P84" i="15" s="1"/>
  <c r="K94" i="15"/>
  <c r="I118" i="15"/>
  <c r="I142" i="15"/>
  <c r="I155" i="15"/>
  <c r="Y22" i="15"/>
  <c r="AC32" i="15"/>
  <c r="AA45" i="15"/>
  <c r="AA47" i="15"/>
  <c r="U59" i="15"/>
  <c r="W68" i="15"/>
  <c r="W70" i="15"/>
  <c r="I119" i="15"/>
  <c r="I131" i="15"/>
  <c r="I143" i="15"/>
  <c r="H32" i="15"/>
  <c r="T84" i="15"/>
  <c r="T82" i="15"/>
  <c r="T80" i="15"/>
  <c r="T83" i="15"/>
  <c r="T81" i="15"/>
  <c r="D95" i="15"/>
  <c r="D93" i="15"/>
  <c r="D94" i="15"/>
  <c r="D96" i="15"/>
  <c r="D92" i="15"/>
  <c r="F48" i="15"/>
  <c r="F46" i="15"/>
  <c r="F44" i="15"/>
  <c r="F45" i="15"/>
  <c r="F47" i="15"/>
  <c r="V48" i="15"/>
  <c r="V46" i="15"/>
  <c r="V44" i="15"/>
  <c r="V45" i="15"/>
  <c r="V47" i="15"/>
  <c r="X84" i="15"/>
  <c r="X82" i="15"/>
  <c r="X80" i="15"/>
  <c r="X81" i="15"/>
  <c r="X83" i="15"/>
  <c r="H95" i="15"/>
  <c r="H93" i="15"/>
  <c r="H96" i="15"/>
  <c r="H92" i="15"/>
  <c r="H94" i="15"/>
  <c r="H84" i="15"/>
  <c r="H82" i="15"/>
  <c r="H80" i="15"/>
  <c r="H81" i="15"/>
  <c r="H83" i="15"/>
  <c r="H47" i="15"/>
  <c r="H45" i="15"/>
  <c r="I140" i="15"/>
  <c r="C144" i="15"/>
  <c r="C36" i="15"/>
  <c r="K84" i="15"/>
  <c r="H46" i="15"/>
  <c r="X48" i="15"/>
  <c r="C72" i="15"/>
  <c r="J82" i="15"/>
  <c r="I9" i="15"/>
  <c r="Y23" i="15"/>
  <c r="C48" i="15"/>
  <c r="H44" i="15"/>
  <c r="S48" i="15"/>
  <c r="E60" i="15"/>
  <c r="E84" i="15"/>
  <c r="U84" i="15"/>
  <c r="AA83" i="15"/>
  <c r="E96" i="15"/>
  <c r="K92" i="15"/>
  <c r="K95" i="15"/>
  <c r="K108" i="15"/>
  <c r="AA108" i="15"/>
  <c r="I116" i="15"/>
  <c r="C120" i="15"/>
  <c r="I130" i="15"/>
  <c r="X47" i="15"/>
  <c r="X45" i="15"/>
  <c r="J83" i="15"/>
  <c r="J81" i="15"/>
  <c r="Z83" i="15"/>
  <c r="Z81" i="15"/>
  <c r="N83" i="15"/>
  <c r="N81" i="15"/>
  <c r="C12" i="15"/>
  <c r="W71" i="15"/>
  <c r="C84" i="15"/>
  <c r="Y21" i="15"/>
  <c r="K48" i="15"/>
  <c r="AA46" i="15"/>
  <c r="X46" i="15"/>
  <c r="H48" i="15"/>
  <c r="AA81" i="15"/>
  <c r="Z82" i="15"/>
  <c r="J84" i="15"/>
  <c r="Z84" i="15"/>
  <c r="K93" i="15"/>
  <c r="AE106" i="15"/>
  <c r="C132" i="15"/>
  <c r="Y20" i="15"/>
  <c r="C24" i="15"/>
  <c r="O48" i="15"/>
  <c r="Q84" i="15"/>
  <c r="N82" i="15"/>
  <c r="G108" i="15"/>
  <c r="W108" i="15"/>
  <c r="C156" i="15"/>
  <c r="G164" i="15"/>
  <c r="AA44" i="15"/>
  <c r="AE104" i="15"/>
  <c r="C84" i="14"/>
  <c r="D83" i="14" s="1"/>
  <c r="K84" i="14"/>
  <c r="L80" i="14" s="1"/>
  <c r="S84" i="14"/>
  <c r="T84" i="14" s="1"/>
  <c r="Y22" i="14"/>
  <c r="O60" i="14"/>
  <c r="P57" i="14" s="1"/>
  <c r="U72" i="14"/>
  <c r="V69" i="14" s="1"/>
  <c r="E108" i="14"/>
  <c r="F108" i="14" s="1"/>
  <c r="M108" i="14"/>
  <c r="N104" i="14" s="1"/>
  <c r="U108" i="14"/>
  <c r="V108" i="14" s="1"/>
  <c r="AC108" i="14"/>
  <c r="AD107" i="14" s="1"/>
  <c r="I108" i="14"/>
  <c r="J107" i="14" s="1"/>
  <c r="Q108" i="14"/>
  <c r="Y108" i="14"/>
  <c r="E168" i="14"/>
  <c r="F168" i="14" s="1"/>
  <c r="U24" i="14"/>
  <c r="V24" i="14" s="1"/>
  <c r="K36" i="14"/>
  <c r="L36" i="14" s="1"/>
  <c r="S60" i="14"/>
  <c r="T60" i="14" s="1"/>
  <c r="I119" i="14"/>
  <c r="I143" i="14"/>
  <c r="G12" i="14"/>
  <c r="H9" i="14" s="1"/>
  <c r="M24" i="14"/>
  <c r="N21" i="14" s="1"/>
  <c r="S24" i="14"/>
  <c r="T20" i="14" s="1"/>
  <c r="AA36" i="14"/>
  <c r="AB36" i="14" s="1"/>
  <c r="AA47" i="14"/>
  <c r="C60" i="14"/>
  <c r="D58" i="14" s="1"/>
  <c r="K60" i="14"/>
  <c r="G132" i="14"/>
  <c r="H132" i="14" s="1"/>
  <c r="G144" i="14"/>
  <c r="K24" i="14"/>
  <c r="L20" i="14" s="1"/>
  <c r="C36" i="14"/>
  <c r="D33" i="14" s="1"/>
  <c r="S36" i="14"/>
  <c r="T35" i="14" s="1"/>
  <c r="C156" i="14"/>
  <c r="C168" i="14"/>
  <c r="D168" i="14" s="1"/>
  <c r="C12" i="14"/>
  <c r="D12" i="14" s="1"/>
  <c r="E12" i="14"/>
  <c r="F9" i="14" s="1"/>
  <c r="G24" i="14"/>
  <c r="H20" i="14" s="1"/>
  <c r="O24" i="14"/>
  <c r="P22" i="14" s="1"/>
  <c r="W24" i="14"/>
  <c r="X22" i="14" s="1"/>
  <c r="I24" i="14"/>
  <c r="J24" i="14" s="1"/>
  <c r="C24" i="14"/>
  <c r="D20" i="14" s="1"/>
  <c r="E24" i="14"/>
  <c r="F22" i="14" s="1"/>
  <c r="G36" i="14"/>
  <c r="H34" i="14" s="1"/>
  <c r="O36" i="14"/>
  <c r="P36" i="14" s="1"/>
  <c r="G60" i="14"/>
  <c r="H57" i="14" s="1"/>
  <c r="G72" i="14"/>
  <c r="H68" i="14" s="1"/>
  <c r="K72" i="14"/>
  <c r="O108" i="14"/>
  <c r="C108" i="14"/>
  <c r="D108" i="14" s="1"/>
  <c r="G120" i="14"/>
  <c r="H118" i="14" s="1"/>
  <c r="C120" i="14"/>
  <c r="D120" i="14" s="1"/>
  <c r="I130" i="14"/>
  <c r="C144" i="14"/>
  <c r="D144" i="14" s="1"/>
  <c r="G156" i="14"/>
  <c r="H154" i="14" s="1"/>
  <c r="I154" i="14"/>
  <c r="C132" i="14"/>
  <c r="W71" i="14"/>
  <c r="I9" i="14"/>
  <c r="I11" i="14"/>
  <c r="Y36" i="14"/>
  <c r="AA46" i="14"/>
  <c r="E60" i="14"/>
  <c r="F57" i="14" s="1"/>
  <c r="I117" i="14"/>
  <c r="I141" i="14"/>
  <c r="I10" i="14"/>
  <c r="W48" i="14"/>
  <c r="X48" i="14" s="1"/>
  <c r="K93" i="14"/>
  <c r="K95" i="14"/>
  <c r="I118" i="14"/>
  <c r="I128" i="14"/>
  <c r="I142" i="14"/>
  <c r="I152" i="14"/>
  <c r="AA81" i="14"/>
  <c r="AA82" i="14"/>
  <c r="AA83" i="14"/>
  <c r="J83" i="14"/>
  <c r="J81" i="14"/>
  <c r="J84" i="14"/>
  <c r="J82" i="14"/>
  <c r="J80" i="14"/>
  <c r="R83" i="14"/>
  <c r="R81" i="14"/>
  <c r="R84" i="14"/>
  <c r="R82" i="14"/>
  <c r="R80" i="14"/>
  <c r="Z83" i="14"/>
  <c r="Z81" i="14"/>
  <c r="Z84" i="14"/>
  <c r="Z82" i="14"/>
  <c r="Z80" i="14"/>
  <c r="H84" i="14"/>
  <c r="H82" i="14"/>
  <c r="H80" i="14"/>
  <c r="H83" i="14"/>
  <c r="H81" i="14"/>
  <c r="P84" i="14"/>
  <c r="P82" i="14"/>
  <c r="P80" i="14"/>
  <c r="P83" i="14"/>
  <c r="P81" i="14"/>
  <c r="X84" i="14"/>
  <c r="X82" i="14"/>
  <c r="X80" i="14"/>
  <c r="X83" i="14"/>
  <c r="X81" i="14"/>
  <c r="F83" i="14"/>
  <c r="F81" i="14"/>
  <c r="F80" i="14"/>
  <c r="F84" i="14"/>
  <c r="F82" i="14"/>
  <c r="N83" i="14"/>
  <c r="N81" i="14"/>
  <c r="N80" i="14"/>
  <c r="N84" i="14"/>
  <c r="N82" i="14"/>
  <c r="V83" i="14"/>
  <c r="V81" i="14"/>
  <c r="V84" i="14"/>
  <c r="V82" i="14"/>
  <c r="V80" i="14"/>
  <c r="AA80" i="14"/>
  <c r="Y23" i="14"/>
  <c r="AC33" i="14"/>
  <c r="K48" i="14"/>
  <c r="Y21" i="14"/>
  <c r="Q24" i="14"/>
  <c r="R22" i="14" s="1"/>
  <c r="AC35" i="14"/>
  <c r="U57" i="14"/>
  <c r="I60" i="14"/>
  <c r="J59" i="14" s="1"/>
  <c r="Q72" i="14"/>
  <c r="R72" i="14" s="1"/>
  <c r="I129" i="14"/>
  <c r="I153" i="14"/>
  <c r="G167" i="14"/>
  <c r="U56" i="14"/>
  <c r="I120" i="13"/>
  <c r="J113" i="13" s="1"/>
  <c r="AC34" i="14"/>
  <c r="W36" i="14"/>
  <c r="Q48" i="14"/>
  <c r="R48" i="14" s="1"/>
  <c r="U59" i="14"/>
  <c r="M60" i="14"/>
  <c r="N58" i="14" s="1"/>
  <c r="E72" i="14"/>
  <c r="I131" i="14"/>
  <c r="I155" i="14"/>
  <c r="G166" i="14"/>
  <c r="T47" i="14"/>
  <c r="T45" i="14"/>
  <c r="T48" i="14"/>
  <c r="T46" i="14"/>
  <c r="F96" i="14"/>
  <c r="F94" i="14"/>
  <c r="F92" i="14"/>
  <c r="F95" i="14"/>
  <c r="F93" i="14"/>
  <c r="I36" i="14"/>
  <c r="Y20" i="14"/>
  <c r="U36" i="14"/>
  <c r="I48" i="14"/>
  <c r="U48" i="14"/>
  <c r="G48" i="14"/>
  <c r="Q36" i="14"/>
  <c r="M48" i="14"/>
  <c r="T44" i="14"/>
  <c r="AA45" i="14"/>
  <c r="W69" i="14"/>
  <c r="M72" i="14"/>
  <c r="E132" i="14"/>
  <c r="Z48" i="14"/>
  <c r="Z46" i="14"/>
  <c r="Z44" i="14"/>
  <c r="Z47" i="14"/>
  <c r="Q60" i="14"/>
  <c r="U58" i="14"/>
  <c r="D47" i="14"/>
  <c r="D45" i="14"/>
  <c r="D48" i="14"/>
  <c r="D46" i="14"/>
  <c r="M36" i="14"/>
  <c r="AC32" i="14"/>
  <c r="E156" i="14"/>
  <c r="I8" i="14"/>
  <c r="E36" i="14"/>
  <c r="O48" i="14"/>
  <c r="E48" i="14"/>
  <c r="Z45" i="14"/>
  <c r="E120" i="14"/>
  <c r="I116" i="14"/>
  <c r="E144" i="14"/>
  <c r="I140" i="14"/>
  <c r="I72" i="14"/>
  <c r="AE106" i="14"/>
  <c r="AA44" i="14"/>
  <c r="C96" i="14"/>
  <c r="S108" i="14"/>
  <c r="AE105" i="14"/>
  <c r="AE107" i="14"/>
  <c r="C72" i="14"/>
  <c r="W68" i="14"/>
  <c r="O72" i="14"/>
  <c r="AA68" i="13"/>
  <c r="AA69" i="13"/>
  <c r="AA70" i="13"/>
  <c r="AA71" i="13"/>
  <c r="AA72" i="13"/>
  <c r="AA73" i="13"/>
  <c r="AA74" i="13"/>
  <c r="AA75" i="13"/>
  <c r="AA76" i="13"/>
  <c r="AA77" i="13"/>
  <c r="AA78" i="13"/>
  <c r="AA79" i="13"/>
  <c r="S100" i="13"/>
  <c r="T100" i="13" s="1"/>
  <c r="W112" i="13"/>
  <c r="S72" i="14"/>
  <c r="I96" i="14"/>
  <c r="K94" i="14"/>
  <c r="K108" i="14"/>
  <c r="AA108" i="14"/>
  <c r="G164" i="14"/>
  <c r="W70" i="14"/>
  <c r="G96" i="14"/>
  <c r="G108" i="14"/>
  <c r="W108" i="14"/>
  <c r="G165" i="14"/>
  <c r="K92" i="14"/>
  <c r="AE104" i="14"/>
  <c r="U92" i="13"/>
  <c r="E120" i="13"/>
  <c r="F113" i="13" s="1"/>
  <c r="M120" i="13"/>
  <c r="N115" i="13" s="1"/>
  <c r="U120" i="13"/>
  <c r="V119" i="13" s="1"/>
  <c r="Q120" i="13"/>
  <c r="R113" i="13" s="1"/>
  <c r="E40" i="13"/>
  <c r="F37" i="13" s="1"/>
  <c r="C280" i="13"/>
  <c r="D280" i="13" s="1"/>
  <c r="S40" i="13"/>
  <c r="T40" i="13" s="1"/>
  <c r="K180" i="13"/>
  <c r="L179" i="13" s="1"/>
  <c r="S180" i="13"/>
  <c r="T173" i="13" s="1"/>
  <c r="AA180" i="13"/>
  <c r="AB177" i="13" s="1"/>
  <c r="O100" i="13"/>
  <c r="P97" i="13" s="1"/>
  <c r="E100" i="13"/>
  <c r="F91" i="13" s="1"/>
  <c r="U90" i="13"/>
  <c r="K100" i="13"/>
  <c r="L97" i="13" s="1"/>
  <c r="U91" i="13"/>
  <c r="U93" i="13"/>
  <c r="U94" i="13"/>
  <c r="U96" i="13"/>
  <c r="U98" i="13"/>
  <c r="G120" i="13"/>
  <c r="H120" i="13" s="1"/>
  <c r="O120" i="13"/>
  <c r="P116" i="13" s="1"/>
  <c r="C120" i="13"/>
  <c r="D120" i="13" s="1"/>
  <c r="K120" i="13"/>
  <c r="L118" i="13" s="1"/>
  <c r="S120" i="13"/>
  <c r="T118" i="13" s="1"/>
  <c r="W111" i="13"/>
  <c r="W113" i="13"/>
  <c r="W115" i="13"/>
  <c r="W116" i="13"/>
  <c r="W117" i="13"/>
  <c r="W118" i="13"/>
  <c r="W109" i="13"/>
  <c r="M100" i="13"/>
  <c r="N93" i="13" s="1"/>
  <c r="Q100" i="13"/>
  <c r="R96" i="13" s="1"/>
  <c r="I100" i="13"/>
  <c r="J96" i="13" s="1"/>
  <c r="U97" i="13"/>
  <c r="M80" i="13"/>
  <c r="N79" i="13" s="1"/>
  <c r="G80" i="13"/>
  <c r="H78" i="13" s="1"/>
  <c r="O80" i="13"/>
  <c r="P80" i="13" s="1"/>
  <c r="W80" i="13"/>
  <c r="X80" i="13" s="1"/>
  <c r="S80" i="13"/>
  <c r="T76" i="13" s="1"/>
  <c r="I40" i="13"/>
  <c r="J40" i="13" s="1"/>
  <c r="I18" i="13"/>
  <c r="E20" i="13"/>
  <c r="F19" i="13" s="1"/>
  <c r="I8" i="13"/>
  <c r="W119" i="13"/>
  <c r="U88" i="13"/>
  <c r="U89" i="13"/>
  <c r="U95" i="13"/>
  <c r="I16" i="13"/>
  <c r="E80" i="13"/>
  <c r="F73" i="13" s="1"/>
  <c r="U80" i="13"/>
  <c r="V73" i="13" s="1"/>
  <c r="W110" i="13"/>
  <c r="W114" i="13"/>
  <c r="W40" i="13"/>
  <c r="X40" i="13" s="1"/>
  <c r="Q40" i="13"/>
  <c r="R40" i="13" s="1"/>
  <c r="U99" i="13"/>
  <c r="G100" i="13"/>
  <c r="H97" i="13" s="1"/>
  <c r="C80" i="13"/>
  <c r="D78" i="13" s="1"/>
  <c r="W108" i="13"/>
  <c r="C100" i="13"/>
  <c r="J79" i="13"/>
  <c r="J77" i="13"/>
  <c r="J75" i="13"/>
  <c r="J73" i="13"/>
  <c r="J71" i="13"/>
  <c r="J69" i="13"/>
  <c r="J78" i="13"/>
  <c r="J74" i="13"/>
  <c r="J68" i="13"/>
  <c r="J80" i="13"/>
  <c r="J76" i="13"/>
  <c r="J72" i="13"/>
  <c r="J70" i="13"/>
  <c r="R79" i="13"/>
  <c r="R77" i="13"/>
  <c r="R75" i="13"/>
  <c r="R73" i="13"/>
  <c r="R71" i="13"/>
  <c r="R69" i="13"/>
  <c r="R78" i="13"/>
  <c r="R74" i="13"/>
  <c r="R68" i="13"/>
  <c r="R80" i="13"/>
  <c r="R76" i="13"/>
  <c r="R72" i="13"/>
  <c r="R70" i="13"/>
  <c r="Z79" i="13"/>
  <c r="Z77" i="13"/>
  <c r="Z75" i="13"/>
  <c r="Z73" i="13"/>
  <c r="Z71" i="13"/>
  <c r="Z69" i="13"/>
  <c r="Z80" i="13"/>
  <c r="Z78" i="13"/>
  <c r="Z74" i="13"/>
  <c r="Z68" i="13"/>
  <c r="Z76" i="13"/>
  <c r="Z72" i="13"/>
  <c r="Z70" i="13"/>
  <c r="L80" i="13"/>
  <c r="L78" i="13"/>
  <c r="L76" i="13"/>
  <c r="L74" i="13"/>
  <c r="L72" i="13"/>
  <c r="L70" i="13"/>
  <c r="L68" i="13"/>
  <c r="L79" i="13"/>
  <c r="L75" i="13"/>
  <c r="L71" i="13"/>
  <c r="L69" i="13"/>
  <c r="L77" i="13"/>
  <c r="L73" i="13"/>
  <c r="W102" i="9"/>
  <c r="X97" i="9" s="1"/>
  <c r="I14" i="13"/>
  <c r="Y32" i="13"/>
  <c r="Y36" i="13"/>
  <c r="G270" i="13"/>
  <c r="G272" i="13"/>
  <c r="G274" i="13"/>
  <c r="G276" i="13"/>
  <c r="AE173" i="13"/>
  <c r="I194" i="13"/>
  <c r="I198" i="13"/>
  <c r="I210" i="13"/>
  <c r="I214" i="13"/>
  <c r="I218" i="13"/>
  <c r="I230" i="13"/>
  <c r="I234" i="13"/>
  <c r="I238" i="13"/>
  <c r="I250" i="13"/>
  <c r="I254" i="13"/>
  <c r="I258" i="13"/>
  <c r="I10" i="13"/>
  <c r="AC52" i="13"/>
  <c r="I188" i="13"/>
  <c r="I192" i="13"/>
  <c r="G278" i="13"/>
  <c r="I12" i="13"/>
  <c r="I13" i="13"/>
  <c r="Y30" i="13"/>
  <c r="Y34" i="13"/>
  <c r="Y38" i="13"/>
  <c r="C20" i="13"/>
  <c r="D9" i="13" s="1"/>
  <c r="I11" i="13"/>
  <c r="I19" i="13"/>
  <c r="K40" i="13"/>
  <c r="L33" i="13" s="1"/>
  <c r="U40" i="13"/>
  <c r="V37" i="13" s="1"/>
  <c r="M40" i="13"/>
  <c r="N38" i="13" s="1"/>
  <c r="AC51" i="13"/>
  <c r="S60" i="13"/>
  <c r="T56" i="13" s="1"/>
  <c r="AC56" i="13"/>
  <c r="K149" i="13"/>
  <c r="K151" i="13"/>
  <c r="K152" i="13"/>
  <c r="K154" i="13"/>
  <c r="K155" i="13"/>
  <c r="H155" i="13"/>
  <c r="K157" i="13"/>
  <c r="K159" i="13"/>
  <c r="AE170" i="13"/>
  <c r="AE171" i="13"/>
  <c r="AE174" i="13"/>
  <c r="AE178" i="13"/>
  <c r="AE179" i="13"/>
  <c r="G200" i="13"/>
  <c r="H200" i="13" s="1"/>
  <c r="I190" i="13"/>
  <c r="I195" i="13"/>
  <c r="I199" i="13"/>
  <c r="G220" i="13"/>
  <c r="H217" i="13" s="1"/>
  <c r="I211" i="13"/>
  <c r="I215" i="13"/>
  <c r="I219" i="13"/>
  <c r="G240" i="13"/>
  <c r="H237" i="13" s="1"/>
  <c r="I231" i="13"/>
  <c r="I235" i="13"/>
  <c r="I239" i="13"/>
  <c r="G260" i="13"/>
  <c r="H258" i="13" s="1"/>
  <c r="I251" i="13"/>
  <c r="I255" i="13"/>
  <c r="I259" i="13"/>
  <c r="G269" i="13"/>
  <c r="G271" i="13"/>
  <c r="G273" i="13"/>
  <c r="G275" i="13"/>
  <c r="G277" i="13"/>
  <c r="G279" i="13"/>
  <c r="G20" i="13"/>
  <c r="H11" i="13" s="1"/>
  <c r="I9" i="13"/>
  <c r="I17" i="13"/>
  <c r="C40" i="13"/>
  <c r="O40" i="13"/>
  <c r="P35" i="13" s="1"/>
  <c r="I60" i="13"/>
  <c r="J58" i="13" s="1"/>
  <c r="Q60" i="13"/>
  <c r="R58" i="13" s="1"/>
  <c r="Y60" i="13"/>
  <c r="Z58" i="13" s="1"/>
  <c r="AC50" i="13"/>
  <c r="G60" i="13"/>
  <c r="H53" i="13" s="1"/>
  <c r="E160" i="13"/>
  <c r="F150" i="13" s="1"/>
  <c r="E200" i="13"/>
  <c r="F197" i="13" s="1"/>
  <c r="I191" i="13"/>
  <c r="I196" i="13"/>
  <c r="E220" i="13"/>
  <c r="F220" i="13" s="1"/>
  <c r="I212" i="13"/>
  <c r="I216" i="13"/>
  <c r="E240" i="13"/>
  <c r="F237" i="13" s="1"/>
  <c r="I232" i="13"/>
  <c r="I236" i="13"/>
  <c r="E260" i="13"/>
  <c r="F257" i="13" s="1"/>
  <c r="I252" i="13"/>
  <c r="I256" i="13"/>
  <c r="E280" i="13"/>
  <c r="F273" i="13" s="1"/>
  <c r="I15" i="13"/>
  <c r="G40" i="13"/>
  <c r="H40" i="13" s="1"/>
  <c r="Y31" i="13"/>
  <c r="Y33" i="13"/>
  <c r="Y35" i="13"/>
  <c r="Y37" i="13"/>
  <c r="Y39" i="13"/>
  <c r="O60" i="13"/>
  <c r="P48" i="13" s="1"/>
  <c r="M60" i="13"/>
  <c r="N58" i="13" s="1"/>
  <c r="W60" i="13"/>
  <c r="X53" i="13" s="1"/>
  <c r="AC55" i="13"/>
  <c r="AC59" i="13"/>
  <c r="K131" i="13"/>
  <c r="K132" i="13"/>
  <c r="K133" i="13"/>
  <c r="K136" i="13"/>
  <c r="K139" i="13"/>
  <c r="I160" i="13"/>
  <c r="K150" i="13"/>
  <c r="H150" i="13"/>
  <c r="K153" i="13"/>
  <c r="K156" i="13"/>
  <c r="K158" i="13"/>
  <c r="AE169" i="13"/>
  <c r="AE172" i="13"/>
  <c r="AE177" i="13"/>
  <c r="I189" i="13"/>
  <c r="I193" i="13"/>
  <c r="I197" i="13"/>
  <c r="C220" i="13"/>
  <c r="D217" i="13" s="1"/>
  <c r="I209" i="13"/>
  <c r="I213" i="13"/>
  <c r="I217" i="13"/>
  <c r="C240" i="13"/>
  <c r="D238" i="13" s="1"/>
  <c r="I229" i="13"/>
  <c r="I233" i="13"/>
  <c r="I237" i="13"/>
  <c r="C260" i="13"/>
  <c r="D259" i="13" s="1"/>
  <c r="I249" i="13"/>
  <c r="I253" i="13"/>
  <c r="I257" i="13"/>
  <c r="Y29" i="13"/>
  <c r="AC49" i="13"/>
  <c r="C60" i="13"/>
  <c r="AC48" i="13"/>
  <c r="I140" i="13"/>
  <c r="E60" i="13"/>
  <c r="K60" i="13"/>
  <c r="U60" i="13"/>
  <c r="AA60" i="13"/>
  <c r="K135" i="13"/>
  <c r="D140" i="13"/>
  <c r="D138" i="13"/>
  <c r="D136" i="13"/>
  <c r="D134" i="13"/>
  <c r="D132" i="13"/>
  <c r="D130" i="13"/>
  <c r="D128" i="13"/>
  <c r="D139" i="13"/>
  <c r="D137" i="13"/>
  <c r="D135" i="13"/>
  <c r="D133" i="13"/>
  <c r="D131" i="13"/>
  <c r="D129" i="13"/>
  <c r="K128" i="13"/>
  <c r="Y28" i="13"/>
  <c r="AC53" i="13"/>
  <c r="AC54" i="13"/>
  <c r="AC57" i="13"/>
  <c r="AC58" i="13"/>
  <c r="E180" i="13"/>
  <c r="M180" i="13"/>
  <c r="U180" i="13"/>
  <c r="AC180" i="13"/>
  <c r="C180" i="13"/>
  <c r="AE168" i="13"/>
  <c r="G140" i="13"/>
  <c r="H160" i="13"/>
  <c r="H157" i="13"/>
  <c r="H153" i="13"/>
  <c r="H149" i="13"/>
  <c r="H156" i="13"/>
  <c r="H152" i="13"/>
  <c r="H148" i="13"/>
  <c r="K134" i="13"/>
  <c r="AE176" i="13"/>
  <c r="E140" i="13"/>
  <c r="K129" i="13"/>
  <c r="K130" i="13"/>
  <c r="K137" i="13"/>
  <c r="K138" i="13"/>
  <c r="H151" i="13"/>
  <c r="H154" i="13"/>
  <c r="H159" i="13"/>
  <c r="AE175" i="13"/>
  <c r="G180" i="13"/>
  <c r="O180" i="13"/>
  <c r="W180" i="13"/>
  <c r="I180" i="13"/>
  <c r="Q180" i="13"/>
  <c r="Y180" i="13"/>
  <c r="K148" i="13"/>
  <c r="C200" i="13"/>
  <c r="G268" i="13"/>
  <c r="I208" i="13"/>
  <c r="I228" i="13"/>
  <c r="I248" i="13"/>
  <c r="U80" i="11"/>
  <c r="U81" i="11"/>
  <c r="U82" i="11"/>
  <c r="U83" i="11"/>
  <c r="U84" i="11"/>
  <c r="U85" i="11"/>
  <c r="U86" i="11"/>
  <c r="U87" i="11"/>
  <c r="U88" i="11"/>
  <c r="U89" i="11"/>
  <c r="S90" i="11"/>
  <c r="T88" i="11" s="1"/>
  <c r="AA67" i="11"/>
  <c r="AA63" i="11"/>
  <c r="AA71" i="11"/>
  <c r="W72" i="11"/>
  <c r="X69" i="11" s="1"/>
  <c r="Y72" i="11"/>
  <c r="Z68" i="11" s="1"/>
  <c r="AA62" i="11"/>
  <c r="AA66" i="11"/>
  <c r="AA70" i="11"/>
  <c r="AA64" i="11"/>
  <c r="AA65" i="11"/>
  <c r="AA68" i="11"/>
  <c r="AA69" i="11"/>
  <c r="U72" i="11"/>
  <c r="V66" i="11" s="1"/>
  <c r="G242" i="11"/>
  <c r="G246" i="11"/>
  <c r="G250" i="11"/>
  <c r="G162" i="11"/>
  <c r="H158" i="11" s="1"/>
  <c r="O162" i="11"/>
  <c r="P152" i="11" s="1"/>
  <c r="W162" i="11"/>
  <c r="X159" i="11" s="1"/>
  <c r="K162" i="11"/>
  <c r="L162" i="11" s="1"/>
  <c r="S162" i="11"/>
  <c r="T154" i="11" s="1"/>
  <c r="AA162" i="11"/>
  <c r="O36" i="11"/>
  <c r="P36" i="11" s="1"/>
  <c r="G72" i="11"/>
  <c r="O72" i="11"/>
  <c r="P72" i="11" s="1"/>
  <c r="K119" i="11"/>
  <c r="AE153" i="11"/>
  <c r="AE156" i="11"/>
  <c r="G180" i="11"/>
  <c r="C180" i="11"/>
  <c r="D180" i="11" s="1"/>
  <c r="I173" i="11"/>
  <c r="G198" i="11"/>
  <c r="H197" i="11" s="1"/>
  <c r="E198" i="11"/>
  <c r="G216" i="11"/>
  <c r="H216" i="11" s="1"/>
  <c r="C216" i="11"/>
  <c r="D214" i="11" s="1"/>
  <c r="E216" i="11"/>
  <c r="I212" i="11"/>
  <c r="G234" i="11"/>
  <c r="H234" i="11" s="1"/>
  <c r="I226" i="11"/>
  <c r="I230" i="11"/>
  <c r="G243" i="11"/>
  <c r="G245" i="11"/>
  <c r="G249" i="11"/>
  <c r="G251" i="11"/>
  <c r="E90" i="11"/>
  <c r="F88" i="11" s="1"/>
  <c r="M90" i="11"/>
  <c r="N90" i="11" s="1"/>
  <c r="E162" i="11"/>
  <c r="F160" i="11" s="1"/>
  <c r="M162" i="11"/>
  <c r="U162" i="11"/>
  <c r="AC162" i="11"/>
  <c r="I162" i="11"/>
  <c r="J158" i="11" s="1"/>
  <c r="Q162" i="11"/>
  <c r="R157" i="11" s="1"/>
  <c r="Y162" i="11"/>
  <c r="I207" i="11"/>
  <c r="I211" i="11"/>
  <c r="I215" i="11"/>
  <c r="AC52" i="11"/>
  <c r="O54" i="11"/>
  <c r="P53" i="11" s="1"/>
  <c r="S54" i="11"/>
  <c r="T51" i="11" s="1"/>
  <c r="AA54" i="11"/>
  <c r="AB54" i="11" s="1"/>
  <c r="I54" i="11"/>
  <c r="J49" i="11" s="1"/>
  <c r="Q54" i="11"/>
  <c r="R48" i="11" s="1"/>
  <c r="K54" i="11"/>
  <c r="L52" i="11" s="1"/>
  <c r="I174" i="11"/>
  <c r="I213" i="11"/>
  <c r="Q72" i="11"/>
  <c r="R65" i="11" s="1"/>
  <c r="I209" i="11"/>
  <c r="E18" i="11"/>
  <c r="F16" i="11" s="1"/>
  <c r="G36" i="11"/>
  <c r="H36" i="11" s="1"/>
  <c r="W36" i="11"/>
  <c r="X34" i="11" s="1"/>
  <c r="I36" i="11"/>
  <c r="J28" i="11" s="1"/>
  <c r="Q36" i="11"/>
  <c r="R34" i="11" s="1"/>
  <c r="S36" i="11"/>
  <c r="T34" i="11" s="1"/>
  <c r="E36" i="11"/>
  <c r="F33" i="11" s="1"/>
  <c r="M36" i="11"/>
  <c r="N31" i="11" s="1"/>
  <c r="U36" i="11"/>
  <c r="V32" i="11" s="1"/>
  <c r="M54" i="11"/>
  <c r="N48" i="11" s="1"/>
  <c r="Y54" i="11"/>
  <c r="Z49" i="11" s="1"/>
  <c r="K117" i="11"/>
  <c r="E180" i="11"/>
  <c r="F179" i="11" s="1"/>
  <c r="I177" i="11"/>
  <c r="I206" i="11"/>
  <c r="I214" i="11"/>
  <c r="E234" i="11"/>
  <c r="I12" i="11"/>
  <c r="E54" i="11"/>
  <c r="F53" i="11" s="1"/>
  <c r="U54" i="11"/>
  <c r="V50" i="11" s="1"/>
  <c r="M72" i="11"/>
  <c r="N66" i="11" s="1"/>
  <c r="AA101" i="11"/>
  <c r="I178" i="11"/>
  <c r="I210" i="11"/>
  <c r="C162" i="11"/>
  <c r="D155" i="11" s="1"/>
  <c r="G18" i="11"/>
  <c r="H18" i="11" s="1"/>
  <c r="I16" i="11"/>
  <c r="H122" i="11"/>
  <c r="H119" i="11"/>
  <c r="I8" i="11"/>
  <c r="I208" i="11"/>
  <c r="AC44" i="11"/>
  <c r="U108" i="11"/>
  <c r="AA104" i="11"/>
  <c r="AA105" i="11"/>
  <c r="K135" i="11"/>
  <c r="K137" i="11"/>
  <c r="K139" i="11"/>
  <c r="K143" i="11"/>
  <c r="Y28" i="11"/>
  <c r="K36" i="11"/>
  <c r="L27" i="11" s="1"/>
  <c r="Y32" i="11"/>
  <c r="Q90" i="11"/>
  <c r="R88" i="11" s="1"/>
  <c r="I90" i="11"/>
  <c r="J88" i="11" s="1"/>
  <c r="Q108" i="11"/>
  <c r="R108" i="11" s="1"/>
  <c r="H116" i="11"/>
  <c r="K123" i="11"/>
  <c r="K124" i="11"/>
  <c r="K125" i="11"/>
  <c r="AE155" i="11"/>
  <c r="AE158" i="11"/>
  <c r="AE161" i="11"/>
  <c r="I171" i="11"/>
  <c r="I175" i="11"/>
  <c r="I179" i="11"/>
  <c r="E108" i="11"/>
  <c r="F106" i="11" s="1"/>
  <c r="AA100" i="11"/>
  <c r="K108" i="11"/>
  <c r="L105" i="11" s="1"/>
  <c r="K134" i="11"/>
  <c r="K136" i="11"/>
  <c r="C144" i="11"/>
  <c r="K142" i="11"/>
  <c r="AE159" i="11"/>
  <c r="G247" i="11"/>
  <c r="I11" i="11"/>
  <c r="I15" i="11"/>
  <c r="Y29" i="11"/>
  <c r="Y33" i="11"/>
  <c r="AC45" i="11"/>
  <c r="G54" i="11"/>
  <c r="H53" i="11" s="1"/>
  <c r="W54" i="11"/>
  <c r="X53" i="11" s="1"/>
  <c r="AC49" i="11"/>
  <c r="AC53" i="11"/>
  <c r="K72" i="11"/>
  <c r="AA102" i="11"/>
  <c r="AA103" i="11"/>
  <c r="K120" i="11"/>
  <c r="K121" i="11"/>
  <c r="K122" i="11"/>
  <c r="AE154" i="11"/>
  <c r="AE157" i="11"/>
  <c r="AE160" i="11"/>
  <c r="I172" i="11"/>
  <c r="I176" i="11"/>
  <c r="I188" i="11"/>
  <c r="I192" i="11"/>
  <c r="I196" i="11"/>
  <c r="T52" i="11"/>
  <c r="H107" i="11"/>
  <c r="H105" i="11"/>
  <c r="H103" i="11"/>
  <c r="H101" i="11"/>
  <c r="H99" i="11"/>
  <c r="H108" i="11"/>
  <c r="H102" i="11"/>
  <c r="H106" i="11"/>
  <c r="H100" i="11"/>
  <c r="H98" i="11"/>
  <c r="H104" i="11"/>
  <c r="X107" i="11"/>
  <c r="X105" i="11"/>
  <c r="X103" i="11"/>
  <c r="X101" i="11"/>
  <c r="X99" i="11"/>
  <c r="X108" i="11"/>
  <c r="X102" i="11"/>
  <c r="X100" i="11"/>
  <c r="X106" i="11"/>
  <c r="X104" i="11"/>
  <c r="X98" i="11"/>
  <c r="F143" i="11"/>
  <c r="F141" i="11"/>
  <c r="F139" i="11"/>
  <c r="F137" i="11"/>
  <c r="F135" i="11"/>
  <c r="F144" i="11"/>
  <c r="F142" i="11"/>
  <c r="F140" i="11"/>
  <c r="F138" i="11"/>
  <c r="F136" i="11"/>
  <c r="F134" i="11"/>
  <c r="C18" i="11"/>
  <c r="AC48" i="11"/>
  <c r="C54" i="11"/>
  <c r="I9" i="11"/>
  <c r="I13" i="11"/>
  <c r="I17" i="11"/>
  <c r="Y26" i="11"/>
  <c r="Y30" i="11"/>
  <c r="Y34" i="11"/>
  <c r="C36" i="11"/>
  <c r="AC47" i="11"/>
  <c r="AC51" i="11"/>
  <c r="S72" i="11"/>
  <c r="C90" i="11"/>
  <c r="I10" i="11"/>
  <c r="I14" i="11"/>
  <c r="Y27" i="11"/>
  <c r="Y31" i="11"/>
  <c r="Y35" i="11"/>
  <c r="AC46" i="11"/>
  <c r="AC50" i="11"/>
  <c r="C72" i="11"/>
  <c r="I72" i="11"/>
  <c r="D125" i="11"/>
  <c r="D121" i="11"/>
  <c r="D124" i="11"/>
  <c r="D120" i="11"/>
  <c r="D117" i="11"/>
  <c r="H126" i="11"/>
  <c r="H125" i="11"/>
  <c r="H121" i="11"/>
  <c r="H124" i="11"/>
  <c r="H120" i="11"/>
  <c r="H117" i="11"/>
  <c r="K138" i="11"/>
  <c r="AA60" i="9"/>
  <c r="AA64" i="9"/>
  <c r="E72" i="11"/>
  <c r="G90" i="11"/>
  <c r="AA98" i="11"/>
  <c r="I189" i="11"/>
  <c r="I193" i="11"/>
  <c r="I197" i="11"/>
  <c r="I231" i="11"/>
  <c r="O90" i="11"/>
  <c r="C108" i="11"/>
  <c r="M108" i="11"/>
  <c r="S108" i="11"/>
  <c r="AA99" i="11"/>
  <c r="I108" i="11"/>
  <c r="Y108" i="11"/>
  <c r="D116" i="11"/>
  <c r="D119" i="11"/>
  <c r="D122" i="11"/>
  <c r="I144" i="11"/>
  <c r="I170" i="11"/>
  <c r="I191" i="11"/>
  <c r="I195" i="11"/>
  <c r="I225" i="11"/>
  <c r="I229" i="11"/>
  <c r="I233" i="11"/>
  <c r="G248" i="11"/>
  <c r="H144" i="11"/>
  <c r="C198" i="11"/>
  <c r="D118" i="11"/>
  <c r="D123" i="11"/>
  <c r="D126" i="11"/>
  <c r="I227" i="11"/>
  <c r="E252" i="11"/>
  <c r="G244" i="11"/>
  <c r="K90" i="11"/>
  <c r="O108" i="11"/>
  <c r="AA106" i="11"/>
  <c r="AA107" i="11"/>
  <c r="H118" i="11"/>
  <c r="H123" i="11"/>
  <c r="K140" i="11"/>
  <c r="K141" i="11"/>
  <c r="I190" i="11"/>
  <c r="I194" i="11"/>
  <c r="I224" i="11"/>
  <c r="I228" i="11"/>
  <c r="I232" i="11"/>
  <c r="C234" i="11"/>
  <c r="C252" i="11"/>
  <c r="E126" i="11"/>
  <c r="I126" i="11"/>
  <c r="K118" i="11"/>
  <c r="AE152" i="11"/>
  <c r="K116" i="11"/>
  <c r="Y68" i="9"/>
  <c r="Z65" i="9" s="1"/>
  <c r="AA59" i="9"/>
  <c r="AA63" i="9"/>
  <c r="AA61" i="9"/>
  <c r="AA65" i="9"/>
  <c r="AA67" i="9"/>
  <c r="AA62" i="9"/>
  <c r="AA66" i="9"/>
  <c r="U68" i="9"/>
  <c r="V67" i="9" s="1"/>
  <c r="W68" i="9"/>
  <c r="X61" i="9" s="1"/>
  <c r="G230" i="9"/>
  <c r="I196" i="9"/>
  <c r="I200" i="9"/>
  <c r="I220" i="9"/>
  <c r="I198" i="9"/>
  <c r="I162" i="9"/>
  <c r="I166" i="9"/>
  <c r="G170" i="9"/>
  <c r="H166" i="9" s="1"/>
  <c r="E153" i="9"/>
  <c r="F145" i="9" s="1"/>
  <c r="M153" i="9"/>
  <c r="N150" i="9" s="1"/>
  <c r="U153" i="9"/>
  <c r="V145" i="9" s="1"/>
  <c r="AC153" i="9"/>
  <c r="AD153" i="9" s="1"/>
  <c r="Q153" i="9"/>
  <c r="R151" i="9" s="1"/>
  <c r="Y153" i="9"/>
  <c r="Z147" i="9" s="1"/>
  <c r="K153" i="9"/>
  <c r="L149" i="9" s="1"/>
  <c r="M85" i="9"/>
  <c r="N77" i="9" s="1"/>
  <c r="U85" i="9"/>
  <c r="V80" i="9" s="1"/>
  <c r="C68" i="9"/>
  <c r="D68" i="9" s="1"/>
  <c r="E17" i="9"/>
  <c r="F15" i="9" s="1"/>
  <c r="I11" i="9"/>
  <c r="I15" i="9"/>
  <c r="W34" i="9"/>
  <c r="X32" i="9" s="1"/>
  <c r="W80" i="9"/>
  <c r="G34" i="9"/>
  <c r="H30" i="9" s="1"/>
  <c r="Y28" i="9"/>
  <c r="S51" i="9"/>
  <c r="T48" i="9" s="1"/>
  <c r="M68" i="9"/>
  <c r="N65" i="9" s="1"/>
  <c r="K68" i="9"/>
  <c r="L59" i="9" s="1"/>
  <c r="AE148" i="9"/>
  <c r="I165" i="9"/>
  <c r="I168" i="9"/>
  <c r="I182" i="9"/>
  <c r="I202" i="9"/>
  <c r="G221" i="9"/>
  <c r="O34" i="9"/>
  <c r="P33" i="9" s="1"/>
  <c r="Y32" i="9"/>
  <c r="Y51" i="9"/>
  <c r="Z49" i="9" s="1"/>
  <c r="E68" i="9"/>
  <c r="F65" i="9" s="1"/>
  <c r="S68" i="9"/>
  <c r="T59" i="9" s="1"/>
  <c r="W82" i="9"/>
  <c r="K128" i="9"/>
  <c r="AE152" i="9"/>
  <c r="I164" i="9"/>
  <c r="C187" i="9"/>
  <c r="D187" i="9" s="1"/>
  <c r="I216" i="9"/>
  <c r="I181" i="9"/>
  <c r="I51" i="9"/>
  <c r="J49" i="9" s="1"/>
  <c r="Q68" i="9"/>
  <c r="R64" i="9" s="1"/>
  <c r="K132" i="9"/>
  <c r="I167" i="9"/>
  <c r="I186" i="9"/>
  <c r="C204" i="9"/>
  <c r="D204" i="9" s="1"/>
  <c r="G17" i="9"/>
  <c r="H8" i="9" s="1"/>
  <c r="C17" i="9"/>
  <c r="D13" i="9" s="1"/>
  <c r="I34" i="9"/>
  <c r="J33" i="9" s="1"/>
  <c r="Q34" i="9"/>
  <c r="R34" i="9" s="1"/>
  <c r="Y27" i="9"/>
  <c r="K34" i="9"/>
  <c r="L34" i="9" s="1"/>
  <c r="S34" i="9"/>
  <c r="T26" i="9" s="1"/>
  <c r="E34" i="9"/>
  <c r="F31" i="9" s="1"/>
  <c r="M34" i="9"/>
  <c r="N34" i="9" s="1"/>
  <c r="U34" i="9"/>
  <c r="V34" i="9" s="1"/>
  <c r="Y31" i="9"/>
  <c r="O51" i="9"/>
  <c r="P48" i="9" s="1"/>
  <c r="W51" i="9"/>
  <c r="X51" i="9" s="1"/>
  <c r="AC44" i="9"/>
  <c r="AC48" i="9"/>
  <c r="G68" i="9"/>
  <c r="H62" i="9" s="1"/>
  <c r="O68" i="9"/>
  <c r="P59" i="9" s="1"/>
  <c r="W76" i="9"/>
  <c r="O85" i="9"/>
  <c r="P85" i="9" s="1"/>
  <c r="C85" i="9"/>
  <c r="D77" i="9" s="1"/>
  <c r="S85" i="9"/>
  <c r="O153" i="9"/>
  <c r="C153" i="9"/>
  <c r="D150" i="9" s="1"/>
  <c r="AA153" i="9"/>
  <c r="C170" i="9"/>
  <c r="D170" i="9" s="1"/>
  <c r="I169" i="9"/>
  <c r="G187" i="9"/>
  <c r="H178" i="9" s="1"/>
  <c r="I180" i="9"/>
  <c r="I184" i="9"/>
  <c r="G204" i="9"/>
  <c r="H203" i="9" s="1"/>
  <c r="I212" i="9"/>
  <c r="C221" i="9"/>
  <c r="D220" i="9" s="1"/>
  <c r="I218" i="9"/>
  <c r="C238" i="9"/>
  <c r="G232" i="9"/>
  <c r="G234" i="9"/>
  <c r="G236" i="9"/>
  <c r="F93" i="9"/>
  <c r="C51" i="9"/>
  <c r="D44" i="9" s="1"/>
  <c r="I214" i="9"/>
  <c r="H94" i="9"/>
  <c r="M102" i="9"/>
  <c r="N100" i="9" s="1"/>
  <c r="I16" i="9"/>
  <c r="AA101" i="9"/>
  <c r="K110" i="9"/>
  <c r="K114" i="9"/>
  <c r="K118" i="9"/>
  <c r="I163" i="9"/>
  <c r="I215" i="9"/>
  <c r="I9" i="9"/>
  <c r="Y29" i="9"/>
  <c r="G51" i="9"/>
  <c r="H49" i="9" s="1"/>
  <c r="AC50" i="9"/>
  <c r="W78" i="9"/>
  <c r="W84" i="9"/>
  <c r="I185" i="9"/>
  <c r="I197" i="9"/>
  <c r="I199" i="9"/>
  <c r="I201" i="9"/>
  <c r="I203" i="9"/>
  <c r="I12" i="9"/>
  <c r="AC43" i="9"/>
  <c r="AC47" i="9"/>
  <c r="AA100" i="9"/>
  <c r="K111" i="9"/>
  <c r="K115" i="9"/>
  <c r="K117" i="9"/>
  <c r="I219" i="9"/>
  <c r="I13" i="9"/>
  <c r="Y25" i="9"/>
  <c r="Y26" i="9"/>
  <c r="Y30" i="9"/>
  <c r="Y33" i="9"/>
  <c r="AC46" i="9"/>
  <c r="I10" i="9"/>
  <c r="I14" i="9"/>
  <c r="AC45" i="9"/>
  <c r="AC49" i="9"/>
  <c r="S102" i="9"/>
  <c r="K112" i="9"/>
  <c r="K116" i="9"/>
  <c r="K130" i="9"/>
  <c r="K131" i="9"/>
  <c r="I178" i="9"/>
  <c r="I183" i="9"/>
  <c r="I217" i="9"/>
  <c r="L102" i="9"/>
  <c r="L101" i="9"/>
  <c r="L99" i="9"/>
  <c r="L97" i="9"/>
  <c r="L100" i="9"/>
  <c r="L98" i="9"/>
  <c r="L95" i="9"/>
  <c r="L93" i="9"/>
  <c r="L96" i="9"/>
  <c r="Z100" i="9"/>
  <c r="Z98" i="9"/>
  <c r="Z96" i="9"/>
  <c r="Z102" i="9"/>
  <c r="Z97" i="9"/>
  <c r="Z94" i="9"/>
  <c r="Z95" i="9"/>
  <c r="J136" i="9"/>
  <c r="J135" i="9"/>
  <c r="J133" i="9"/>
  <c r="J131" i="9"/>
  <c r="J129" i="9"/>
  <c r="J127" i="9"/>
  <c r="J134" i="9"/>
  <c r="J130" i="9"/>
  <c r="J128" i="9"/>
  <c r="AA94" i="9"/>
  <c r="C102" i="9"/>
  <c r="I213" i="9"/>
  <c r="E221" i="9"/>
  <c r="C34" i="9"/>
  <c r="H118" i="9"/>
  <c r="I8" i="9"/>
  <c r="I68" i="9"/>
  <c r="L94" i="9"/>
  <c r="E51" i="9"/>
  <c r="K51" i="9"/>
  <c r="U51" i="9"/>
  <c r="AA51" i="9"/>
  <c r="E85" i="9"/>
  <c r="Q85" i="9"/>
  <c r="G85" i="9"/>
  <c r="O102" i="9"/>
  <c r="AA95" i="9"/>
  <c r="AA97" i="9"/>
  <c r="Z99" i="9"/>
  <c r="I119" i="9"/>
  <c r="AE146" i="9"/>
  <c r="AE150" i="9"/>
  <c r="E238" i="9"/>
  <c r="V100" i="9"/>
  <c r="V98" i="9"/>
  <c r="V96" i="9"/>
  <c r="V99" i="9"/>
  <c r="V102" i="9"/>
  <c r="V97" i="9"/>
  <c r="V94" i="9"/>
  <c r="V95" i="9"/>
  <c r="H117" i="9"/>
  <c r="H115" i="9"/>
  <c r="H116" i="9"/>
  <c r="H112" i="9"/>
  <c r="H119" i="9"/>
  <c r="H110" i="9"/>
  <c r="H114" i="9"/>
  <c r="H111" i="9"/>
  <c r="H102" i="9"/>
  <c r="H101" i="9"/>
  <c r="H99" i="9"/>
  <c r="H97" i="9"/>
  <c r="H100" i="9"/>
  <c r="H95" i="9"/>
  <c r="H93" i="9"/>
  <c r="H96" i="9"/>
  <c r="H98" i="9"/>
  <c r="F100" i="9"/>
  <c r="F98" i="9"/>
  <c r="F99" i="9"/>
  <c r="F102" i="9"/>
  <c r="F97" i="9"/>
  <c r="F96" i="9"/>
  <c r="F94" i="9"/>
  <c r="F101" i="9"/>
  <c r="F95" i="9"/>
  <c r="I179" i="9"/>
  <c r="E187" i="9"/>
  <c r="M51" i="9"/>
  <c r="AC42" i="9"/>
  <c r="V101" i="9"/>
  <c r="Q51" i="9"/>
  <c r="K85" i="9"/>
  <c r="Q102" i="9"/>
  <c r="Z101" i="9"/>
  <c r="I153" i="9"/>
  <c r="E170" i="9"/>
  <c r="I161" i="9"/>
  <c r="I85" i="9"/>
  <c r="W77" i="9"/>
  <c r="W79" i="9"/>
  <c r="W81" i="9"/>
  <c r="W83" i="9"/>
  <c r="AA98" i="9"/>
  <c r="AA99" i="9"/>
  <c r="E119" i="9"/>
  <c r="E204" i="9"/>
  <c r="I195" i="9"/>
  <c r="AA93" i="9"/>
  <c r="AA96" i="9"/>
  <c r="C119" i="9"/>
  <c r="C136" i="9"/>
  <c r="K134" i="9"/>
  <c r="K135" i="9"/>
  <c r="S153" i="9"/>
  <c r="AE145" i="9"/>
  <c r="AE147" i="9"/>
  <c r="AE149" i="9"/>
  <c r="AE151" i="9"/>
  <c r="K113" i="9"/>
  <c r="G136" i="9"/>
  <c r="G153" i="9"/>
  <c r="W153" i="9"/>
  <c r="K129" i="9"/>
  <c r="K133" i="9"/>
  <c r="G231" i="9"/>
  <c r="G233" i="9"/>
  <c r="G235" i="9"/>
  <c r="G237" i="9"/>
  <c r="K127" i="9"/>
  <c r="G229" i="9"/>
  <c r="AE144" i="9"/>
  <c r="AC48" i="8"/>
  <c r="AC51" i="8"/>
  <c r="AC52" i="8"/>
  <c r="AC55" i="8"/>
  <c r="AC56" i="8"/>
  <c r="AC59" i="8"/>
  <c r="AA60" i="8"/>
  <c r="AB52" i="8" s="1"/>
  <c r="AC50" i="8"/>
  <c r="AC54" i="8"/>
  <c r="AC58" i="8"/>
  <c r="AC49" i="8"/>
  <c r="AC53" i="8"/>
  <c r="AC57" i="8"/>
  <c r="H139" i="11" l="1"/>
  <c r="H136" i="11"/>
  <c r="H135" i="11"/>
  <c r="H140" i="11"/>
  <c r="H143" i="11"/>
  <c r="H137" i="11"/>
  <c r="H134" i="11"/>
  <c r="H142" i="11"/>
  <c r="H141" i="11"/>
  <c r="J85" i="17"/>
  <c r="J88" i="17"/>
  <c r="J86" i="17"/>
  <c r="J87" i="17"/>
  <c r="J125" i="11"/>
  <c r="J121" i="11"/>
  <c r="J116" i="11"/>
  <c r="J124" i="11"/>
  <c r="J126" i="11"/>
  <c r="J122" i="11"/>
  <c r="J118" i="11"/>
  <c r="J123" i="11"/>
  <c r="J119" i="11"/>
  <c r="J120" i="11"/>
  <c r="J117" i="11"/>
  <c r="J137" i="13"/>
  <c r="J133" i="13"/>
  <c r="J129" i="13"/>
  <c r="J140" i="13"/>
  <c r="J138" i="13"/>
  <c r="J134" i="13"/>
  <c r="J130" i="13"/>
  <c r="J132" i="13"/>
  <c r="J139" i="13"/>
  <c r="J135" i="13"/>
  <c r="J131" i="13"/>
  <c r="J136" i="13"/>
  <c r="J128" i="13"/>
  <c r="J116" i="9"/>
  <c r="J112" i="9"/>
  <c r="J119" i="9"/>
  <c r="J117" i="9"/>
  <c r="J113" i="9"/>
  <c r="J111" i="9"/>
  <c r="J118" i="9"/>
  <c r="J114" i="9"/>
  <c r="J110" i="9"/>
  <c r="J115" i="9"/>
  <c r="J173" i="16"/>
  <c r="J169" i="16"/>
  <c r="J165" i="16"/>
  <c r="J174" i="16"/>
  <c r="J170" i="16"/>
  <c r="J166" i="16"/>
  <c r="J162" i="16"/>
  <c r="J175" i="16"/>
  <c r="J171" i="16"/>
  <c r="J167" i="16"/>
  <c r="J163" i="16"/>
  <c r="J176" i="16"/>
  <c r="J172" i="16"/>
  <c r="J168" i="16"/>
  <c r="J164" i="16"/>
  <c r="J100" i="9"/>
  <c r="R46" i="15"/>
  <c r="R44" i="15"/>
  <c r="R45" i="15"/>
  <c r="R47" i="15"/>
  <c r="J97" i="9"/>
  <c r="J95" i="9"/>
  <c r="F136" i="9"/>
  <c r="J98" i="9"/>
  <c r="J101" i="9"/>
  <c r="J96" i="9"/>
  <c r="J93" i="9"/>
  <c r="J94" i="9"/>
  <c r="J99" i="9"/>
  <c r="F129" i="9"/>
  <c r="F128" i="9"/>
  <c r="F135" i="9"/>
  <c r="F127" i="9"/>
  <c r="F134" i="9"/>
  <c r="F133" i="9"/>
  <c r="F130" i="9"/>
  <c r="F131" i="9"/>
  <c r="P153" i="16"/>
  <c r="P152" i="16"/>
  <c r="X152" i="16"/>
  <c r="H195" i="16"/>
  <c r="H152" i="16"/>
  <c r="F241" i="16"/>
  <c r="H153" i="16"/>
  <c r="D307" i="16"/>
  <c r="D152" i="13"/>
  <c r="H173" i="16"/>
  <c r="H197" i="16"/>
  <c r="H175" i="16"/>
  <c r="X151" i="16"/>
  <c r="R130" i="16"/>
  <c r="D154" i="13"/>
  <c r="D155" i="13"/>
  <c r="D157" i="13"/>
  <c r="P120" i="13"/>
  <c r="D159" i="13"/>
  <c r="D153" i="13"/>
  <c r="J152" i="16"/>
  <c r="D151" i="13"/>
  <c r="D156" i="13"/>
  <c r="D160" i="13"/>
  <c r="D158" i="13"/>
  <c r="D109" i="16"/>
  <c r="F217" i="16"/>
  <c r="D148" i="13"/>
  <c r="P130" i="16"/>
  <c r="D149" i="13"/>
  <c r="P129" i="16"/>
  <c r="R153" i="16"/>
  <c r="F261" i="16"/>
  <c r="L107" i="16"/>
  <c r="D196" i="16"/>
  <c r="D285" i="16"/>
  <c r="F240" i="16"/>
  <c r="D305" i="16"/>
  <c r="F130" i="16"/>
  <c r="L108" i="16"/>
  <c r="F307" i="16"/>
  <c r="F151" i="16"/>
  <c r="H109" i="16"/>
  <c r="F41" i="16"/>
  <c r="D197" i="16"/>
  <c r="F263" i="16"/>
  <c r="H130" i="16"/>
  <c r="H129" i="16"/>
  <c r="R107" i="16"/>
  <c r="T153" i="16"/>
  <c r="H241" i="16"/>
  <c r="T151" i="16"/>
  <c r="V130" i="16"/>
  <c r="J108" i="16"/>
  <c r="X65" i="16"/>
  <c r="D239" i="16"/>
  <c r="V42" i="16"/>
  <c r="F153" i="16"/>
  <c r="H108" i="16"/>
  <c r="P66" i="16"/>
  <c r="R65" i="16"/>
  <c r="F305" i="16"/>
  <c r="F283" i="16"/>
  <c r="F218" i="16"/>
  <c r="J186" i="16"/>
  <c r="J194" i="16"/>
  <c r="J193" i="16"/>
  <c r="J197" i="16"/>
  <c r="J130" i="16"/>
  <c r="T109" i="16"/>
  <c r="L42" i="16"/>
  <c r="N42" i="16"/>
  <c r="V104" i="15"/>
  <c r="P32" i="15"/>
  <c r="T64" i="16"/>
  <c r="N43" i="16"/>
  <c r="J153" i="16"/>
  <c r="V131" i="16"/>
  <c r="D108" i="16"/>
  <c r="R109" i="16"/>
  <c r="D283" i="16"/>
  <c r="F284" i="16"/>
  <c r="L131" i="16"/>
  <c r="P108" i="16"/>
  <c r="D263" i="16"/>
  <c r="H72" i="15"/>
  <c r="P107" i="16"/>
  <c r="N68" i="15"/>
  <c r="J185" i="16"/>
  <c r="J184" i="16"/>
  <c r="J192" i="16"/>
  <c r="N61" i="16"/>
  <c r="P43" i="16"/>
  <c r="D63" i="16"/>
  <c r="J195" i="16"/>
  <c r="T107" i="16"/>
  <c r="J107" i="16"/>
  <c r="D173" i="16"/>
  <c r="T131" i="16"/>
  <c r="H263" i="16"/>
  <c r="V105" i="15"/>
  <c r="J189" i="16"/>
  <c r="J191" i="16"/>
  <c r="J190" i="16"/>
  <c r="F197" i="16"/>
  <c r="Z152" i="16"/>
  <c r="N129" i="16"/>
  <c r="H261" i="16"/>
  <c r="F143" i="15"/>
  <c r="J187" i="16"/>
  <c r="J188" i="16"/>
  <c r="J198" i="16"/>
  <c r="J63" i="16"/>
  <c r="V43" i="16"/>
  <c r="F195" i="16"/>
  <c r="N152" i="16"/>
  <c r="F141" i="17"/>
  <c r="R55" i="17"/>
  <c r="N31" i="17"/>
  <c r="X33" i="17"/>
  <c r="F118" i="17"/>
  <c r="T55" i="17"/>
  <c r="D32" i="17"/>
  <c r="R54" i="17"/>
  <c r="F107" i="17"/>
  <c r="R52" i="17"/>
  <c r="L33" i="17"/>
  <c r="R66" i="17"/>
  <c r="D33" i="17"/>
  <c r="L32" i="17"/>
  <c r="L31" i="17"/>
  <c r="H53" i="17"/>
  <c r="V22" i="17"/>
  <c r="R65" i="17"/>
  <c r="V19" i="17"/>
  <c r="Z32" i="17"/>
  <c r="L22" i="17"/>
  <c r="R63" i="17"/>
  <c r="Z31" i="17"/>
  <c r="L19" i="17"/>
  <c r="T54" i="17"/>
  <c r="Z43" i="17"/>
  <c r="X32" i="17"/>
  <c r="X30" i="17"/>
  <c r="N30" i="17"/>
  <c r="F120" i="17"/>
  <c r="F121" i="17"/>
  <c r="T22" i="17"/>
  <c r="F19" i="17"/>
  <c r="V33" i="17"/>
  <c r="F119" i="17"/>
  <c r="N32" i="17"/>
  <c r="D20" i="17"/>
  <c r="H109" i="17"/>
  <c r="N22" i="17"/>
  <c r="G154" i="17"/>
  <c r="P32" i="17"/>
  <c r="D22" i="17"/>
  <c r="H119" i="17"/>
  <c r="L20" i="17"/>
  <c r="L52" i="17"/>
  <c r="H108" i="17"/>
  <c r="V21" i="17"/>
  <c r="Z30" i="17"/>
  <c r="N19" i="17"/>
  <c r="X19" i="17"/>
  <c r="P30" i="17"/>
  <c r="T30" i="17"/>
  <c r="F151" i="17"/>
  <c r="H121" i="17"/>
  <c r="D21" i="17"/>
  <c r="R20" i="17"/>
  <c r="F140" i="17"/>
  <c r="J33" i="17"/>
  <c r="P20" i="17"/>
  <c r="F153" i="17"/>
  <c r="F154" i="17"/>
  <c r="X20" i="17"/>
  <c r="H118" i="17"/>
  <c r="L54" i="17"/>
  <c r="L55" i="17"/>
  <c r="H110" i="17"/>
  <c r="H9" i="17"/>
  <c r="J55" i="17"/>
  <c r="T52" i="17"/>
  <c r="N21" i="17"/>
  <c r="H32" i="17"/>
  <c r="X21" i="17"/>
  <c r="P22" i="17"/>
  <c r="H33" i="17"/>
  <c r="H30" i="17"/>
  <c r="H52" i="17"/>
  <c r="T32" i="17"/>
  <c r="F152" i="17"/>
  <c r="F142" i="17"/>
  <c r="F130" i="17"/>
  <c r="H120" i="17"/>
  <c r="H54" i="17"/>
  <c r="P31" i="17"/>
  <c r="L53" i="17"/>
  <c r="F22" i="17"/>
  <c r="T33" i="17"/>
  <c r="P21" i="17"/>
  <c r="T19" i="17"/>
  <c r="T20" i="17"/>
  <c r="R19" i="17"/>
  <c r="U55" i="17"/>
  <c r="V52" i="17" s="1"/>
  <c r="F109" i="17"/>
  <c r="F110" i="17"/>
  <c r="I143" i="17"/>
  <c r="I144" i="17" s="1"/>
  <c r="I121" i="17"/>
  <c r="AE110" i="17"/>
  <c r="P54" i="17"/>
  <c r="P55" i="17"/>
  <c r="F21" i="17"/>
  <c r="R22" i="17"/>
  <c r="V30" i="17"/>
  <c r="J31" i="17"/>
  <c r="D31" i="17"/>
  <c r="V31" i="17"/>
  <c r="F108" i="17"/>
  <c r="P53" i="17"/>
  <c r="J30" i="17"/>
  <c r="AC33" i="17"/>
  <c r="Y34" i="17" s="1"/>
  <c r="F129" i="17"/>
  <c r="AB30" i="17"/>
  <c r="N53" i="17"/>
  <c r="AB31" i="17"/>
  <c r="AB32" i="17"/>
  <c r="J21" i="17"/>
  <c r="F131" i="17"/>
  <c r="N54" i="17"/>
  <c r="N52" i="17"/>
  <c r="J54" i="17"/>
  <c r="J52" i="17"/>
  <c r="H22" i="17"/>
  <c r="H19" i="17"/>
  <c r="I132" i="17"/>
  <c r="I133" i="17" s="1"/>
  <c r="W66" i="17"/>
  <c r="K67" i="17" s="1"/>
  <c r="H20" i="17"/>
  <c r="J19" i="17"/>
  <c r="H21" i="17"/>
  <c r="Y22" i="17"/>
  <c r="Y23" i="17" s="1"/>
  <c r="F55" i="17"/>
  <c r="J20" i="17"/>
  <c r="D262" i="16"/>
  <c r="H239" i="16"/>
  <c r="D219" i="16"/>
  <c r="D174" i="16"/>
  <c r="R151" i="16"/>
  <c r="Z153" i="16"/>
  <c r="N151" i="16"/>
  <c r="L129" i="16"/>
  <c r="R129" i="16"/>
  <c r="T130" i="16"/>
  <c r="J131" i="16"/>
  <c r="N64" i="16"/>
  <c r="H65" i="16"/>
  <c r="L64" i="16"/>
  <c r="F38" i="16"/>
  <c r="V41" i="16"/>
  <c r="F43" i="16"/>
  <c r="R41" i="16"/>
  <c r="D43" i="16"/>
  <c r="H140" i="15"/>
  <c r="V68" i="15"/>
  <c r="F88" i="17"/>
  <c r="F85" i="17"/>
  <c r="F87" i="17"/>
  <c r="X63" i="16"/>
  <c r="R63" i="16"/>
  <c r="F129" i="16"/>
  <c r="D218" i="16"/>
  <c r="H283" i="16"/>
  <c r="V151" i="16"/>
  <c r="F108" i="16"/>
  <c r="R32" i="17"/>
  <c r="F66" i="16"/>
  <c r="F63" i="16"/>
  <c r="X41" i="16"/>
  <c r="J42" i="16"/>
  <c r="T65" i="16"/>
  <c r="N131" i="16"/>
  <c r="D241" i="16"/>
  <c r="L153" i="16"/>
  <c r="D130" i="16"/>
  <c r="H219" i="16"/>
  <c r="N109" i="16"/>
  <c r="R31" i="17"/>
  <c r="P42" i="16"/>
  <c r="D151" i="16"/>
  <c r="H11" i="17"/>
  <c r="R33" i="17"/>
  <c r="R105" i="15"/>
  <c r="X40" i="16"/>
  <c r="X61" i="16"/>
  <c r="F86" i="17"/>
  <c r="H10" i="17"/>
  <c r="F52" i="17"/>
  <c r="F53" i="17"/>
  <c r="R30" i="17"/>
  <c r="Z41" i="17"/>
  <c r="Z42" i="17"/>
  <c r="N77" i="17"/>
  <c r="N76" i="17"/>
  <c r="N74" i="17"/>
  <c r="N75" i="17"/>
  <c r="H129" i="17"/>
  <c r="H131" i="17"/>
  <c r="H130" i="17"/>
  <c r="H132" i="17"/>
  <c r="F42" i="17"/>
  <c r="F41" i="17"/>
  <c r="F43" i="17"/>
  <c r="F44" i="17"/>
  <c r="H66" i="17"/>
  <c r="H64" i="17"/>
  <c r="H63" i="17"/>
  <c r="H65" i="17"/>
  <c r="F33" i="17"/>
  <c r="F32" i="17"/>
  <c r="F31" i="17"/>
  <c r="F30" i="17"/>
  <c r="T66" i="17"/>
  <c r="T64" i="17"/>
  <c r="T63" i="17"/>
  <c r="T65" i="17"/>
  <c r="P66" i="17"/>
  <c r="P64" i="17"/>
  <c r="P63" i="17"/>
  <c r="P65" i="17"/>
  <c r="V42" i="17"/>
  <c r="V44" i="17"/>
  <c r="V41" i="17"/>
  <c r="V43" i="17"/>
  <c r="J42" i="17"/>
  <c r="J44" i="17"/>
  <c r="J41" i="17"/>
  <c r="J43" i="17"/>
  <c r="H75" i="17"/>
  <c r="H76" i="17"/>
  <c r="H77" i="17"/>
  <c r="H74" i="17"/>
  <c r="D143" i="17"/>
  <c r="D142" i="17"/>
  <c r="D141" i="17"/>
  <c r="D140" i="17"/>
  <c r="D132" i="17"/>
  <c r="D131" i="17"/>
  <c r="D130" i="17"/>
  <c r="D129" i="17"/>
  <c r="D121" i="17"/>
  <c r="D120" i="17"/>
  <c r="D119" i="17"/>
  <c r="D118" i="17"/>
  <c r="D110" i="17"/>
  <c r="D109" i="17"/>
  <c r="D108" i="17"/>
  <c r="D107" i="17"/>
  <c r="D88" i="17"/>
  <c r="D87" i="17"/>
  <c r="D85" i="17"/>
  <c r="D86" i="17"/>
  <c r="L75" i="17"/>
  <c r="L74" i="17"/>
  <c r="L77" i="17"/>
  <c r="L76" i="17"/>
  <c r="T75" i="17"/>
  <c r="T76" i="17"/>
  <c r="T77" i="17"/>
  <c r="T74" i="17"/>
  <c r="J66" i="17"/>
  <c r="J65" i="17"/>
  <c r="J63" i="17"/>
  <c r="J64" i="17"/>
  <c r="T43" i="17"/>
  <c r="T41" i="17"/>
  <c r="T42" i="17"/>
  <c r="T44" i="17"/>
  <c r="F65" i="17"/>
  <c r="F63" i="17"/>
  <c r="F66" i="17"/>
  <c r="F64" i="17"/>
  <c r="D154" i="17"/>
  <c r="D153" i="17"/>
  <c r="D152" i="17"/>
  <c r="D151" i="17"/>
  <c r="I264" i="16"/>
  <c r="J263" i="16" s="1"/>
  <c r="AB65" i="16"/>
  <c r="H153" i="15"/>
  <c r="V72" i="15"/>
  <c r="L44" i="16"/>
  <c r="T60" i="16"/>
  <c r="V61" i="16"/>
  <c r="V63" i="16"/>
  <c r="F64" i="16"/>
  <c r="P64" i="16"/>
  <c r="X43" i="16"/>
  <c r="H41" i="16"/>
  <c r="J41" i="16"/>
  <c r="D65" i="16"/>
  <c r="Z64" i="16"/>
  <c r="L43" i="16"/>
  <c r="L152" i="16"/>
  <c r="D152" i="16"/>
  <c r="D131" i="16"/>
  <c r="H285" i="16"/>
  <c r="H218" i="16"/>
  <c r="V153" i="16"/>
  <c r="N108" i="16"/>
  <c r="F107" i="16"/>
  <c r="K99" i="17"/>
  <c r="X75" i="17"/>
  <c r="X74" i="17"/>
  <c r="X77" i="17"/>
  <c r="X76" i="17"/>
  <c r="D66" i="17"/>
  <c r="D64" i="17"/>
  <c r="D63" i="17"/>
  <c r="D65" i="17"/>
  <c r="V65" i="17"/>
  <c r="V63" i="17"/>
  <c r="V66" i="17"/>
  <c r="V64" i="17"/>
  <c r="D55" i="17"/>
  <c r="D54" i="17"/>
  <c r="D53" i="17"/>
  <c r="D52" i="17"/>
  <c r="H140" i="17"/>
  <c r="H142" i="17"/>
  <c r="H141" i="17"/>
  <c r="H143" i="17"/>
  <c r="D11" i="17"/>
  <c r="D10" i="17"/>
  <c r="D8" i="17"/>
  <c r="D9" i="17"/>
  <c r="F97" i="17"/>
  <c r="F98" i="17"/>
  <c r="F99" i="17"/>
  <c r="F96" i="17"/>
  <c r="J97" i="17"/>
  <c r="J99" i="17"/>
  <c r="J96" i="17"/>
  <c r="J98" i="17"/>
  <c r="L66" i="17"/>
  <c r="L64" i="17"/>
  <c r="L65" i="17"/>
  <c r="L63" i="17"/>
  <c r="D99" i="17"/>
  <c r="D98" i="17"/>
  <c r="D96" i="17"/>
  <c r="D97" i="17"/>
  <c r="H88" i="17"/>
  <c r="H87" i="17"/>
  <c r="H85" i="17"/>
  <c r="H86" i="17"/>
  <c r="V77" i="17"/>
  <c r="V76" i="17"/>
  <c r="V74" i="17"/>
  <c r="V75" i="17"/>
  <c r="F77" i="17"/>
  <c r="F76" i="17"/>
  <c r="F74" i="17"/>
  <c r="F75" i="17"/>
  <c r="N65" i="17"/>
  <c r="N63" i="17"/>
  <c r="N64" i="17"/>
  <c r="N66" i="17"/>
  <c r="F9" i="17"/>
  <c r="F11" i="17"/>
  <c r="F8" i="17"/>
  <c r="F10" i="17"/>
  <c r="L58" i="15"/>
  <c r="U110" i="16"/>
  <c r="V108" i="16" s="1"/>
  <c r="T43" i="16"/>
  <c r="K88" i="17"/>
  <c r="AA44" i="17"/>
  <c r="H57" i="15"/>
  <c r="P44" i="16"/>
  <c r="R66" i="16"/>
  <c r="V65" i="16"/>
  <c r="P63" i="16"/>
  <c r="H42" i="16"/>
  <c r="AB63" i="16"/>
  <c r="AA77" i="17"/>
  <c r="I11" i="17"/>
  <c r="K176" i="16"/>
  <c r="I220" i="16"/>
  <c r="J62" i="16"/>
  <c r="W132" i="16"/>
  <c r="N65" i="16"/>
  <c r="H63" i="16"/>
  <c r="R43" i="16"/>
  <c r="J64" i="16"/>
  <c r="L65" i="16"/>
  <c r="V24" i="15"/>
  <c r="H58" i="15"/>
  <c r="AD107" i="15"/>
  <c r="V70" i="15"/>
  <c r="AD108" i="15"/>
  <c r="H119" i="15"/>
  <c r="K198" i="16"/>
  <c r="I242" i="16"/>
  <c r="AA154" i="16"/>
  <c r="R38" i="16"/>
  <c r="T38" i="16"/>
  <c r="H64" i="16"/>
  <c r="T42" i="16"/>
  <c r="Z65" i="16"/>
  <c r="D42" i="16"/>
  <c r="G308" i="16"/>
  <c r="F175" i="16"/>
  <c r="F174" i="16"/>
  <c r="F173" i="16"/>
  <c r="T107" i="15"/>
  <c r="N106" i="15"/>
  <c r="H21" i="15"/>
  <c r="I286" i="16"/>
  <c r="H40" i="16"/>
  <c r="AA88" i="16"/>
  <c r="D213" i="16"/>
  <c r="D229" i="16"/>
  <c r="T127" i="16"/>
  <c r="D257" i="16"/>
  <c r="N110" i="16"/>
  <c r="L84" i="16"/>
  <c r="H191" i="16"/>
  <c r="H84" i="16"/>
  <c r="F302" i="16"/>
  <c r="AC66" i="16"/>
  <c r="F220" i="16"/>
  <c r="D273" i="16"/>
  <c r="D80" i="16"/>
  <c r="P126" i="16"/>
  <c r="H242" i="16"/>
  <c r="H154" i="16"/>
  <c r="P82" i="16"/>
  <c r="R121" i="16"/>
  <c r="R85" i="16"/>
  <c r="D297" i="16"/>
  <c r="L110" i="16"/>
  <c r="T80" i="16"/>
  <c r="Y44" i="16"/>
  <c r="D19" i="16"/>
  <c r="T83" i="16"/>
  <c r="D20" i="16"/>
  <c r="F17" i="16"/>
  <c r="F11" i="16"/>
  <c r="F21" i="16"/>
  <c r="T32" i="16"/>
  <c r="H22" i="16"/>
  <c r="H20" i="16"/>
  <c r="T36" i="16"/>
  <c r="H194" i="16"/>
  <c r="I22" i="16"/>
  <c r="T77" i="16"/>
  <c r="X59" i="16"/>
  <c r="F8" i="16"/>
  <c r="X55" i="16"/>
  <c r="F14" i="16"/>
  <c r="F167" i="15"/>
  <c r="H128" i="15"/>
  <c r="AD104" i="15"/>
  <c r="AD106" i="15"/>
  <c r="F108" i="15"/>
  <c r="P57" i="15"/>
  <c r="T57" i="15"/>
  <c r="L32" i="15"/>
  <c r="L20" i="15"/>
  <c r="H11" i="15"/>
  <c r="H142" i="15"/>
  <c r="N104" i="15"/>
  <c r="J56" i="15"/>
  <c r="H155" i="15"/>
  <c r="V108" i="15"/>
  <c r="P107" i="15"/>
  <c r="H56" i="15"/>
  <c r="H60" i="15"/>
  <c r="H156" i="15"/>
  <c r="F21" i="15"/>
  <c r="F132" i="15"/>
  <c r="F72" i="15"/>
  <c r="N72" i="15"/>
  <c r="N58" i="15"/>
  <c r="P69" i="15"/>
  <c r="H36" i="15"/>
  <c r="H154" i="15"/>
  <c r="F20" i="15"/>
  <c r="V52" i="16"/>
  <c r="T102" i="16"/>
  <c r="F300" i="16"/>
  <c r="H79" i="16"/>
  <c r="N105" i="15"/>
  <c r="V33" i="15"/>
  <c r="H35" i="13"/>
  <c r="V107" i="15"/>
  <c r="P105" i="15"/>
  <c r="P106" i="15"/>
  <c r="P104" i="15"/>
  <c r="F128" i="15"/>
  <c r="N70" i="15"/>
  <c r="N56" i="15"/>
  <c r="P72" i="15"/>
  <c r="H33" i="15"/>
  <c r="V35" i="15"/>
  <c r="N69" i="15"/>
  <c r="N23" i="15"/>
  <c r="F298" i="16"/>
  <c r="H32" i="16"/>
  <c r="T132" i="16"/>
  <c r="V60" i="16"/>
  <c r="F299" i="16"/>
  <c r="F308" i="16"/>
  <c r="T40" i="16"/>
  <c r="H88" i="16"/>
  <c r="F303" i="16"/>
  <c r="L40" i="16"/>
  <c r="H80" i="16"/>
  <c r="R124" i="16"/>
  <c r="T84" i="16"/>
  <c r="L99" i="16"/>
  <c r="H145" i="16"/>
  <c r="T120" i="16"/>
  <c r="T118" i="16"/>
  <c r="L33" i="16"/>
  <c r="Z54" i="16"/>
  <c r="T123" i="16"/>
  <c r="L32" i="16"/>
  <c r="H279" i="16"/>
  <c r="R80" i="16"/>
  <c r="H150" i="16"/>
  <c r="N98" i="16"/>
  <c r="F208" i="16"/>
  <c r="R83" i="16"/>
  <c r="T98" i="16"/>
  <c r="H11" i="16"/>
  <c r="H189" i="16"/>
  <c r="L103" i="16"/>
  <c r="H36" i="16"/>
  <c r="T106" i="16"/>
  <c r="R75" i="16"/>
  <c r="R76" i="16"/>
  <c r="R84" i="16"/>
  <c r="R79" i="16"/>
  <c r="R88" i="16"/>
  <c r="P120" i="16"/>
  <c r="R78" i="16"/>
  <c r="R81" i="16"/>
  <c r="N60" i="16"/>
  <c r="R32" i="16"/>
  <c r="V36" i="16"/>
  <c r="R36" i="16"/>
  <c r="D17" i="16"/>
  <c r="R74" i="16"/>
  <c r="R82" i="16"/>
  <c r="R77" i="16"/>
  <c r="R118" i="16"/>
  <c r="F301" i="16"/>
  <c r="F256" i="16"/>
  <c r="V59" i="16"/>
  <c r="H128" i="16"/>
  <c r="T53" i="16"/>
  <c r="P38" i="16"/>
  <c r="F295" i="16"/>
  <c r="F296" i="16"/>
  <c r="F304" i="16"/>
  <c r="T78" i="16"/>
  <c r="F9" i="16"/>
  <c r="N56" i="16"/>
  <c r="R127" i="16"/>
  <c r="Z61" i="16"/>
  <c r="V55" i="16"/>
  <c r="F297" i="16"/>
  <c r="F294" i="16"/>
  <c r="L36" i="16"/>
  <c r="T85" i="16"/>
  <c r="F19" i="16"/>
  <c r="H278" i="16"/>
  <c r="X54" i="16"/>
  <c r="T121" i="16"/>
  <c r="T31" i="16"/>
  <c r="T39" i="16"/>
  <c r="H77" i="16"/>
  <c r="H85" i="16"/>
  <c r="H286" i="16"/>
  <c r="Z62" i="16"/>
  <c r="X52" i="16"/>
  <c r="X56" i="16"/>
  <c r="X60" i="16"/>
  <c r="X66" i="16"/>
  <c r="H119" i="16"/>
  <c r="T128" i="16"/>
  <c r="T124" i="16"/>
  <c r="T125" i="16"/>
  <c r="T33" i="16"/>
  <c r="T37" i="16"/>
  <c r="T44" i="16"/>
  <c r="N106" i="16"/>
  <c r="D84" i="16"/>
  <c r="H81" i="16"/>
  <c r="H74" i="16"/>
  <c r="H82" i="16"/>
  <c r="X81" i="16"/>
  <c r="X58" i="16"/>
  <c r="X62" i="16"/>
  <c r="T122" i="16"/>
  <c r="T35" i="16"/>
  <c r="H78" i="16"/>
  <c r="D295" i="16"/>
  <c r="Z53" i="16"/>
  <c r="H142" i="16"/>
  <c r="X53" i="16"/>
  <c r="X57" i="16"/>
  <c r="H125" i="16"/>
  <c r="T126" i="16"/>
  <c r="T119" i="16"/>
  <c r="T30" i="16"/>
  <c r="T34" i="16"/>
  <c r="H75" i="16"/>
  <c r="H83" i="16"/>
  <c r="H76" i="16"/>
  <c r="P78" i="16"/>
  <c r="H190" i="16"/>
  <c r="H187" i="16"/>
  <c r="L98" i="16"/>
  <c r="L102" i="16"/>
  <c r="L106" i="16"/>
  <c r="H59" i="16"/>
  <c r="H31" i="16"/>
  <c r="H35" i="16"/>
  <c r="H39" i="16"/>
  <c r="H141" i="16"/>
  <c r="H149" i="16"/>
  <c r="H148" i="16"/>
  <c r="T97" i="16"/>
  <c r="T101" i="16"/>
  <c r="T105" i="16"/>
  <c r="D13" i="16"/>
  <c r="P118" i="16"/>
  <c r="D83" i="16"/>
  <c r="P85" i="16"/>
  <c r="H186" i="16"/>
  <c r="H185" i="16"/>
  <c r="H193" i="16"/>
  <c r="P127" i="16"/>
  <c r="L97" i="16"/>
  <c r="L101" i="16"/>
  <c r="L105" i="16"/>
  <c r="N52" i="16"/>
  <c r="F216" i="16"/>
  <c r="H55" i="16"/>
  <c r="H30" i="16"/>
  <c r="H34" i="16"/>
  <c r="H38" i="16"/>
  <c r="H147" i="16"/>
  <c r="H146" i="16"/>
  <c r="R40" i="16"/>
  <c r="T96" i="16"/>
  <c r="T100" i="16"/>
  <c r="T104" i="16"/>
  <c r="T110" i="16"/>
  <c r="F59" i="16"/>
  <c r="P34" i="16"/>
  <c r="D9" i="16"/>
  <c r="D75" i="16"/>
  <c r="X82" i="16"/>
  <c r="P62" i="16"/>
  <c r="D209" i="16"/>
  <c r="H188" i="16"/>
  <c r="H198" i="16"/>
  <c r="P119" i="16"/>
  <c r="L96" i="16"/>
  <c r="L100" i="16"/>
  <c r="L104" i="16"/>
  <c r="N66" i="16"/>
  <c r="R126" i="16"/>
  <c r="R33" i="16"/>
  <c r="F212" i="16"/>
  <c r="H44" i="16"/>
  <c r="H33" i="16"/>
  <c r="H37" i="16"/>
  <c r="H143" i="16"/>
  <c r="H140" i="16"/>
  <c r="H144" i="16"/>
  <c r="V56" i="16"/>
  <c r="V66" i="16"/>
  <c r="F16" i="16"/>
  <c r="T99" i="16"/>
  <c r="T103" i="16"/>
  <c r="F55" i="16"/>
  <c r="P30" i="16"/>
  <c r="H17" i="16"/>
  <c r="L37" i="16"/>
  <c r="T75" i="16"/>
  <c r="T76" i="16"/>
  <c r="L88" i="16"/>
  <c r="X74" i="16"/>
  <c r="F22" i="16"/>
  <c r="N55" i="16"/>
  <c r="T52" i="16"/>
  <c r="F54" i="16"/>
  <c r="F62" i="16"/>
  <c r="L85" i="16"/>
  <c r="P56" i="16"/>
  <c r="D303" i="16"/>
  <c r="H277" i="16"/>
  <c r="H237" i="16"/>
  <c r="R59" i="16"/>
  <c r="D231" i="16"/>
  <c r="N54" i="16"/>
  <c r="N58" i="16"/>
  <c r="N62" i="16"/>
  <c r="R119" i="16"/>
  <c r="R122" i="16"/>
  <c r="R132" i="16"/>
  <c r="Z58" i="16"/>
  <c r="V54" i="16"/>
  <c r="V58" i="16"/>
  <c r="V62" i="16"/>
  <c r="F18" i="16"/>
  <c r="F10" i="16"/>
  <c r="H126" i="16"/>
  <c r="T58" i="16"/>
  <c r="F53" i="16"/>
  <c r="F57" i="16"/>
  <c r="F61" i="16"/>
  <c r="L31" i="16"/>
  <c r="L35" i="16"/>
  <c r="L39" i="16"/>
  <c r="N104" i="16"/>
  <c r="T81" i="16"/>
  <c r="T74" i="16"/>
  <c r="T82" i="16"/>
  <c r="L79" i="16"/>
  <c r="L80" i="16"/>
  <c r="D76" i="16"/>
  <c r="P77" i="16"/>
  <c r="F13" i="16"/>
  <c r="F15" i="16"/>
  <c r="P54" i="16"/>
  <c r="P59" i="16"/>
  <c r="N59" i="16"/>
  <c r="F252" i="16"/>
  <c r="V33" i="16"/>
  <c r="T62" i="16"/>
  <c r="F58" i="16"/>
  <c r="P61" i="16"/>
  <c r="H234" i="16"/>
  <c r="H229" i="16"/>
  <c r="D276" i="16"/>
  <c r="N53" i="16"/>
  <c r="N57" i="16"/>
  <c r="R125" i="16"/>
  <c r="R120" i="16"/>
  <c r="R128" i="16"/>
  <c r="Z57" i="16"/>
  <c r="J61" i="16"/>
  <c r="X36" i="16"/>
  <c r="V53" i="16"/>
  <c r="V57" i="16"/>
  <c r="V44" i="16"/>
  <c r="F12" i="16"/>
  <c r="H120" i="16"/>
  <c r="H127" i="16"/>
  <c r="T57" i="16"/>
  <c r="F52" i="16"/>
  <c r="F56" i="16"/>
  <c r="F60" i="16"/>
  <c r="L30" i="16"/>
  <c r="L34" i="16"/>
  <c r="L38" i="16"/>
  <c r="N102" i="16"/>
  <c r="T79" i="16"/>
  <c r="T88" i="16"/>
  <c r="L77" i="16"/>
  <c r="L78" i="16"/>
  <c r="R123" i="16"/>
  <c r="P53" i="16"/>
  <c r="D211" i="16"/>
  <c r="P132" i="16"/>
  <c r="R35" i="16"/>
  <c r="F207" i="16"/>
  <c r="F215" i="16"/>
  <c r="H54" i="16"/>
  <c r="H62" i="16"/>
  <c r="P33" i="16"/>
  <c r="H10" i="16"/>
  <c r="D8" i="16"/>
  <c r="D16" i="16"/>
  <c r="D74" i="16"/>
  <c r="D82" i="16"/>
  <c r="X79" i="16"/>
  <c r="X80" i="16"/>
  <c r="P83" i="16"/>
  <c r="P84" i="16"/>
  <c r="D215" i="16"/>
  <c r="D207" i="16"/>
  <c r="P128" i="16"/>
  <c r="P121" i="16"/>
  <c r="D228" i="16"/>
  <c r="J53" i="16"/>
  <c r="R37" i="16"/>
  <c r="R30" i="16"/>
  <c r="R39" i="16"/>
  <c r="R31" i="16"/>
  <c r="F260" i="16"/>
  <c r="F209" i="16"/>
  <c r="F213" i="16"/>
  <c r="H52" i="16"/>
  <c r="H56" i="16"/>
  <c r="H60" i="16"/>
  <c r="H66" i="16"/>
  <c r="T55" i="16"/>
  <c r="T54" i="16"/>
  <c r="T59" i="16"/>
  <c r="T66" i="16"/>
  <c r="P31" i="16"/>
  <c r="P35" i="16"/>
  <c r="P39" i="16"/>
  <c r="H13" i="16"/>
  <c r="H18" i="16"/>
  <c r="D10" i="16"/>
  <c r="D14" i="16"/>
  <c r="D18" i="16"/>
  <c r="N100" i="16"/>
  <c r="N99" i="16"/>
  <c r="L81" i="16"/>
  <c r="L74" i="16"/>
  <c r="L82" i="16"/>
  <c r="D77" i="16"/>
  <c r="D85" i="16"/>
  <c r="D78" i="16"/>
  <c r="X75" i="16"/>
  <c r="X83" i="16"/>
  <c r="X76" i="16"/>
  <c r="X84" i="16"/>
  <c r="P79" i="16"/>
  <c r="P88" i="16"/>
  <c r="P80" i="16"/>
  <c r="P58" i="16"/>
  <c r="P55" i="16"/>
  <c r="P125" i="16"/>
  <c r="R34" i="16"/>
  <c r="F211" i="16"/>
  <c r="H58" i="16"/>
  <c r="P37" i="16"/>
  <c r="P40" i="16"/>
  <c r="H15" i="16"/>
  <c r="D12" i="16"/>
  <c r="D22" i="16"/>
  <c r="D81" i="16"/>
  <c r="X88" i="16"/>
  <c r="P75" i="16"/>
  <c r="P76" i="16"/>
  <c r="R55" i="16"/>
  <c r="P122" i="16"/>
  <c r="P123" i="16"/>
  <c r="D279" i="16"/>
  <c r="D286" i="16"/>
  <c r="D236" i="16"/>
  <c r="J57" i="16"/>
  <c r="F206" i="16"/>
  <c r="F210" i="16"/>
  <c r="F214" i="16"/>
  <c r="H53" i="16"/>
  <c r="H57" i="16"/>
  <c r="X32" i="16"/>
  <c r="R44" i="16"/>
  <c r="T61" i="16"/>
  <c r="T56" i="16"/>
  <c r="P32" i="16"/>
  <c r="P36" i="16"/>
  <c r="H9" i="16"/>
  <c r="H14" i="16"/>
  <c r="H19" i="16"/>
  <c r="D11" i="16"/>
  <c r="D15" i="16"/>
  <c r="P124" i="16"/>
  <c r="L75" i="16"/>
  <c r="L83" i="16"/>
  <c r="L76" i="16"/>
  <c r="D79" i="16"/>
  <c r="D88" i="16"/>
  <c r="X77" i="16"/>
  <c r="X85" i="16"/>
  <c r="X78" i="16"/>
  <c r="P81" i="16"/>
  <c r="P74" i="16"/>
  <c r="P52" i="16"/>
  <c r="P60" i="16"/>
  <c r="P57" i="16"/>
  <c r="D264" i="16"/>
  <c r="D260" i="16"/>
  <c r="D254" i="16"/>
  <c r="D250" i="16"/>
  <c r="D252" i="16"/>
  <c r="D258" i="16"/>
  <c r="D256" i="16"/>
  <c r="D300" i="16"/>
  <c r="D302" i="16"/>
  <c r="D304" i="16"/>
  <c r="D296" i="16"/>
  <c r="D298" i="16"/>
  <c r="D294" i="16"/>
  <c r="H256" i="16"/>
  <c r="H251" i="16"/>
  <c r="H250" i="16"/>
  <c r="H264" i="16"/>
  <c r="H257" i="16"/>
  <c r="H259" i="16"/>
  <c r="H258" i="16"/>
  <c r="H253" i="16"/>
  <c r="H260" i="16"/>
  <c r="H255" i="16"/>
  <c r="H254" i="16"/>
  <c r="H252" i="16"/>
  <c r="H212" i="16"/>
  <c r="H207" i="16"/>
  <c r="H206" i="16"/>
  <c r="H220" i="16"/>
  <c r="H213" i="16"/>
  <c r="H215" i="16"/>
  <c r="H214" i="16"/>
  <c r="H209" i="16"/>
  <c r="H216" i="16"/>
  <c r="H211" i="16"/>
  <c r="H210" i="16"/>
  <c r="H208" i="16"/>
  <c r="H192" i="16"/>
  <c r="H184" i="16"/>
  <c r="D259" i="16"/>
  <c r="R54" i="16"/>
  <c r="R62" i="16"/>
  <c r="D282" i="16"/>
  <c r="D234" i="16"/>
  <c r="J52" i="16"/>
  <c r="F255" i="16"/>
  <c r="X35" i="16"/>
  <c r="F31" i="16"/>
  <c r="D308" i="16"/>
  <c r="D301" i="16"/>
  <c r="D253" i="16"/>
  <c r="H275" i="16"/>
  <c r="H233" i="16"/>
  <c r="R53" i="16"/>
  <c r="R57" i="16"/>
  <c r="R61" i="16"/>
  <c r="D235" i="16"/>
  <c r="D275" i="16"/>
  <c r="D272" i="16"/>
  <c r="D280" i="16"/>
  <c r="D242" i="16"/>
  <c r="D232" i="16"/>
  <c r="Z52" i="16"/>
  <c r="Z56" i="16"/>
  <c r="Z60" i="16"/>
  <c r="Z66" i="16"/>
  <c r="J55" i="16"/>
  <c r="J59" i="16"/>
  <c r="F250" i="16"/>
  <c r="F254" i="16"/>
  <c r="F258" i="16"/>
  <c r="F264" i="16"/>
  <c r="X30" i="16"/>
  <c r="X34" i="16"/>
  <c r="X38" i="16"/>
  <c r="V40" i="16"/>
  <c r="V35" i="16"/>
  <c r="H122" i="16"/>
  <c r="H118" i="16"/>
  <c r="H123" i="16"/>
  <c r="H8" i="16"/>
  <c r="H12" i="16"/>
  <c r="H16" i="16"/>
  <c r="N105" i="16"/>
  <c r="N101" i="16"/>
  <c r="N103" i="16"/>
  <c r="H232" i="16"/>
  <c r="H230" i="16"/>
  <c r="H238" i="16"/>
  <c r="H236" i="16"/>
  <c r="H228" i="16"/>
  <c r="F37" i="16"/>
  <c r="F34" i="16"/>
  <c r="F32" i="16"/>
  <c r="F30" i="16"/>
  <c r="V39" i="16"/>
  <c r="V37" i="16"/>
  <c r="V34" i="16"/>
  <c r="V32" i="16"/>
  <c r="V30" i="16"/>
  <c r="H276" i="16"/>
  <c r="H274" i="16"/>
  <c r="H282" i="16"/>
  <c r="H280" i="16"/>
  <c r="H272" i="16"/>
  <c r="D220" i="16"/>
  <c r="D216" i="16"/>
  <c r="D210" i="16"/>
  <c r="D206" i="16"/>
  <c r="D208" i="16"/>
  <c r="D214" i="16"/>
  <c r="D212" i="16"/>
  <c r="D251" i="16"/>
  <c r="H235" i="16"/>
  <c r="R58" i="16"/>
  <c r="D281" i="16"/>
  <c r="D274" i="16"/>
  <c r="D233" i="16"/>
  <c r="J56" i="16"/>
  <c r="J60" i="16"/>
  <c r="J66" i="16"/>
  <c r="F251" i="16"/>
  <c r="F259" i="16"/>
  <c r="X31" i="16"/>
  <c r="X39" i="16"/>
  <c r="F35" i="16"/>
  <c r="F40" i="16"/>
  <c r="D299" i="16"/>
  <c r="D255" i="16"/>
  <c r="H273" i="16"/>
  <c r="H281" i="16"/>
  <c r="H231" i="16"/>
  <c r="R52" i="16"/>
  <c r="R56" i="16"/>
  <c r="R60" i="16"/>
  <c r="D237" i="16"/>
  <c r="D277" i="16"/>
  <c r="D278" i="16"/>
  <c r="D230" i="16"/>
  <c r="D238" i="16"/>
  <c r="Z55" i="16"/>
  <c r="Z59" i="16"/>
  <c r="J54" i="16"/>
  <c r="J58" i="16"/>
  <c r="V38" i="16"/>
  <c r="F36" i="16"/>
  <c r="F253" i="16"/>
  <c r="F257" i="16"/>
  <c r="X44" i="16"/>
  <c r="X33" i="16"/>
  <c r="X37" i="16"/>
  <c r="H132" i="16"/>
  <c r="F39" i="16"/>
  <c r="F33" i="16"/>
  <c r="H124" i="16"/>
  <c r="H121" i="16"/>
  <c r="F44" i="16"/>
  <c r="N96" i="16"/>
  <c r="N97" i="16"/>
  <c r="J149" i="16"/>
  <c r="J147" i="16"/>
  <c r="J145" i="16"/>
  <c r="J143" i="16"/>
  <c r="J148" i="16"/>
  <c r="J146" i="16"/>
  <c r="J144" i="16"/>
  <c r="J141" i="16"/>
  <c r="J142" i="16"/>
  <c r="J154" i="16"/>
  <c r="J150" i="16"/>
  <c r="J140" i="16"/>
  <c r="H171" i="16"/>
  <c r="H169" i="16"/>
  <c r="H167" i="16"/>
  <c r="H165" i="16"/>
  <c r="H163" i="16"/>
  <c r="H172" i="16"/>
  <c r="H168" i="16"/>
  <c r="H176" i="16"/>
  <c r="H170" i="16"/>
  <c r="H164" i="16"/>
  <c r="H166" i="16"/>
  <c r="H162" i="16"/>
  <c r="X154" i="16"/>
  <c r="X150" i="16"/>
  <c r="X148" i="16"/>
  <c r="X146" i="16"/>
  <c r="X144" i="16"/>
  <c r="X145" i="16"/>
  <c r="X143" i="16"/>
  <c r="X140" i="16"/>
  <c r="X149" i="16"/>
  <c r="X147" i="16"/>
  <c r="X142" i="16"/>
  <c r="X141" i="16"/>
  <c r="J44" i="16"/>
  <c r="J40" i="16"/>
  <c r="J39" i="16"/>
  <c r="J35" i="16"/>
  <c r="J33" i="16"/>
  <c r="J31" i="16"/>
  <c r="J37" i="16"/>
  <c r="J32" i="16"/>
  <c r="J38" i="16"/>
  <c r="J36" i="16"/>
  <c r="J34" i="16"/>
  <c r="J30" i="16"/>
  <c r="F176" i="16"/>
  <c r="F172" i="16"/>
  <c r="F170" i="16"/>
  <c r="F168" i="16"/>
  <c r="F166" i="16"/>
  <c r="F164" i="16"/>
  <c r="F162" i="16"/>
  <c r="F171" i="16"/>
  <c r="F167" i="16"/>
  <c r="F165" i="16"/>
  <c r="F163" i="16"/>
  <c r="F169" i="16"/>
  <c r="D171" i="16"/>
  <c r="D169" i="16"/>
  <c r="D167" i="16"/>
  <c r="D165" i="16"/>
  <c r="D163" i="16"/>
  <c r="D176" i="16"/>
  <c r="D170" i="16"/>
  <c r="D166" i="16"/>
  <c r="D162" i="16"/>
  <c r="D172" i="16"/>
  <c r="D164" i="16"/>
  <c r="D168" i="16"/>
  <c r="F132" i="16"/>
  <c r="F128" i="16"/>
  <c r="F126" i="16"/>
  <c r="F124" i="16"/>
  <c r="F122" i="16"/>
  <c r="F120" i="16"/>
  <c r="F118" i="16"/>
  <c r="F121" i="16"/>
  <c r="F127" i="16"/>
  <c r="F119" i="16"/>
  <c r="F125" i="16"/>
  <c r="F123" i="16"/>
  <c r="R149" i="16"/>
  <c r="R147" i="16"/>
  <c r="R145" i="16"/>
  <c r="R143" i="16"/>
  <c r="R144" i="16"/>
  <c r="R150" i="16"/>
  <c r="R141" i="16"/>
  <c r="R148" i="16"/>
  <c r="R146" i="16"/>
  <c r="R142" i="16"/>
  <c r="R140" i="16"/>
  <c r="R154" i="16"/>
  <c r="L154" i="16"/>
  <c r="L150" i="16"/>
  <c r="L148" i="16"/>
  <c r="L146" i="16"/>
  <c r="L144" i="16"/>
  <c r="L143" i="16"/>
  <c r="L140" i="16"/>
  <c r="L149" i="16"/>
  <c r="L147" i="16"/>
  <c r="L145" i="16"/>
  <c r="L142" i="16"/>
  <c r="L141" i="16"/>
  <c r="P154" i="16"/>
  <c r="P150" i="16"/>
  <c r="P148" i="16"/>
  <c r="P146" i="16"/>
  <c r="P144" i="16"/>
  <c r="P149" i="16"/>
  <c r="P140" i="16"/>
  <c r="P142" i="16"/>
  <c r="P145" i="16"/>
  <c r="P147" i="16"/>
  <c r="P141" i="16"/>
  <c r="P143" i="16"/>
  <c r="L127" i="16"/>
  <c r="L125" i="16"/>
  <c r="L123" i="16"/>
  <c r="L121" i="16"/>
  <c r="L119" i="16"/>
  <c r="L128" i="16"/>
  <c r="L120" i="16"/>
  <c r="L126" i="16"/>
  <c r="L118" i="16"/>
  <c r="L132" i="16"/>
  <c r="L124" i="16"/>
  <c r="L122" i="16"/>
  <c r="P110" i="16"/>
  <c r="P106" i="16"/>
  <c r="P105" i="16"/>
  <c r="P104" i="16"/>
  <c r="P103" i="16"/>
  <c r="P102" i="16"/>
  <c r="P101" i="16"/>
  <c r="P100" i="16"/>
  <c r="P99" i="16"/>
  <c r="P98" i="16"/>
  <c r="P97" i="16"/>
  <c r="P96" i="16"/>
  <c r="F242" i="16"/>
  <c r="F238" i="16"/>
  <c r="F237" i="16"/>
  <c r="F236" i="16"/>
  <c r="F235" i="16"/>
  <c r="F234" i="16"/>
  <c r="F233" i="16"/>
  <c r="F232" i="16"/>
  <c r="F231" i="16"/>
  <c r="F230" i="16"/>
  <c r="F229" i="16"/>
  <c r="F228" i="16"/>
  <c r="R105" i="16"/>
  <c r="R106" i="16"/>
  <c r="R102" i="16"/>
  <c r="R98" i="16"/>
  <c r="R96" i="16"/>
  <c r="R110" i="16"/>
  <c r="R104" i="16"/>
  <c r="R103" i="16"/>
  <c r="R101" i="16"/>
  <c r="R97" i="16"/>
  <c r="R100" i="16"/>
  <c r="R99" i="16"/>
  <c r="J103" i="16"/>
  <c r="J110" i="16"/>
  <c r="J104" i="16"/>
  <c r="J106" i="16"/>
  <c r="J100" i="16"/>
  <c r="J96" i="16"/>
  <c r="J102" i="16"/>
  <c r="J98" i="16"/>
  <c r="J99" i="16"/>
  <c r="J101" i="16"/>
  <c r="J105" i="16"/>
  <c r="J97" i="16"/>
  <c r="N132" i="16"/>
  <c r="N128" i="16"/>
  <c r="N126" i="16"/>
  <c r="N124" i="16"/>
  <c r="N122" i="16"/>
  <c r="N120" i="16"/>
  <c r="N118" i="16"/>
  <c r="N125" i="16"/>
  <c r="N123" i="16"/>
  <c r="N121" i="16"/>
  <c r="N127" i="16"/>
  <c r="N119" i="16"/>
  <c r="J119" i="13"/>
  <c r="H129" i="15"/>
  <c r="H70" i="15"/>
  <c r="H20" i="15"/>
  <c r="H24" i="15"/>
  <c r="H141" i="15"/>
  <c r="F105" i="15"/>
  <c r="F23" i="15"/>
  <c r="P36" i="15"/>
  <c r="AB33" i="15"/>
  <c r="V21" i="15"/>
  <c r="H143" i="15"/>
  <c r="F165" i="15"/>
  <c r="F70" i="15"/>
  <c r="D59" i="15"/>
  <c r="F104" i="15"/>
  <c r="H130" i="15"/>
  <c r="H132" i="15"/>
  <c r="N57" i="15"/>
  <c r="N60" i="15"/>
  <c r="P70" i="15"/>
  <c r="H68" i="15"/>
  <c r="H71" i="15"/>
  <c r="T24" i="15"/>
  <c r="H23" i="15"/>
  <c r="F69" i="15"/>
  <c r="V22" i="15"/>
  <c r="Z149" i="16"/>
  <c r="Z147" i="16"/>
  <c r="Z145" i="16"/>
  <c r="Z143" i="16"/>
  <c r="Z148" i="16"/>
  <c r="Z154" i="16"/>
  <c r="Z141" i="16"/>
  <c r="Z146" i="16"/>
  <c r="Z144" i="16"/>
  <c r="Z142" i="16"/>
  <c r="Z150" i="16"/>
  <c r="Z140" i="16"/>
  <c r="D193" i="16"/>
  <c r="D191" i="16"/>
  <c r="D189" i="16"/>
  <c r="D187" i="16"/>
  <c r="D185" i="16"/>
  <c r="D192" i="16"/>
  <c r="D188" i="16"/>
  <c r="D184" i="16"/>
  <c r="D190" i="16"/>
  <c r="D194" i="16"/>
  <c r="D198" i="16"/>
  <c r="D186" i="16"/>
  <c r="V132" i="16"/>
  <c r="V128" i="16"/>
  <c r="V126" i="16"/>
  <c r="V124" i="16"/>
  <c r="V122" i="16"/>
  <c r="V120" i="16"/>
  <c r="V118" i="16"/>
  <c r="V121" i="16"/>
  <c r="V127" i="16"/>
  <c r="V119" i="16"/>
  <c r="V125" i="16"/>
  <c r="V123" i="16"/>
  <c r="D44" i="16"/>
  <c r="D40" i="16"/>
  <c r="D39" i="16"/>
  <c r="D38" i="16"/>
  <c r="D37" i="16"/>
  <c r="D36" i="16"/>
  <c r="D35" i="16"/>
  <c r="D34" i="16"/>
  <c r="D33" i="16"/>
  <c r="D32" i="16"/>
  <c r="D31" i="16"/>
  <c r="D30" i="16"/>
  <c r="J132" i="16"/>
  <c r="J128" i="16"/>
  <c r="J126" i="16"/>
  <c r="J124" i="16"/>
  <c r="J122" i="16"/>
  <c r="J120" i="16"/>
  <c r="J118" i="16"/>
  <c r="J123" i="16"/>
  <c r="J121" i="16"/>
  <c r="J119" i="16"/>
  <c r="J125" i="16"/>
  <c r="J127" i="16"/>
  <c r="N149" i="16"/>
  <c r="N147" i="16"/>
  <c r="N145" i="16"/>
  <c r="N143" i="16"/>
  <c r="N146" i="16"/>
  <c r="N141" i="16"/>
  <c r="N154" i="16"/>
  <c r="N144" i="16"/>
  <c r="N150" i="16"/>
  <c r="N140" i="16"/>
  <c r="N148" i="16"/>
  <c r="N142" i="16"/>
  <c r="F198" i="16"/>
  <c r="F194" i="16"/>
  <c r="F192" i="16"/>
  <c r="F190" i="16"/>
  <c r="F188" i="16"/>
  <c r="F186" i="16"/>
  <c r="F184" i="16"/>
  <c r="F193" i="16"/>
  <c r="F189" i="16"/>
  <c r="F185" i="16"/>
  <c r="F191" i="16"/>
  <c r="F187" i="16"/>
  <c r="D154" i="16"/>
  <c r="D150" i="16"/>
  <c r="D148" i="16"/>
  <c r="D146" i="16"/>
  <c r="D144" i="16"/>
  <c r="D147" i="16"/>
  <c r="D140" i="16"/>
  <c r="D142" i="16"/>
  <c r="D145" i="16"/>
  <c r="D141" i="16"/>
  <c r="D149" i="16"/>
  <c r="D143" i="16"/>
  <c r="D110" i="16"/>
  <c r="D106" i="16"/>
  <c r="D105" i="16"/>
  <c r="D104" i="16"/>
  <c r="D103" i="16"/>
  <c r="D102" i="16"/>
  <c r="D101" i="16"/>
  <c r="D100" i="16"/>
  <c r="D99" i="16"/>
  <c r="D98" i="16"/>
  <c r="D97" i="16"/>
  <c r="D96" i="16"/>
  <c r="F110" i="16"/>
  <c r="F104" i="16"/>
  <c r="F105" i="16"/>
  <c r="F101" i="16"/>
  <c r="F97" i="16"/>
  <c r="F106" i="16"/>
  <c r="F100" i="16"/>
  <c r="F96" i="16"/>
  <c r="F103" i="16"/>
  <c r="F99" i="16"/>
  <c r="F98" i="16"/>
  <c r="F102" i="16"/>
  <c r="D62" i="16"/>
  <c r="D59" i="16"/>
  <c r="D58" i="16"/>
  <c r="D57" i="16"/>
  <c r="D55" i="16"/>
  <c r="D54" i="16"/>
  <c r="D53" i="16"/>
  <c r="D52" i="16"/>
  <c r="D66" i="16"/>
  <c r="D61" i="16"/>
  <c r="D60" i="16"/>
  <c r="D56" i="16"/>
  <c r="L62" i="16"/>
  <c r="L61" i="16"/>
  <c r="L60" i="16"/>
  <c r="L59" i="16"/>
  <c r="L58" i="16"/>
  <c r="L57" i="16"/>
  <c r="L56" i="16"/>
  <c r="L55" i="16"/>
  <c r="L54" i="16"/>
  <c r="L53" i="16"/>
  <c r="L52" i="16"/>
  <c r="L66" i="16"/>
  <c r="N44" i="16"/>
  <c r="N40" i="16"/>
  <c r="N36" i="16"/>
  <c r="N39" i="16"/>
  <c r="N35" i="16"/>
  <c r="N37" i="16"/>
  <c r="N34" i="16"/>
  <c r="N32" i="16"/>
  <c r="N30" i="16"/>
  <c r="N38" i="16"/>
  <c r="N33" i="16"/>
  <c r="N31" i="16"/>
  <c r="D127" i="16"/>
  <c r="D125" i="16"/>
  <c r="D123" i="16"/>
  <c r="D121" i="16"/>
  <c r="D119" i="16"/>
  <c r="D124" i="16"/>
  <c r="D132" i="16"/>
  <c r="D122" i="16"/>
  <c r="D118" i="16"/>
  <c r="D120" i="16"/>
  <c r="D126" i="16"/>
  <c r="D128" i="16"/>
  <c r="AB62" i="16"/>
  <c r="AB61" i="16"/>
  <c r="AB60" i="16"/>
  <c r="AB59" i="16"/>
  <c r="AB58" i="16"/>
  <c r="AB57" i="16"/>
  <c r="AB56" i="16"/>
  <c r="AB55" i="16"/>
  <c r="AB54" i="16"/>
  <c r="AB53" i="16"/>
  <c r="AB52" i="16"/>
  <c r="AB66" i="16"/>
  <c r="V149" i="16"/>
  <c r="V147" i="16"/>
  <c r="V145" i="16"/>
  <c r="V143" i="16"/>
  <c r="V150" i="16"/>
  <c r="V148" i="16"/>
  <c r="V146" i="16"/>
  <c r="V144" i="16"/>
  <c r="V141" i="16"/>
  <c r="V154" i="16"/>
  <c r="V140" i="16"/>
  <c r="V142" i="16"/>
  <c r="F149" i="16"/>
  <c r="F147" i="16"/>
  <c r="F145" i="16"/>
  <c r="F150" i="16"/>
  <c r="F154" i="16"/>
  <c r="F141" i="16"/>
  <c r="F143" i="16"/>
  <c r="F148" i="16"/>
  <c r="F140" i="16"/>
  <c r="F144" i="16"/>
  <c r="F142" i="16"/>
  <c r="F146" i="16"/>
  <c r="T154" i="16"/>
  <c r="T150" i="16"/>
  <c r="T148" i="16"/>
  <c r="T146" i="16"/>
  <c r="T144" i="16"/>
  <c r="T147" i="16"/>
  <c r="T149" i="16"/>
  <c r="T140" i="16"/>
  <c r="T142" i="16"/>
  <c r="T143" i="16"/>
  <c r="T141" i="16"/>
  <c r="T145" i="16"/>
  <c r="F286" i="16"/>
  <c r="F282" i="16"/>
  <c r="F281" i="16"/>
  <c r="F280" i="16"/>
  <c r="F279" i="16"/>
  <c r="F278" i="16"/>
  <c r="F277" i="16"/>
  <c r="F276" i="16"/>
  <c r="F275" i="16"/>
  <c r="F274" i="16"/>
  <c r="F273" i="16"/>
  <c r="F272" i="16"/>
  <c r="H110" i="16"/>
  <c r="H106" i="16"/>
  <c r="H105" i="16"/>
  <c r="H104" i="16"/>
  <c r="H103" i="16"/>
  <c r="H102" i="16"/>
  <c r="H101" i="16"/>
  <c r="H100" i="16"/>
  <c r="H99" i="16"/>
  <c r="H98" i="16"/>
  <c r="H97" i="16"/>
  <c r="H96" i="16"/>
  <c r="F107" i="15"/>
  <c r="L71" i="15"/>
  <c r="AB34" i="15"/>
  <c r="F166" i="15"/>
  <c r="V23" i="15"/>
  <c r="P35" i="15"/>
  <c r="N108" i="15"/>
  <c r="L33" i="15"/>
  <c r="F24" i="15"/>
  <c r="F164" i="15"/>
  <c r="F68" i="15"/>
  <c r="D58" i="15"/>
  <c r="P68" i="15"/>
  <c r="L24" i="15"/>
  <c r="V34" i="15"/>
  <c r="D164" i="15"/>
  <c r="D106" i="15"/>
  <c r="P56" i="15"/>
  <c r="P60" i="15"/>
  <c r="H10" i="15"/>
  <c r="H116" i="15"/>
  <c r="H117" i="15"/>
  <c r="X33" i="15"/>
  <c r="F154" i="15"/>
  <c r="P59" i="15"/>
  <c r="H9" i="15"/>
  <c r="H118" i="15"/>
  <c r="H8" i="15"/>
  <c r="R108" i="15"/>
  <c r="X36" i="15"/>
  <c r="R106" i="15"/>
  <c r="J35" i="13"/>
  <c r="J108" i="14"/>
  <c r="L68" i="15"/>
  <c r="F152" i="15"/>
  <c r="F156" i="15"/>
  <c r="P34" i="15"/>
  <c r="L69" i="15"/>
  <c r="AB32" i="15"/>
  <c r="AB36" i="15"/>
  <c r="L36" i="15"/>
  <c r="R24" i="15"/>
  <c r="R20" i="15"/>
  <c r="D57" i="15"/>
  <c r="Z106" i="15"/>
  <c r="X35" i="15"/>
  <c r="R104" i="15"/>
  <c r="J106" i="15"/>
  <c r="L22" i="15"/>
  <c r="K96" i="15"/>
  <c r="E97" i="15" s="1"/>
  <c r="F118" i="13"/>
  <c r="F153" i="15"/>
  <c r="T56" i="15"/>
  <c r="X32" i="15"/>
  <c r="L70" i="15"/>
  <c r="Y24" i="15"/>
  <c r="M25" i="15" s="1"/>
  <c r="L35" i="15"/>
  <c r="T60" i="15"/>
  <c r="Z107" i="15"/>
  <c r="J105" i="15"/>
  <c r="R58" i="15"/>
  <c r="L21" i="15"/>
  <c r="D167" i="15"/>
  <c r="D165" i="15"/>
  <c r="D166" i="15"/>
  <c r="F142" i="15"/>
  <c r="F141" i="15"/>
  <c r="F140" i="15"/>
  <c r="I144" i="15"/>
  <c r="C145" i="15" s="1"/>
  <c r="F131" i="15"/>
  <c r="F130" i="15"/>
  <c r="T108" i="15"/>
  <c r="Z105" i="15"/>
  <c r="Z108" i="15"/>
  <c r="J104" i="15"/>
  <c r="T106" i="15"/>
  <c r="J108" i="15"/>
  <c r="T58" i="15"/>
  <c r="L59" i="15"/>
  <c r="L57" i="15"/>
  <c r="L56" i="15"/>
  <c r="N46" i="15"/>
  <c r="H34" i="15"/>
  <c r="N33" i="15"/>
  <c r="N32" i="15"/>
  <c r="N34" i="15"/>
  <c r="N35" i="15"/>
  <c r="N24" i="15"/>
  <c r="R23" i="15"/>
  <c r="N21" i="15"/>
  <c r="N22" i="15"/>
  <c r="R22" i="15"/>
  <c r="J58" i="15"/>
  <c r="F118" i="15"/>
  <c r="T70" i="15"/>
  <c r="T32" i="15"/>
  <c r="T68" i="15"/>
  <c r="J59" i="15"/>
  <c r="T36" i="15"/>
  <c r="T23" i="15"/>
  <c r="W72" i="15"/>
  <c r="C73" i="15" s="1"/>
  <c r="F116" i="15"/>
  <c r="F120" i="15"/>
  <c r="T69" i="15"/>
  <c r="J60" i="15"/>
  <c r="T34" i="15"/>
  <c r="T22" i="15"/>
  <c r="J110" i="13"/>
  <c r="T80" i="14"/>
  <c r="F117" i="15"/>
  <c r="T71" i="15"/>
  <c r="F104" i="14"/>
  <c r="P80" i="15"/>
  <c r="R60" i="15"/>
  <c r="T33" i="15"/>
  <c r="T20" i="15"/>
  <c r="Z32" i="15"/>
  <c r="J106" i="14"/>
  <c r="L84" i="14"/>
  <c r="D107" i="15"/>
  <c r="J68" i="15"/>
  <c r="Z34" i="15"/>
  <c r="X21" i="15"/>
  <c r="R56" i="15"/>
  <c r="F36" i="15"/>
  <c r="R32" i="15"/>
  <c r="J36" i="15"/>
  <c r="F106" i="14"/>
  <c r="T82" i="14"/>
  <c r="D108" i="15"/>
  <c r="R68" i="15"/>
  <c r="D105" i="15"/>
  <c r="J24" i="15"/>
  <c r="J44" i="15"/>
  <c r="F9" i="15"/>
  <c r="R36" i="15"/>
  <c r="I132" i="15"/>
  <c r="J132" i="15" s="1"/>
  <c r="J69" i="15"/>
  <c r="J33" i="15"/>
  <c r="Z36" i="15"/>
  <c r="N44" i="15"/>
  <c r="F10" i="15"/>
  <c r="F32" i="15"/>
  <c r="J111" i="13"/>
  <c r="R72" i="15"/>
  <c r="J72" i="15"/>
  <c r="Z33" i="15"/>
  <c r="I12" i="15"/>
  <c r="G13" i="15" s="1"/>
  <c r="R57" i="15"/>
  <c r="U60" i="15"/>
  <c r="S61" i="15" s="1"/>
  <c r="F34" i="15"/>
  <c r="F35" i="15"/>
  <c r="J21" i="15"/>
  <c r="J23" i="15"/>
  <c r="R71" i="15"/>
  <c r="T180" i="13"/>
  <c r="J114" i="13"/>
  <c r="F120" i="13"/>
  <c r="J105" i="14"/>
  <c r="D84" i="14"/>
  <c r="R70" i="15"/>
  <c r="T105" i="15"/>
  <c r="J70" i="15"/>
  <c r="J34" i="15"/>
  <c r="J32" i="15"/>
  <c r="J22" i="15"/>
  <c r="F11" i="15"/>
  <c r="D56" i="15"/>
  <c r="R35" i="15"/>
  <c r="R33" i="15"/>
  <c r="F8" i="15"/>
  <c r="AE108" i="15"/>
  <c r="U109" i="15" s="1"/>
  <c r="P83" i="15"/>
  <c r="J47" i="15"/>
  <c r="P82" i="15"/>
  <c r="J46" i="15"/>
  <c r="P22" i="15"/>
  <c r="I156" i="15"/>
  <c r="C157" i="15" s="1"/>
  <c r="AA84" i="15"/>
  <c r="I85" i="15" s="1"/>
  <c r="I120" i="15"/>
  <c r="J120" i="15" s="1"/>
  <c r="P81" i="15"/>
  <c r="Z46" i="15"/>
  <c r="AC36" i="15"/>
  <c r="G37" i="15" s="1"/>
  <c r="D273" i="13"/>
  <c r="L91" i="13"/>
  <c r="V71" i="14"/>
  <c r="L83" i="14"/>
  <c r="X20" i="15"/>
  <c r="P68" i="13"/>
  <c r="N119" i="13"/>
  <c r="F107" i="14"/>
  <c r="T83" i="14"/>
  <c r="L81" i="14"/>
  <c r="J104" i="14"/>
  <c r="N47" i="15"/>
  <c r="X23" i="15"/>
  <c r="Z45" i="15"/>
  <c r="J45" i="15"/>
  <c r="P20" i="15"/>
  <c r="P24" i="15"/>
  <c r="X24" i="15"/>
  <c r="Z44" i="15"/>
  <c r="P21" i="15"/>
  <c r="AB170" i="13"/>
  <c r="D76" i="13"/>
  <c r="V117" i="13"/>
  <c r="F105" i="14"/>
  <c r="T81" i="14"/>
  <c r="N45" i="15"/>
  <c r="Z47" i="15"/>
  <c r="D130" i="15"/>
  <c r="D131" i="15"/>
  <c r="D128" i="15"/>
  <c r="D129" i="15"/>
  <c r="D132" i="15"/>
  <c r="F96" i="15"/>
  <c r="F94" i="15"/>
  <c r="F92" i="15"/>
  <c r="F95" i="15"/>
  <c r="F93" i="15"/>
  <c r="D47" i="15"/>
  <c r="D45" i="15"/>
  <c r="D44" i="15"/>
  <c r="D48" i="15"/>
  <c r="D46" i="15"/>
  <c r="H107" i="15"/>
  <c r="H105" i="15"/>
  <c r="H106" i="15"/>
  <c r="H104" i="15"/>
  <c r="H108" i="15"/>
  <c r="AB107" i="15"/>
  <c r="AB105" i="15"/>
  <c r="AB106" i="15"/>
  <c r="AB104" i="15"/>
  <c r="AB108" i="15"/>
  <c r="F83" i="15"/>
  <c r="F81" i="15"/>
  <c r="F80" i="15"/>
  <c r="F84" i="15"/>
  <c r="F82" i="15"/>
  <c r="G168" i="15"/>
  <c r="X107" i="15"/>
  <c r="X105" i="15"/>
  <c r="X106" i="15"/>
  <c r="X104" i="15"/>
  <c r="X108" i="15"/>
  <c r="R83" i="15"/>
  <c r="R81" i="15"/>
  <c r="R84" i="15"/>
  <c r="R80" i="15"/>
  <c r="R82" i="15"/>
  <c r="D84" i="15"/>
  <c r="D82" i="15"/>
  <c r="D80" i="15"/>
  <c r="D83" i="15"/>
  <c r="D81" i="15"/>
  <c r="V83" i="15"/>
  <c r="V81" i="15"/>
  <c r="V80" i="15"/>
  <c r="V84" i="15"/>
  <c r="V82" i="15"/>
  <c r="T47" i="15"/>
  <c r="T45" i="15"/>
  <c r="T44" i="15"/>
  <c r="T48" i="15"/>
  <c r="T46" i="15"/>
  <c r="D71" i="15"/>
  <c r="D69" i="15"/>
  <c r="D72" i="15"/>
  <c r="D70" i="15"/>
  <c r="D68" i="15"/>
  <c r="D36" i="15"/>
  <c r="D35" i="15"/>
  <c r="D34" i="15"/>
  <c r="D33" i="15"/>
  <c r="D32" i="15"/>
  <c r="I145" i="15"/>
  <c r="J109" i="13"/>
  <c r="J108" i="13"/>
  <c r="J120" i="13"/>
  <c r="J115" i="13"/>
  <c r="F119" i="13"/>
  <c r="D24" i="15"/>
  <c r="D23" i="15"/>
  <c r="D22" i="15"/>
  <c r="D21" i="15"/>
  <c r="D20" i="15"/>
  <c r="L84" i="15"/>
  <c r="L82" i="15"/>
  <c r="L80" i="15"/>
  <c r="L81" i="15"/>
  <c r="L83" i="15"/>
  <c r="D153" i="15"/>
  <c r="D154" i="15"/>
  <c r="D152" i="15"/>
  <c r="D156" i="15"/>
  <c r="D155" i="15"/>
  <c r="L93" i="15"/>
  <c r="P47" i="15"/>
  <c r="P45" i="15"/>
  <c r="P48" i="15"/>
  <c r="P46" i="15"/>
  <c r="P44" i="15"/>
  <c r="I25" i="15"/>
  <c r="L47" i="15"/>
  <c r="L45" i="15"/>
  <c r="L46" i="15"/>
  <c r="L48" i="15"/>
  <c r="L44" i="15"/>
  <c r="D12" i="15"/>
  <c r="D11" i="15"/>
  <c r="D10" i="15"/>
  <c r="D9" i="15"/>
  <c r="D8" i="15"/>
  <c r="D120" i="15"/>
  <c r="D116" i="15"/>
  <c r="D117" i="15"/>
  <c r="D118" i="15"/>
  <c r="D119" i="15"/>
  <c r="L107" i="15"/>
  <c r="L105" i="15"/>
  <c r="L106" i="15"/>
  <c r="L104" i="15"/>
  <c r="L108" i="15"/>
  <c r="F60" i="15"/>
  <c r="F57" i="15"/>
  <c r="F56" i="15"/>
  <c r="F58" i="15"/>
  <c r="F59" i="15"/>
  <c r="D140" i="15"/>
  <c r="D141" i="15"/>
  <c r="D142" i="15"/>
  <c r="D144" i="15"/>
  <c r="D143" i="15"/>
  <c r="J112" i="13"/>
  <c r="J117" i="13"/>
  <c r="F28" i="13"/>
  <c r="J116" i="13"/>
  <c r="J118" i="13"/>
  <c r="F117" i="13"/>
  <c r="AA48" i="15"/>
  <c r="P24" i="14"/>
  <c r="F166" i="14"/>
  <c r="L82" i="14"/>
  <c r="F165" i="14"/>
  <c r="AA84" i="14"/>
  <c r="AB84" i="14" s="1"/>
  <c r="D81" i="14"/>
  <c r="D82" i="14"/>
  <c r="D80" i="14"/>
  <c r="F215" i="13"/>
  <c r="L116" i="13"/>
  <c r="T95" i="13"/>
  <c r="R92" i="13"/>
  <c r="T91" i="13"/>
  <c r="P89" i="13"/>
  <c r="T99" i="13"/>
  <c r="AA80" i="13"/>
  <c r="I81" i="13" s="1"/>
  <c r="T30" i="13"/>
  <c r="F13" i="13"/>
  <c r="R31" i="13"/>
  <c r="T36" i="13"/>
  <c r="T33" i="13"/>
  <c r="P96" i="13"/>
  <c r="T38" i="13"/>
  <c r="T35" i="13"/>
  <c r="P75" i="13"/>
  <c r="P94" i="13"/>
  <c r="L114" i="13"/>
  <c r="V116" i="13"/>
  <c r="D229" i="13"/>
  <c r="X52" i="13"/>
  <c r="T28" i="13"/>
  <c r="P90" i="13"/>
  <c r="N88" i="13"/>
  <c r="R114" i="13"/>
  <c r="D166" i="14"/>
  <c r="H156" i="14"/>
  <c r="P23" i="14"/>
  <c r="F20" i="14"/>
  <c r="D167" i="14"/>
  <c r="AD108" i="14"/>
  <c r="R70" i="14"/>
  <c r="V68" i="14"/>
  <c r="T21" i="14"/>
  <c r="L21" i="14"/>
  <c r="F23" i="14"/>
  <c r="N22" i="14"/>
  <c r="AD106" i="14"/>
  <c r="D132" i="14"/>
  <c r="T56" i="14"/>
  <c r="AD105" i="14"/>
  <c r="L22" i="14"/>
  <c r="F24" i="14"/>
  <c r="N23" i="14"/>
  <c r="AD104" i="14"/>
  <c r="F167" i="14"/>
  <c r="D59" i="14"/>
  <c r="V70" i="14"/>
  <c r="L23" i="14"/>
  <c r="F21" i="14"/>
  <c r="P21" i="14"/>
  <c r="N20" i="14"/>
  <c r="N24" i="14"/>
  <c r="D119" i="14"/>
  <c r="D165" i="14"/>
  <c r="T57" i="14"/>
  <c r="H21" i="14"/>
  <c r="P60" i="14"/>
  <c r="F164" i="14"/>
  <c r="D60" i="14"/>
  <c r="V72" i="14"/>
  <c r="P20" i="14"/>
  <c r="L24" i="14"/>
  <c r="D164" i="14"/>
  <c r="X44" i="14"/>
  <c r="P105" i="14"/>
  <c r="D24" i="14"/>
  <c r="H12" i="14"/>
  <c r="N108" i="14"/>
  <c r="D23" i="14"/>
  <c r="D154" i="14"/>
  <c r="N106" i="14"/>
  <c r="D153" i="14"/>
  <c r="V104" i="14"/>
  <c r="D106" i="14"/>
  <c r="T59" i="14"/>
  <c r="Z104" i="14"/>
  <c r="Z107" i="14"/>
  <c r="R105" i="14"/>
  <c r="H144" i="14"/>
  <c r="T33" i="14"/>
  <c r="V107" i="14"/>
  <c r="T58" i="14"/>
  <c r="H24" i="14"/>
  <c r="Z105" i="14"/>
  <c r="D152" i="14"/>
  <c r="H129" i="14"/>
  <c r="P35" i="14"/>
  <c r="R21" i="14"/>
  <c r="I132" i="14"/>
  <c r="I133" i="14" s="1"/>
  <c r="H142" i="14"/>
  <c r="P59" i="14"/>
  <c r="H143" i="14"/>
  <c r="N107" i="14"/>
  <c r="V105" i="14"/>
  <c r="D104" i="14"/>
  <c r="AB32" i="14"/>
  <c r="H23" i="14"/>
  <c r="D22" i="14"/>
  <c r="H8" i="14"/>
  <c r="Z108" i="14"/>
  <c r="R106" i="14"/>
  <c r="F56" i="14"/>
  <c r="H56" i="14"/>
  <c r="P108" i="14"/>
  <c r="AB34" i="14"/>
  <c r="R108" i="14"/>
  <c r="H140" i="14"/>
  <c r="P58" i="14"/>
  <c r="D155" i="14"/>
  <c r="N105" i="14"/>
  <c r="V106" i="14"/>
  <c r="H11" i="14"/>
  <c r="H22" i="14"/>
  <c r="D21" i="14"/>
  <c r="H10" i="14"/>
  <c r="Z106" i="14"/>
  <c r="R104" i="14"/>
  <c r="R107" i="14"/>
  <c r="F12" i="14"/>
  <c r="D156" i="14"/>
  <c r="P56" i="14"/>
  <c r="H141" i="14"/>
  <c r="H72" i="14"/>
  <c r="R71" i="14"/>
  <c r="L46" i="14"/>
  <c r="L70" i="14"/>
  <c r="AB33" i="14"/>
  <c r="L35" i="14"/>
  <c r="V23" i="14"/>
  <c r="P33" i="14"/>
  <c r="F72" i="14"/>
  <c r="J23" i="14"/>
  <c r="D143" i="14"/>
  <c r="L58" i="14"/>
  <c r="L57" i="14"/>
  <c r="D11" i="14"/>
  <c r="D128" i="14"/>
  <c r="H155" i="14"/>
  <c r="L69" i="14"/>
  <c r="F69" i="14"/>
  <c r="D141" i="14"/>
  <c r="D116" i="14"/>
  <c r="H128" i="14"/>
  <c r="H116" i="14"/>
  <c r="H119" i="14"/>
  <c r="H36" i="14"/>
  <c r="D32" i="14"/>
  <c r="D36" i="14"/>
  <c r="T24" i="14"/>
  <c r="Z36" i="14"/>
  <c r="D142" i="14"/>
  <c r="H117" i="14"/>
  <c r="L56" i="14"/>
  <c r="H131" i="14"/>
  <c r="L60" i="14"/>
  <c r="L72" i="14"/>
  <c r="T32" i="14"/>
  <c r="T34" i="14"/>
  <c r="T36" i="14"/>
  <c r="L33" i="14"/>
  <c r="L34" i="14"/>
  <c r="T23" i="14"/>
  <c r="V21" i="14"/>
  <c r="P32" i="14"/>
  <c r="F68" i="14"/>
  <c r="X47" i="14"/>
  <c r="F11" i="14"/>
  <c r="J22" i="14"/>
  <c r="H120" i="14"/>
  <c r="D117" i="14"/>
  <c r="D57" i="14"/>
  <c r="D56" i="14"/>
  <c r="H130" i="14"/>
  <c r="H152" i="14"/>
  <c r="H69" i="14"/>
  <c r="V22" i="14"/>
  <c r="H35" i="14"/>
  <c r="H32" i="14"/>
  <c r="H70" i="14"/>
  <c r="H153" i="14"/>
  <c r="R69" i="14"/>
  <c r="I144" i="14"/>
  <c r="C145" i="14" s="1"/>
  <c r="H71" i="14"/>
  <c r="L59" i="14"/>
  <c r="L68" i="14"/>
  <c r="L71" i="14"/>
  <c r="D35" i="14"/>
  <c r="D34" i="14"/>
  <c r="AB35" i="14"/>
  <c r="L32" i="14"/>
  <c r="T22" i="14"/>
  <c r="V20" i="14"/>
  <c r="P34" i="14"/>
  <c r="X45" i="14"/>
  <c r="Z33" i="14"/>
  <c r="F8" i="14"/>
  <c r="H33" i="14"/>
  <c r="D140" i="14"/>
  <c r="D118" i="14"/>
  <c r="N56" i="14"/>
  <c r="Z32" i="14"/>
  <c r="D8" i="14"/>
  <c r="H60" i="14"/>
  <c r="P104" i="14"/>
  <c r="D107" i="14"/>
  <c r="R68" i="14"/>
  <c r="I12" i="14"/>
  <c r="I13" i="14" s="1"/>
  <c r="X20" i="14"/>
  <c r="X24" i="14"/>
  <c r="L45" i="14"/>
  <c r="Z35" i="14"/>
  <c r="F10" i="14"/>
  <c r="J21" i="14"/>
  <c r="R20" i="14"/>
  <c r="R24" i="14"/>
  <c r="H58" i="14"/>
  <c r="I156" i="14"/>
  <c r="D9" i="14"/>
  <c r="P106" i="14"/>
  <c r="X21" i="14"/>
  <c r="H59" i="14"/>
  <c r="P107" i="14"/>
  <c r="D105" i="14"/>
  <c r="X23" i="14"/>
  <c r="Y24" i="14"/>
  <c r="C25" i="14" s="1"/>
  <c r="X46" i="14"/>
  <c r="R47" i="14"/>
  <c r="Z34" i="14"/>
  <c r="J20" i="14"/>
  <c r="R23" i="14"/>
  <c r="D10" i="14"/>
  <c r="D129" i="14"/>
  <c r="F70" i="14"/>
  <c r="I120" i="14"/>
  <c r="J120" i="14" s="1"/>
  <c r="D131" i="14"/>
  <c r="F71" i="14"/>
  <c r="D130" i="14"/>
  <c r="J57" i="14"/>
  <c r="X36" i="14"/>
  <c r="R44" i="14"/>
  <c r="F59" i="14"/>
  <c r="F58" i="14"/>
  <c r="X32" i="14"/>
  <c r="F60" i="14"/>
  <c r="D276" i="13"/>
  <c r="D268" i="13"/>
  <c r="F240" i="13"/>
  <c r="AB178" i="13"/>
  <c r="AB173" i="13"/>
  <c r="D116" i="13"/>
  <c r="N111" i="13"/>
  <c r="L117" i="13"/>
  <c r="D109" i="13"/>
  <c r="N108" i="13"/>
  <c r="L115" i="13"/>
  <c r="D108" i="13"/>
  <c r="V110" i="13"/>
  <c r="N120" i="13"/>
  <c r="L99" i="13"/>
  <c r="R99" i="13"/>
  <c r="L95" i="13"/>
  <c r="J90" i="13"/>
  <c r="F79" i="13"/>
  <c r="H77" i="13"/>
  <c r="H76" i="13"/>
  <c r="F72" i="13"/>
  <c r="P76" i="13"/>
  <c r="H75" i="13"/>
  <c r="J30" i="13"/>
  <c r="X36" i="13"/>
  <c r="V35" i="13"/>
  <c r="F36" i="13"/>
  <c r="J38" i="13"/>
  <c r="F35" i="13"/>
  <c r="H15" i="13"/>
  <c r="D11" i="13"/>
  <c r="D271" i="13"/>
  <c r="AB168" i="13"/>
  <c r="AB171" i="13"/>
  <c r="AB179" i="13"/>
  <c r="D13" i="13"/>
  <c r="X38" i="13"/>
  <c r="Z49" i="13"/>
  <c r="V32" i="13"/>
  <c r="V40" i="13"/>
  <c r="F70" i="13"/>
  <c r="P71" i="13"/>
  <c r="L94" i="13"/>
  <c r="L98" i="13"/>
  <c r="J97" i="13"/>
  <c r="D117" i="13"/>
  <c r="D119" i="13"/>
  <c r="N118" i="13"/>
  <c r="N117" i="13"/>
  <c r="X33" i="14"/>
  <c r="N59" i="14"/>
  <c r="D275" i="13"/>
  <c r="D270" i="13"/>
  <c r="D278" i="13"/>
  <c r="AB172" i="13"/>
  <c r="AB180" i="13"/>
  <c r="AB175" i="13"/>
  <c r="X39" i="13"/>
  <c r="X30" i="13"/>
  <c r="V28" i="13"/>
  <c r="V36" i="13"/>
  <c r="R35" i="13"/>
  <c r="T34" i="13"/>
  <c r="T39" i="13"/>
  <c r="T31" i="13"/>
  <c r="D73" i="13"/>
  <c r="V79" i="13"/>
  <c r="F69" i="13"/>
  <c r="X70" i="13"/>
  <c r="P79" i="13"/>
  <c r="P70" i="13"/>
  <c r="P78" i="13"/>
  <c r="L88" i="13"/>
  <c r="L92" i="13"/>
  <c r="L96" i="13"/>
  <c r="L100" i="13"/>
  <c r="P92" i="13"/>
  <c r="P98" i="13"/>
  <c r="J89" i="13"/>
  <c r="J92" i="13"/>
  <c r="L119" i="13"/>
  <c r="L120" i="13"/>
  <c r="D113" i="13"/>
  <c r="D110" i="13"/>
  <c r="D118" i="13"/>
  <c r="V112" i="13"/>
  <c r="V109" i="13"/>
  <c r="N112" i="13"/>
  <c r="N110" i="13"/>
  <c r="N113" i="13"/>
  <c r="L47" i="14"/>
  <c r="U60" i="14"/>
  <c r="M61" i="14" s="1"/>
  <c r="J58" i="14"/>
  <c r="X34" i="14"/>
  <c r="N57" i="14"/>
  <c r="R46" i="14"/>
  <c r="L48" i="14"/>
  <c r="D279" i="13"/>
  <c r="D274" i="13"/>
  <c r="F214" i="13"/>
  <c r="AB176" i="13"/>
  <c r="D20" i="13"/>
  <c r="D74" i="13"/>
  <c r="F77" i="13"/>
  <c r="P77" i="13"/>
  <c r="P74" i="13"/>
  <c r="L90" i="13"/>
  <c r="J99" i="13"/>
  <c r="D114" i="13"/>
  <c r="N109" i="13"/>
  <c r="J56" i="14"/>
  <c r="D269" i="13"/>
  <c r="D277" i="13"/>
  <c r="D272" i="13"/>
  <c r="AB174" i="13"/>
  <c r="AB169" i="13"/>
  <c r="X35" i="13"/>
  <c r="X28" i="13"/>
  <c r="X37" i="13"/>
  <c r="V31" i="13"/>
  <c r="V39" i="13"/>
  <c r="R39" i="13"/>
  <c r="T32" i="13"/>
  <c r="T37" i="13"/>
  <c r="T29" i="13"/>
  <c r="D77" i="13"/>
  <c r="F68" i="13"/>
  <c r="F71" i="13"/>
  <c r="P69" i="13"/>
  <c r="P73" i="13"/>
  <c r="P72" i="13"/>
  <c r="L89" i="13"/>
  <c r="L93" i="13"/>
  <c r="P88" i="13"/>
  <c r="P93" i="13"/>
  <c r="P99" i="13"/>
  <c r="J95" i="13"/>
  <c r="J98" i="13"/>
  <c r="L111" i="13"/>
  <c r="L108" i="13"/>
  <c r="D111" i="13"/>
  <c r="D115" i="13"/>
  <c r="D112" i="13"/>
  <c r="V114" i="13"/>
  <c r="V115" i="13"/>
  <c r="N114" i="13"/>
  <c r="N116" i="13"/>
  <c r="L44" i="14"/>
  <c r="J60" i="14"/>
  <c r="X35" i="14"/>
  <c r="N60" i="14"/>
  <c r="R45" i="14"/>
  <c r="H95" i="14"/>
  <c r="H93" i="14"/>
  <c r="H96" i="14"/>
  <c r="H94" i="14"/>
  <c r="H92" i="14"/>
  <c r="G168" i="14"/>
  <c r="F36" i="14"/>
  <c r="F35" i="14"/>
  <c r="F34" i="14"/>
  <c r="F33" i="14"/>
  <c r="F32" i="14"/>
  <c r="R57" i="14"/>
  <c r="R56" i="14"/>
  <c r="R60" i="14"/>
  <c r="R58" i="14"/>
  <c r="R59" i="14"/>
  <c r="R36" i="14"/>
  <c r="R35" i="14"/>
  <c r="R34" i="14"/>
  <c r="R33" i="14"/>
  <c r="R32" i="14"/>
  <c r="P47" i="14"/>
  <c r="P45" i="14"/>
  <c r="P48" i="14"/>
  <c r="P44" i="14"/>
  <c r="P46" i="14"/>
  <c r="N35" i="14"/>
  <c r="N34" i="14"/>
  <c r="N33" i="14"/>
  <c r="N32" i="14"/>
  <c r="N36" i="14"/>
  <c r="X108" i="14"/>
  <c r="X106" i="14"/>
  <c r="X104" i="14"/>
  <c r="X107" i="14"/>
  <c r="X105" i="14"/>
  <c r="L108" i="14"/>
  <c r="L106" i="14"/>
  <c r="L104" i="14"/>
  <c r="L107" i="14"/>
  <c r="L105" i="14"/>
  <c r="J96" i="14"/>
  <c r="J94" i="14"/>
  <c r="J92" i="14"/>
  <c r="J95" i="14"/>
  <c r="J93" i="14"/>
  <c r="T71" i="14"/>
  <c r="T69" i="14"/>
  <c r="T68" i="14"/>
  <c r="T70" i="14"/>
  <c r="T72" i="14"/>
  <c r="D71" i="14"/>
  <c r="D69" i="14"/>
  <c r="D70" i="14"/>
  <c r="D72" i="14"/>
  <c r="D68" i="14"/>
  <c r="D95" i="14"/>
  <c r="D93" i="14"/>
  <c r="D94" i="14"/>
  <c r="D92" i="14"/>
  <c r="D96" i="14"/>
  <c r="F48" i="14"/>
  <c r="F46" i="14"/>
  <c r="F44" i="14"/>
  <c r="F45" i="14"/>
  <c r="F47" i="14"/>
  <c r="F156" i="14"/>
  <c r="F155" i="14"/>
  <c r="F154" i="14"/>
  <c r="F153" i="14"/>
  <c r="F152" i="14"/>
  <c r="N72" i="14"/>
  <c r="N70" i="14"/>
  <c r="N68" i="14"/>
  <c r="N71" i="14"/>
  <c r="N69" i="14"/>
  <c r="H47" i="14"/>
  <c r="H45" i="14"/>
  <c r="H46" i="14"/>
  <c r="H48" i="14"/>
  <c r="H44" i="14"/>
  <c r="V36" i="14"/>
  <c r="V35" i="14"/>
  <c r="V34" i="14"/>
  <c r="V33" i="14"/>
  <c r="V32" i="14"/>
  <c r="T94" i="13"/>
  <c r="T117" i="13"/>
  <c r="R110" i="13"/>
  <c r="J34" i="13"/>
  <c r="F32" i="13"/>
  <c r="F40" i="13"/>
  <c r="T79" i="13"/>
  <c r="H71" i="13"/>
  <c r="H74" i="13"/>
  <c r="T89" i="13"/>
  <c r="T93" i="13"/>
  <c r="T97" i="13"/>
  <c r="P91" i="13"/>
  <c r="P95" i="13"/>
  <c r="P100" i="13"/>
  <c r="L109" i="13"/>
  <c r="L112" i="13"/>
  <c r="R119" i="13"/>
  <c r="V118" i="13"/>
  <c r="V113" i="13"/>
  <c r="F108" i="13"/>
  <c r="F111" i="13"/>
  <c r="P110" i="13"/>
  <c r="K96" i="14"/>
  <c r="AA48" i="14"/>
  <c r="AC36" i="14"/>
  <c r="V48" i="14"/>
  <c r="V46" i="14"/>
  <c r="V44" i="14"/>
  <c r="V45" i="14"/>
  <c r="V47" i="14"/>
  <c r="H108" i="14"/>
  <c r="H106" i="14"/>
  <c r="H104" i="14"/>
  <c r="H107" i="14"/>
  <c r="H105" i="14"/>
  <c r="T108" i="14"/>
  <c r="T106" i="14"/>
  <c r="T104" i="14"/>
  <c r="T107" i="14"/>
  <c r="T105" i="14"/>
  <c r="J72" i="14"/>
  <c r="J70" i="14"/>
  <c r="J68" i="14"/>
  <c r="J71" i="14"/>
  <c r="J69" i="14"/>
  <c r="F144" i="14"/>
  <c r="F143" i="14"/>
  <c r="F142" i="14"/>
  <c r="F141" i="14"/>
  <c r="F140" i="14"/>
  <c r="F120" i="14"/>
  <c r="F119" i="14"/>
  <c r="F118" i="14"/>
  <c r="F117" i="14"/>
  <c r="F116" i="14"/>
  <c r="N48" i="14"/>
  <c r="N46" i="14"/>
  <c r="N44" i="14"/>
  <c r="N47" i="14"/>
  <c r="N45" i="14"/>
  <c r="AB108" i="14"/>
  <c r="AB106" i="14"/>
  <c r="AB104" i="14"/>
  <c r="AB107" i="14"/>
  <c r="AB105" i="14"/>
  <c r="P71" i="14"/>
  <c r="P72" i="14"/>
  <c r="P70" i="14"/>
  <c r="P69" i="14"/>
  <c r="P68" i="14"/>
  <c r="F132" i="14"/>
  <c r="F131" i="14"/>
  <c r="F130" i="14"/>
  <c r="F129" i="14"/>
  <c r="F128" i="14"/>
  <c r="J48" i="14"/>
  <c r="J46" i="14"/>
  <c r="J44" i="14"/>
  <c r="J47" i="14"/>
  <c r="J45" i="14"/>
  <c r="J36" i="14"/>
  <c r="J35" i="14"/>
  <c r="J34" i="14"/>
  <c r="J33" i="14"/>
  <c r="J32" i="14"/>
  <c r="H236" i="13"/>
  <c r="H199" i="13"/>
  <c r="T74" i="13"/>
  <c r="T90" i="13"/>
  <c r="T98" i="13"/>
  <c r="T169" i="13"/>
  <c r="L180" i="13"/>
  <c r="J31" i="13"/>
  <c r="J39" i="13"/>
  <c r="F31" i="13"/>
  <c r="F39" i="13"/>
  <c r="T77" i="13"/>
  <c r="H68" i="13"/>
  <c r="T88" i="13"/>
  <c r="T92" i="13"/>
  <c r="T96" i="13"/>
  <c r="F94" i="13"/>
  <c r="R111" i="13"/>
  <c r="F109" i="13"/>
  <c r="P111" i="13"/>
  <c r="AE108" i="14"/>
  <c r="W72" i="14"/>
  <c r="V61" i="9"/>
  <c r="F236" i="13"/>
  <c r="R53" i="13"/>
  <c r="T75" i="13"/>
  <c r="T80" i="13"/>
  <c r="N97" i="13"/>
  <c r="R112" i="13"/>
  <c r="R117" i="13"/>
  <c r="D212" i="13"/>
  <c r="T174" i="13"/>
  <c r="T177" i="13"/>
  <c r="F211" i="13"/>
  <c r="F219" i="13"/>
  <c r="D15" i="13"/>
  <c r="Z57" i="13"/>
  <c r="J29" i="13"/>
  <c r="J33" i="13"/>
  <c r="J37" i="13"/>
  <c r="R48" i="13"/>
  <c r="V30" i="13"/>
  <c r="V34" i="13"/>
  <c r="V38" i="13"/>
  <c r="F30" i="13"/>
  <c r="F34" i="13"/>
  <c r="F38" i="13"/>
  <c r="T71" i="13"/>
  <c r="T70" i="13"/>
  <c r="T78" i="13"/>
  <c r="H69" i="13"/>
  <c r="H73" i="13"/>
  <c r="H72" i="13"/>
  <c r="H80" i="13"/>
  <c r="H96" i="13"/>
  <c r="N89" i="13"/>
  <c r="F95" i="13"/>
  <c r="T114" i="13"/>
  <c r="L113" i="13"/>
  <c r="L110" i="13"/>
  <c r="H108" i="13"/>
  <c r="R108" i="13"/>
  <c r="R120" i="13"/>
  <c r="R115" i="13"/>
  <c r="V108" i="13"/>
  <c r="V120" i="13"/>
  <c r="V111" i="13"/>
  <c r="F114" i="13"/>
  <c r="F116" i="13"/>
  <c r="F115" i="13"/>
  <c r="P119" i="13"/>
  <c r="P118" i="13"/>
  <c r="T81" i="11"/>
  <c r="L172" i="13"/>
  <c r="T73" i="13"/>
  <c r="T72" i="13"/>
  <c r="H116" i="13"/>
  <c r="R109" i="13"/>
  <c r="D208" i="13"/>
  <c r="T172" i="13"/>
  <c r="T175" i="13"/>
  <c r="F210" i="13"/>
  <c r="F218" i="13"/>
  <c r="L175" i="13"/>
  <c r="D17" i="13"/>
  <c r="Z53" i="13"/>
  <c r="J28" i="13"/>
  <c r="J32" i="13"/>
  <c r="J36" i="13"/>
  <c r="V29" i="13"/>
  <c r="V33" i="13"/>
  <c r="F29" i="13"/>
  <c r="F33" i="13"/>
  <c r="T69" i="13"/>
  <c r="T68" i="13"/>
  <c r="H79" i="13"/>
  <c r="H70" i="13"/>
  <c r="N96" i="13"/>
  <c r="F100" i="13"/>
  <c r="T115" i="13"/>
  <c r="H115" i="13"/>
  <c r="R116" i="13"/>
  <c r="R118" i="13"/>
  <c r="F112" i="13"/>
  <c r="F110" i="13"/>
  <c r="P109" i="13"/>
  <c r="P112" i="13"/>
  <c r="L170" i="13"/>
  <c r="F10" i="13"/>
  <c r="V71" i="13"/>
  <c r="N77" i="13"/>
  <c r="X79" i="13"/>
  <c r="H92" i="13"/>
  <c r="N94" i="13"/>
  <c r="N100" i="13"/>
  <c r="F92" i="13"/>
  <c r="F93" i="13"/>
  <c r="T112" i="13"/>
  <c r="H113" i="13"/>
  <c r="H114" i="13"/>
  <c r="H249" i="13"/>
  <c r="T168" i="13"/>
  <c r="T176" i="13"/>
  <c r="T171" i="13"/>
  <c r="T179" i="13"/>
  <c r="H216" i="13"/>
  <c r="L174" i="13"/>
  <c r="L169" i="13"/>
  <c r="L177" i="13"/>
  <c r="X31" i="13"/>
  <c r="X34" i="13"/>
  <c r="J49" i="13"/>
  <c r="F14" i="13"/>
  <c r="N49" i="13"/>
  <c r="T52" i="13"/>
  <c r="D79" i="13"/>
  <c r="V68" i="13"/>
  <c r="N70" i="13"/>
  <c r="X78" i="13"/>
  <c r="H100" i="13"/>
  <c r="N90" i="13"/>
  <c r="N98" i="13"/>
  <c r="N91" i="13"/>
  <c r="F88" i="13"/>
  <c r="F96" i="13"/>
  <c r="F89" i="13"/>
  <c r="F97" i="13"/>
  <c r="T119" i="13"/>
  <c r="T108" i="13"/>
  <c r="T116" i="13"/>
  <c r="H119" i="13"/>
  <c r="H110" i="13"/>
  <c r="H118" i="13"/>
  <c r="P113" i="13"/>
  <c r="P117" i="13"/>
  <c r="P114" i="13"/>
  <c r="H257" i="13"/>
  <c r="H195" i="13"/>
  <c r="L178" i="13"/>
  <c r="L173" i="13"/>
  <c r="F18" i="13"/>
  <c r="N95" i="13"/>
  <c r="F99" i="13"/>
  <c r="T111" i="13"/>
  <c r="T113" i="13"/>
  <c r="T120" i="13"/>
  <c r="H117" i="13"/>
  <c r="H253" i="13"/>
  <c r="T170" i="13"/>
  <c r="T178" i="13"/>
  <c r="F196" i="13"/>
  <c r="H191" i="13"/>
  <c r="L168" i="13"/>
  <c r="L176" i="13"/>
  <c r="L171" i="13"/>
  <c r="X29" i="13"/>
  <c r="X32" i="13"/>
  <c r="X33" i="13"/>
  <c r="F9" i="13"/>
  <c r="F17" i="13"/>
  <c r="D68" i="13"/>
  <c r="V72" i="13"/>
  <c r="N69" i="13"/>
  <c r="H88" i="13"/>
  <c r="R91" i="13"/>
  <c r="N92" i="13"/>
  <c r="N99" i="13"/>
  <c r="F90" i="13"/>
  <c r="F98" i="13"/>
  <c r="W120" i="13"/>
  <c r="I121" i="13" s="1"/>
  <c r="T109" i="13"/>
  <c r="T110" i="13"/>
  <c r="H109" i="13"/>
  <c r="H111" i="13"/>
  <c r="H112" i="13"/>
  <c r="P115" i="13"/>
  <c r="P108" i="13"/>
  <c r="F271" i="13"/>
  <c r="F252" i="13"/>
  <c r="D258" i="13"/>
  <c r="F256" i="13"/>
  <c r="H232" i="13"/>
  <c r="H228" i="13"/>
  <c r="H240" i="13"/>
  <c r="H212" i="13"/>
  <c r="H208" i="13"/>
  <c r="H220" i="13"/>
  <c r="K160" i="13"/>
  <c r="G161" i="13" s="1"/>
  <c r="R97" i="13"/>
  <c r="R98" i="13"/>
  <c r="R93" i="13"/>
  <c r="R100" i="13"/>
  <c r="R94" i="13"/>
  <c r="J91" i="13"/>
  <c r="J100" i="13"/>
  <c r="J94" i="13"/>
  <c r="R89" i="13"/>
  <c r="R90" i="13"/>
  <c r="R95" i="13"/>
  <c r="R88" i="13"/>
  <c r="J93" i="13"/>
  <c r="J88" i="13"/>
  <c r="U100" i="13"/>
  <c r="M101" i="13" s="1"/>
  <c r="V69" i="13"/>
  <c r="N78" i="13"/>
  <c r="N75" i="13"/>
  <c r="X68" i="13"/>
  <c r="D71" i="13"/>
  <c r="D75" i="13"/>
  <c r="D72" i="13"/>
  <c r="D80" i="13"/>
  <c r="V78" i="13"/>
  <c r="V80" i="13"/>
  <c r="V75" i="13"/>
  <c r="N74" i="13"/>
  <c r="N76" i="13"/>
  <c r="N73" i="13"/>
  <c r="X71" i="13"/>
  <c r="X77" i="13"/>
  <c r="X74" i="13"/>
  <c r="V70" i="13"/>
  <c r="V77" i="13"/>
  <c r="N80" i="13"/>
  <c r="X75" i="13"/>
  <c r="X76" i="13"/>
  <c r="D69" i="13"/>
  <c r="D70" i="13"/>
  <c r="V74" i="13"/>
  <c r="V76" i="13"/>
  <c r="N68" i="13"/>
  <c r="N72" i="13"/>
  <c r="N71" i="13"/>
  <c r="X69" i="13"/>
  <c r="X73" i="13"/>
  <c r="X72" i="13"/>
  <c r="N53" i="13"/>
  <c r="R56" i="13"/>
  <c r="P31" i="13"/>
  <c r="H36" i="13"/>
  <c r="F8" i="13"/>
  <c r="F12" i="13"/>
  <c r="F16" i="13"/>
  <c r="F20" i="13"/>
  <c r="H13" i="13"/>
  <c r="F11" i="13"/>
  <c r="F15" i="13"/>
  <c r="X102" i="9"/>
  <c r="V65" i="9"/>
  <c r="H248" i="13"/>
  <c r="H256" i="13"/>
  <c r="H231" i="13"/>
  <c r="H239" i="13"/>
  <c r="F276" i="13"/>
  <c r="F192" i="13"/>
  <c r="H211" i="13"/>
  <c r="H219" i="13"/>
  <c r="H194" i="13"/>
  <c r="R34" i="13"/>
  <c r="J31" i="9"/>
  <c r="X100" i="9"/>
  <c r="V66" i="9"/>
  <c r="H251" i="13"/>
  <c r="H255" i="13"/>
  <c r="H259" i="13"/>
  <c r="H230" i="13"/>
  <c r="H234" i="13"/>
  <c r="H238" i="13"/>
  <c r="F268" i="13"/>
  <c r="F248" i="13"/>
  <c r="F188" i="13"/>
  <c r="H210" i="13"/>
  <c r="H214" i="13"/>
  <c r="H218" i="13"/>
  <c r="H189" i="13"/>
  <c r="H193" i="13"/>
  <c r="H197" i="13"/>
  <c r="T55" i="13"/>
  <c r="N33" i="13"/>
  <c r="R29" i="13"/>
  <c r="R33" i="13"/>
  <c r="R37" i="13"/>
  <c r="F78" i="13"/>
  <c r="F80" i="13"/>
  <c r="F75" i="13"/>
  <c r="H252" i="13"/>
  <c r="H260" i="13"/>
  <c r="H235" i="13"/>
  <c r="H215" i="13"/>
  <c r="H190" i="13"/>
  <c r="H198" i="13"/>
  <c r="T51" i="13"/>
  <c r="N37" i="13"/>
  <c r="R30" i="13"/>
  <c r="R38" i="13"/>
  <c r="X94" i="9"/>
  <c r="Z59" i="9"/>
  <c r="H250" i="13"/>
  <c r="H254" i="13"/>
  <c r="H229" i="13"/>
  <c r="H233" i="13"/>
  <c r="F279" i="13"/>
  <c r="F260" i="13"/>
  <c r="F200" i="13"/>
  <c r="H209" i="13"/>
  <c r="H213" i="13"/>
  <c r="H188" i="13"/>
  <c r="H192" i="13"/>
  <c r="H196" i="13"/>
  <c r="P50" i="13"/>
  <c r="P55" i="13"/>
  <c r="N57" i="13"/>
  <c r="N29" i="13"/>
  <c r="R28" i="13"/>
  <c r="R32" i="13"/>
  <c r="R36" i="13"/>
  <c r="F74" i="13"/>
  <c r="F76" i="13"/>
  <c r="H91" i="13"/>
  <c r="H95" i="13"/>
  <c r="H99" i="13"/>
  <c r="H90" i="13"/>
  <c r="H94" i="13"/>
  <c r="H98" i="13"/>
  <c r="H89" i="13"/>
  <c r="H93" i="13"/>
  <c r="F255" i="13"/>
  <c r="F259" i="13"/>
  <c r="N48" i="13"/>
  <c r="N56" i="13"/>
  <c r="N60" i="13"/>
  <c r="H58" i="13"/>
  <c r="D254" i="13"/>
  <c r="D237" i="13"/>
  <c r="D220" i="13"/>
  <c r="F154" i="13"/>
  <c r="F250" i="13"/>
  <c r="F254" i="13"/>
  <c r="F258" i="13"/>
  <c r="F232" i="13"/>
  <c r="H28" i="13"/>
  <c r="J57" i="13"/>
  <c r="X58" i="13"/>
  <c r="N51" i="13"/>
  <c r="N55" i="13"/>
  <c r="N59" i="13"/>
  <c r="H55" i="13"/>
  <c r="R52" i="13"/>
  <c r="R60" i="13"/>
  <c r="I20" i="13"/>
  <c r="J18" i="13" s="1"/>
  <c r="I200" i="13"/>
  <c r="G201" i="13" s="1"/>
  <c r="F251" i="13"/>
  <c r="N52" i="13"/>
  <c r="I220" i="13"/>
  <c r="E221" i="13" s="1"/>
  <c r="D250" i="13"/>
  <c r="D233" i="13"/>
  <c r="D216" i="13"/>
  <c r="F249" i="13"/>
  <c r="F253" i="13"/>
  <c r="F228" i="13"/>
  <c r="H33" i="13"/>
  <c r="P33" i="13"/>
  <c r="J53" i="13"/>
  <c r="X59" i="13"/>
  <c r="N50" i="13"/>
  <c r="N54" i="13"/>
  <c r="H48" i="13"/>
  <c r="R49" i="13"/>
  <c r="R57" i="13"/>
  <c r="D100" i="13"/>
  <c r="D99" i="13"/>
  <c r="D98" i="13"/>
  <c r="D97" i="13"/>
  <c r="D96" i="13"/>
  <c r="D95" i="13"/>
  <c r="D94" i="13"/>
  <c r="D93" i="13"/>
  <c r="D92" i="13"/>
  <c r="D91" i="13"/>
  <c r="D90" i="13"/>
  <c r="D89" i="13"/>
  <c r="D88" i="13"/>
  <c r="X93" i="9"/>
  <c r="X99" i="9"/>
  <c r="X96" i="9"/>
  <c r="X95" i="9"/>
  <c r="X101" i="9"/>
  <c r="X98" i="9"/>
  <c r="Z66" i="9"/>
  <c r="F151" i="13"/>
  <c r="F158" i="13"/>
  <c r="F235" i="13"/>
  <c r="F239" i="13"/>
  <c r="H29" i="13"/>
  <c r="J48" i="13"/>
  <c r="J56" i="13"/>
  <c r="X50" i="13"/>
  <c r="X55" i="13"/>
  <c r="H51" i="13"/>
  <c r="T54" i="13"/>
  <c r="N28" i="13"/>
  <c r="N36" i="13"/>
  <c r="V68" i="9"/>
  <c r="Z62" i="9"/>
  <c r="F155" i="13"/>
  <c r="F160" i="13"/>
  <c r="F230" i="13"/>
  <c r="F234" i="13"/>
  <c r="F238" i="13"/>
  <c r="F209" i="13"/>
  <c r="F213" i="13"/>
  <c r="F217" i="13"/>
  <c r="H37" i="13"/>
  <c r="P37" i="13"/>
  <c r="H32" i="13"/>
  <c r="P29" i="13"/>
  <c r="H17" i="13"/>
  <c r="H9" i="13"/>
  <c r="H39" i="13"/>
  <c r="H31" i="13"/>
  <c r="J51" i="13"/>
  <c r="J55" i="13"/>
  <c r="J59" i="13"/>
  <c r="X60" i="13"/>
  <c r="X49" i="13"/>
  <c r="X51" i="13"/>
  <c r="X57" i="13"/>
  <c r="H49" i="13"/>
  <c r="H56" i="13"/>
  <c r="H60" i="13"/>
  <c r="H57" i="13"/>
  <c r="R51" i="13"/>
  <c r="R55" i="13"/>
  <c r="R59" i="13"/>
  <c r="T49" i="13"/>
  <c r="T59" i="13"/>
  <c r="T53" i="13"/>
  <c r="T60" i="13"/>
  <c r="N31" i="13"/>
  <c r="N35" i="13"/>
  <c r="N39" i="13"/>
  <c r="F231" i="13"/>
  <c r="H34" i="13"/>
  <c r="J52" i="13"/>
  <c r="J60" i="13"/>
  <c r="X54" i="13"/>
  <c r="H50" i="13"/>
  <c r="H54" i="13"/>
  <c r="T48" i="13"/>
  <c r="T57" i="13"/>
  <c r="N32" i="13"/>
  <c r="N40" i="13"/>
  <c r="V64" i="9"/>
  <c r="Z60" i="9"/>
  <c r="Z61" i="9"/>
  <c r="F229" i="13"/>
  <c r="F233" i="13"/>
  <c r="F208" i="13"/>
  <c r="F212" i="13"/>
  <c r="F216" i="13"/>
  <c r="H38" i="13"/>
  <c r="H30" i="13"/>
  <c r="H19" i="13"/>
  <c r="J50" i="13"/>
  <c r="J54" i="13"/>
  <c r="X56" i="13"/>
  <c r="X48" i="13"/>
  <c r="H52" i="13"/>
  <c r="H59" i="13"/>
  <c r="R50" i="13"/>
  <c r="R54" i="13"/>
  <c r="T58" i="13"/>
  <c r="T50" i="13"/>
  <c r="N30" i="13"/>
  <c r="N34" i="13"/>
  <c r="J159" i="13"/>
  <c r="J156" i="13"/>
  <c r="J153" i="13"/>
  <c r="J148" i="13"/>
  <c r="J160" i="13"/>
  <c r="J157" i="13"/>
  <c r="J152" i="13"/>
  <c r="J149" i="13"/>
  <c r="L39" i="13"/>
  <c r="L38" i="13"/>
  <c r="L36" i="13"/>
  <c r="L34" i="13"/>
  <c r="L32" i="13"/>
  <c r="L30" i="13"/>
  <c r="L28" i="13"/>
  <c r="D19" i="13"/>
  <c r="D18" i="13"/>
  <c r="D10" i="13"/>
  <c r="D12" i="13"/>
  <c r="D14" i="13"/>
  <c r="D16" i="13"/>
  <c r="D8" i="13"/>
  <c r="V62" i="9"/>
  <c r="V63" i="9"/>
  <c r="Z64" i="9"/>
  <c r="Z67" i="9"/>
  <c r="I240" i="13"/>
  <c r="E241" i="13" s="1"/>
  <c r="J151" i="13"/>
  <c r="D249" i="13"/>
  <c r="D253" i="13"/>
  <c r="D257" i="13"/>
  <c r="D228" i="13"/>
  <c r="D232" i="13"/>
  <c r="D236" i="13"/>
  <c r="D240" i="13"/>
  <c r="D211" i="13"/>
  <c r="D215" i="13"/>
  <c r="D219" i="13"/>
  <c r="J154" i="13"/>
  <c r="F274" i="13"/>
  <c r="F269" i="13"/>
  <c r="F277" i="13"/>
  <c r="F191" i="13"/>
  <c r="F195" i="13"/>
  <c r="F199" i="13"/>
  <c r="P57" i="13"/>
  <c r="P53" i="13"/>
  <c r="L35" i="13"/>
  <c r="Y40" i="13"/>
  <c r="I41" i="13" s="1"/>
  <c r="P60" i="13"/>
  <c r="P51" i="13"/>
  <c r="Z48" i="13"/>
  <c r="Z52" i="13"/>
  <c r="Z56" i="13"/>
  <c r="Z60" i="13"/>
  <c r="F159" i="13"/>
  <c r="F157" i="13"/>
  <c r="F152" i="13"/>
  <c r="F149" i="13"/>
  <c r="F156" i="13"/>
  <c r="F153" i="13"/>
  <c r="F148" i="13"/>
  <c r="D40" i="13"/>
  <c r="D39" i="13"/>
  <c r="D37" i="13"/>
  <c r="D35" i="13"/>
  <c r="D33" i="13"/>
  <c r="D31" i="13"/>
  <c r="D29" i="13"/>
  <c r="D38" i="13"/>
  <c r="D36" i="13"/>
  <c r="D34" i="13"/>
  <c r="D32" i="13"/>
  <c r="D30" i="13"/>
  <c r="D28" i="13"/>
  <c r="I260" i="13"/>
  <c r="E261" i="13" s="1"/>
  <c r="G280" i="13"/>
  <c r="H279" i="13" s="1"/>
  <c r="D248" i="13"/>
  <c r="D252" i="13"/>
  <c r="D256" i="13"/>
  <c r="D260" i="13"/>
  <c r="D231" i="13"/>
  <c r="D235" i="13"/>
  <c r="D239" i="13"/>
  <c r="D210" i="13"/>
  <c r="D214" i="13"/>
  <c r="D218" i="13"/>
  <c r="F272" i="13"/>
  <c r="F280" i="13"/>
  <c r="F275" i="13"/>
  <c r="F190" i="13"/>
  <c r="F194" i="13"/>
  <c r="F198" i="13"/>
  <c r="L37" i="13"/>
  <c r="L29" i="13"/>
  <c r="P56" i="13"/>
  <c r="Z51" i="13"/>
  <c r="Z55" i="13"/>
  <c r="Z59" i="13"/>
  <c r="P39" i="13"/>
  <c r="P40" i="13"/>
  <c r="P38" i="13"/>
  <c r="P36" i="13"/>
  <c r="P34" i="13"/>
  <c r="P32" i="13"/>
  <c r="P30" i="13"/>
  <c r="P28" i="13"/>
  <c r="H20" i="13"/>
  <c r="H12" i="13"/>
  <c r="H14" i="13"/>
  <c r="H16" i="13"/>
  <c r="H8" i="13"/>
  <c r="H18" i="13"/>
  <c r="H10" i="13"/>
  <c r="J155" i="13"/>
  <c r="D251" i="13"/>
  <c r="D255" i="13"/>
  <c r="D230" i="13"/>
  <c r="D234" i="13"/>
  <c r="D209" i="13"/>
  <c r="D213" i="13"/>
  <c r="J158" i="13"/>
  <c r="J150" i="13"/>
  <c r="F270" i="13"/>
  <c r="F278" i="13"/>
  <c r="F189" i="13"/>
  <c r="F193" i="13"/>
  <c r="P58" i="13"/>
  <c r="P54" i="13"/>
  <c r="P49" i="13"/>
  <c r="L31" i="13"/>
  <c r="P52" i="13"/>
  <c r="P59" i="13"/>
  <c r="L40" i="13"/>
  <c r="Z50" i="13"/>
  <c r="Z54" i="13"/>
  <c r="F180" i="13"/>
  <c r="F178" i="13"/>
  <c r="F176" i="13"/>
  <c r="F174" i="13"/>
  <c r="F172" i="13"/>
  <c r="F170" i="13"/>
  <c r="F168" i="13"/>
  <c r="F179" i="13"/>
  <c r="F177" i="13"/>
  <c r="F175" i="13"/>
  <c r="F173" i="13"/>
  <c r="F171" i="13"/>
  <c r="F169" i="13"/>
  <c r="D200" i="13"/>
  <c r="D199" i="13"/>
  <c r="D198" i="13"/>
  <c r="D197" i="13"/>
  <c r="D196" i="13"/>
  <c r="D195" i="13"/>
  <c r="D194" i="13"/>
  <c r="D193" i="13"/>
  <c r="D192" i="13"/>
  <c r="D191" i="13"/>
  <c r="D190" i="13"/>
  <c r="D189" i="13"/>
  <c r="D188" i="13"/>
  <c r="H179" i="13"/>
  <c r="H177" i="13"/>
  <c r="H175" i="13"/>
  <c r="H173" i="13"/>
  <c r="H171" i="13"/>
  <c r="H169" i="13"/>
  <c r="H180" i="13"/>
  <c r="H178" i="13"/>
  <c r="H176" i="13"/>
  <c r="H174" i="13"/>
  <c r="H172" i="13"/>
  <c r="H170" i="13"/>
  <c r="H168" i="13"/>
  <c r="N180" i="13"/>
  <c r="N178" i="13"/>
  <c r="N176" i="13"/>
  <c r="N174" i="13"/>
  <c r="N172" i="13"/>
  <c r="N170" i="13"/>
  <c r="N168" i="13"/>
  <c r="N179" i="13"/>
  <c r="N177" i="13"/>
  <c r="N175" i="13"/>
  <c r="N173" i="13"/>
  <c r="N171" i="13"/>
  <c r="N169" i="13"/>
  <c r="H280" i="13"/>
  <c r="Z180" i="13"/>
  <c r="Z178" i="13"/>
  <c r="Z176" i="13"/>
  <c r="Z174" i="13"/>
  <c r="Z172" i="13"/>
  <c r="Z170" i="13"/>
  <c r="Z168" i="13"/>
  <c r="Z179" i="13"/>
  <c r="Z177" i="13"/>
  <c r="Z175" i="13"/>
  <c r="Z173" i="13"/>
  <c r="Z171" i="13"/>
  <c r="Z169" i="13"/>
  <c r="P179" i="13"/>
  <c r="P177" i="13"/>
  <c r="P175" i="13"/>
  <c r="P173" i="13"/>
  <c r="P171" i="13"/>
  <c r="P169" i="13"/>
  <c r="P180" i="13"/>
  <c r="P178" i="13"/>
  <c r="P176" i="13"/>
  <c r="P174" i="13"/>
  <c r="P172" i="13"/>
  <c r="P170" i="13"/>
  <c r="P168" i="13"/>
  <c r="F139" i="13"/>
  <c r="F137" i="13"/>
  <c r="F135" i="13"/>
  <c r="F133" i="13"/>
  <c r="F131" i="13"/>
  <c r="F129" i="13"/>
  <c r="F140" i="13"/>
  <c r="F138" i="13"/>
  <c r="F136" i="13"/>
  <c r="F134" i="13"/>
  <c r="F132" i="13"/>
  <c r="F130" i="13"/>
  <c r="F128" i="13"/>
  <c r="H140" i="13"/>
  <c r="H138" i="13"/>
  <c r="H136" i="13"/>
  <c r="H134" i="13"/>
  <c r="H132" i="13"/>
  <c r="H130" i="13"/>
  <c r="H128" i="13"/>
  <c r="H139" i="13"/>
  <c r="H137" i="13"/>
  <c r="H135" i="13"/>
  <c r="H133" i="13"/>
  <c r="H131" i="13"/>
  <c r="H129" i="13"/>
  <c r="V180" i="13"/>
  <c r="V178" i="13"/>
  <c r="V176" i="13"/>
  <c r="V174" i="13"/>
  <c r="V172" i="13"/>
  <c r="V170" i="13"/>
  <c r="V168" i="13"/>
  <c r="V179" i="13"/>
  <c r="V177" i="13"/>
  <c r="V175" i="13"/>
  <c r="V173" i="13"/>
  <c r="V171" i="13"/>
  <c r="V169" i="13"/>
  <c r="V60" i="13"/>
  <c r="V59" i="13"/>
  <c r="V58" i="13"/>
  <c r="V57" i="13"/>
  <c r="V56" i="13"/>
  <c r="V55" i="13"/>
  <c r="V54" i="13"/>
  <c r="V53" i="13"/>
  <c r="V52" i="13"/>
  <c r="V51" i="13"/>
  <c r="V50" i="13"/>
  <c r="V49" i="13"/>
  <c r="V48" i="13"/>
  <c r="D60" i="13"/>
  <c r="D56" i="13"/>
  <c r="D57" i="13"/>
  <c r="D53" i="13"/>
  <c r="D50" i="13"/>
  <c r="D59" i="13"/>
  <c r="D54" i="13"/>
  <c r="D52" i="13"/>
  <c r="D48" i="13"/>
  <c r="D49" i="13"/>
  <c r="D58" i="13"/>
  <c r="D55" i="13"/>
  <c r="D51" i="13"/>
  <c r="AC60" i="13"/>
  <c r="V60" i="9"/>
  <c r="V59" i="9"/>
  <c r="Z68" i="9"/>
  <c r="Z63" i="9"/>
  <c r="AA108" i="11"/>
  <c r="J180" i="13"/>
  <c r="J178" i="13"/>
  <c r="J176" i="13"/>
  <c r="J174" i="13"/>
  <c r="J172" i="13"/>
  <c r="J170" i="13"/>
  <c r="J168" i="13"/>
  <c r="J179" i="13"/>
  <c r="J177" i="13"/>
  <c r="J175" i="13"/>
  <c r="J173" i="13"/>
  <c r="J171" i="13"/>
  <c r="J169" i="13"/>
  <c r="D179" i="13"/>
  <c r="D177" i="13"/>
  <c r="D175" i="13"/>
  <c r="D173" i="13"/>
  <c r="D171" i="13"/>
  <c r="D169" i="13"/>
  <c r="D180" i="13"/>
  <c r="D178" i="13"/>
  <c r="D176" i="13"/>
  <c r="D174" i="13"/>
  <c r="D172" i="13"/>
  <c r="D170" i="13"/>
  <c r="D168" i="13"/>
  <c r="F60" i="13"/>
  <c r="F59" i="13"/>
  <c r="F58" i="13"/>
  <c r="F57" i="13"/>
  <c r="F56" i="13"/>
  <c r="F55" i="13"/>
  <c r="F54" i="13"/>
  <c r="F53" i="13"/>
  <c r="F52" i="13"/>
  <c r="F51" i="13"/>
  <c r="F50" i="13"/>
  <c r="F49" i="13"/>
  <c r="F48" i="13"/>
  <c r="R180" i="13"/>
  <c r="R178" i="13"/>
  <c r="R176" i="13"/>
  <c r="R174" i="13"/>
  <c r="R172" i="13"/>
  <c r="R170" i="13"/>
  <c r="R168" i="13"/>
  <c r="R179" i="13"/>
  <c r="R177" i="13"/>
  <c r="R175" i="13"/>
  <c r="R173" i="13"/>
  <c r="R171" i="13"/>
  <c r="R169" i="13"/>
  <c r="L58" i="13"/>
  <c r="L54" i="13"/>
  <c r="L59" i="13"/>
  <c r="L55" i="13"/>
  <c r="L56" i="13"/>
  <c r="L52" i="13"/>
  <c r="L48" i="13"/>
  <c r="L57" i="13"/>
  <c r="L51" i="13"/>
  <c r="L60" i="13"/>
  <c r="L53" i="13"/>
  <c r="L49" i="13"/>
  <c r="L50" i="13"/>
  <c r="X179" i="13"/>
  <c r="X177" i="13"/>
  <c r="X175" i="13"/>
  <c r="X173" i="13"/>
  <c r="X171" i="13"/>
  <c r="X169" i="13"/>
  <c r="X180" i="13"/>
  <c r="X178" i="13"/>
  <c r="X176" i="13"/>
  <c r="X174" i="13"/>
  <c r="X172" i="13"/>
  <c r="X170" i="13"/>
  <c r="X168" i="13"/>
  <c r="AD180" i="13"/>
  <c r="AD178" i="13"/>
  <c r="AD176" i="13"/>
  <c r="AD174" i="13"/>
  <c r="AD172" i="13"/>
  <c r="AD170" i="13"/>
  <c r="AD168" i="13"/>
  <c r="AD179" i="13"/>
  <c r="AD177" i="13"/>
  <c r="AD175" i="13"/>
  <c r="AD173" i="13"/>
  <c r="AD171" i="13"/>
  <c r="AD169" i="13"/>
  <c r="AB58" i="13"/>
  <c r="AB54" i="13"/>
  <c r="AB59" i="13"/>
  <c r="AB55" i="13"/>
  <c r="AB48" i="13"/>
  <c r="AB49" i="13"/>
  <c r="AB56" i="13"/>
  <c r="AB50" i="13"/>
  <c r="AB60" i="13"/>
  <c r="AB57" i="13"/>
  <c r="AB53" i="13"/>
  <c r="AB51" i="13"/>
  <c r="AB52" i="13"/>
  <c r="AE180" i="13"/>
  <c r="K140" i="13"/>
  <c r="T45" i="11"/>
  <c r="D213" i="11"/>
  <c r="T53" i="11"/>
  <c r="J154" i="11"/>
  <c r="D206" i="11"/>
  <c r="T44" i="11"/>
  <c r="J153" i="11"/>
  <c r="T80" i="11"/>
  <c r="T85" i="11"/>
  <c r="U90" i="11"/>
  <c r="U91" i="11" s="1"/>
  <c r="P153" i="11"/>
  <c r="T90" i="11"/>
  <c r="X32" i="11"/>
  <c r="T87" i="11"/>
  <c r="AB161" i="11"/>
  <c r="X156" i="11"/>
  <c r="X66" i="11"/>
  <c r="T86" i="11"/>
  <c r="T83" i="11"/>
  <c r="F230" i="11"/>
  <c r="V31" i="11"/>
  <c r="X72" i="11"/>
  <c r="T84" i="11"/>
  <c r="T82" i="11"/>
  <c r="T89" i="11"/>
  <c r="P156" i="11"/>
  <c r="P159" i="11"/>
  <c r="AB159" i="11"/>
  <c r="AB154" i="11"/>
  <c r="P34" i="11"/>
  <c r="X64" i="11"/>
  <c r="AB155" i="11"/>
  <c r="V51" i="11"/>
  <c r="X65" i="11"/>
  <c r="X63" i="11"/>
  <c r="F11" i="11"/>
  <c r="P30" i="11"/>
  <c r="Z160" i="11"/>
  <c r="H207" i="11"/>
  <c r="L157" i="11"/>
  <c r="H26" i="11"/>
  <c r="X71" i="11"/>
  <c r="X70" i="11"/>
  <c r="F226" i="11"/>
  <c r="X161" i="11"/>
  <c r="P26" i="11"/>
  <c r="V161" i="11"/>
  <c r="X68" i="11"/>
  <c r="R46" i="11"/>
  <c r="J155" i="11"/>
  <c r="P160" i="11"/>
  <c r="P154" i="11"/>
  <c r="H152" i="11"/>
  <c r="D210" i="11"/>
  <c r="D216" i="11"/>
  <c r="H154" i="11"/>
  <c r="N84" i="11"/>
  <c r="T49" i="11"/>
  <c r="T32" i="11"/>
  <c r="H34" i="11"/>
  <c r="F162" i="11"/>
  <c r="Z152" i="11"/>
  <c r="Z72" i="11"/>
  <c r="X62" i="11"/>
  <c r="X67" i="11"/>
  <c r="T36" i="11"/>
  <c r="AD156" i="11"/>
  <c r="Z63" i="11"/>
  <c r="V70" i="11"/>
  <c r="F159" i="11"/>
  <c r="H215" i="11"/>
  <c r="P162" i="11"/>
  <c r="AB152" i="11"/>
  <c r="D209" i="11"/>
  <c r="T161" i="11"/>
  <c r="N81" i="11"/>
  <c r="T48" i="11"/>
  <c r="T28" i="11"/>
  <c r="H30" i="11"/>
  <c r="F154" i="11"/>
  <c r="F161" i="11"/>
  <c r="J160" i="11"/>
  <c r="F153" i="11"/>
  <c r="V65" i="11"/>
  <c r="V63" i="11"/>
  <c r="H162" i="11"/>
  <c r="N52" i="11"/>
  <c r="N83" i="11"/>
  <c r="T35" i="11"/>
  <c r="H33" i="11"/>
  <c r="AD157" i="11"/>
  <c r="V69" i="11"/>
  <c r="Z67" i="11"/>
  <c r="V68" i="11"/>
  <c r="F155" i="11"/>
  <c r="T159" i="11"/>
  <c r="P155" i="11"/>
  <c r="AB162" i="11"/>
  <c r="H208" i="11"/>
  <c r="P157" i="11"/>
  <c r="P158" i="11"/>
  <c r="T162" i="11"/>
  <c r="AB160" i="11"/>
  <c r="D207" i="11"/>
  <c r="D211" i="11"/>
  <c r="D215" i="11"/>
  <c r="AB153" i="11"/>
  <c r="AB158" i="11"/>
  <c r="F29" i="11"/>
  <c r="N89" i="11"/>
  <c r="N86" i="11"/>
  <c r="R51" i="11"/>
  <c r="R99" i="11"/>
  <c r="T46" i="11"/>
  <c r="T50" i="11"/>
  <c r="T54" i="11"/>
  <c r="T29" i="11"/>
  <c r="T33" i="11"/>
  <c r="H12" i="11"/>
  <c r="H27" i="11"/>
  <c r="H31" i="11"/>
  <c r="H35" i="11"/>
  <c r="J156" i="11"/>
  <c r="F152" i="11"/>
  <c r="F156" i="11"/>
  <c r="J162" i="11"/>
  <c r="AD162" i="11"/>
  <c r="Z64" i="11"/>
  <c r="Z70" i="11"/>
  <c r="V72" i="11"/>
  <c r="Z69" i="11"/>
  <c r="V62" i="11"/>
  <c r="H212" i="11"/>
  <c r="T157" i="11"/>
  <c r="F98" i="11"/>
  <c r="R47" i="11"/>
  <c r="T27" i="11"/>
  <c r="T31" i="11"/>
  <c r="P51" i="11"/>
  <c r="H29" i="11"/>
  <c r="Z62" i="11"/>
  <c r="V67" i="11"/>
  <c r="J159" i="11"/>
  <c r="AB156" i="11"/>
  <c r="H155" i="11"/>
  <c r="H211" i="11"/>
  <c r="P161" i="11"/>
  <c r="T160" i="11"/>
  <c r="D208" i="11"/>
  <c r="D212" i="11"/>
  <c r="AB157" i="11"/>
  <c r="H153" i="11"/>
  <c r="J87" i="11"/>
  <c r="N85" i="11"/>
  <c r="R62" i="11"/>
  <c r="T47" i="11"/>
  <c r="T26" i="11"/>
  <c r="T30" i="11"/>
  <c r="P48" i="11"/>
  <c r="H28" i="11"/>
  <c r="H32" i="11"/>
  <c r="AD154" i="11"/>
  <c r="F157" i="11"/>
  <c r="J161" i="11"/>
  <c r="AD152" i="11"/>
  <c r="V64" i="11"/>
  <c r="Z66" i="11"/>
  <c r="Z71" i="11"/>
  <c r="V71" i="11"/>
  <c r="Z65" i="11"/>
  <c r="X157" i="11"/>
  <c r="X160" i="11"/>
  <c r="X155" i="11"/>
  <c r="P29" i="11"/>
  <c r="F171" i="11"/>
  <c r="X162" i="11"/>
  <c r="F208" i="11"/>
  <c r="V54" i="11"/>
  <c r="F14" i="11"/>
  <c r="N67" i="11"/>
  <c r="P27" i="11"/>
  <c r="P31" i="11"/>
  <c r="P35" i="11"/>
  <c r="V154" i="11"/>
  <c r="X158" i="11"/>
  <c r="X152" i="11"/>
  <c r="L101" i="11"/>
  <c r="P33" i="11"/>
  <c r="L156" i="11"/>
  <c r="F175" i="11"/>
  <c r="X153" i="11"/>
  <c r="X154" i="11"/>
  <c r="D161" i="11"/>
  <c r="P28" i="11"/>
  <c r="P32" i="11"/>
  <c r="L153" i="11"/>
  <c r="T156" i="11"/>
  <c r="L155" i="11"/>
  <c r="D176" i="11"/>
  <c r="H227" i="11"/>
  <c r="L154" i="11"/>
  <c r="T155" i="11"/>
  <c r="L152" i="11"/>
  <c r="H160" i="11"/>
  <c r="T153" i="11"/>
  <c r="T158" i="11"/>
  <c r="H161" i="11"/>
  <c r="R28" i="11"/>
  <c r="V156" i="11"/>
  <c r="V153" i="11"/>
  <c r="L158" i="11"/>
  <c r="H156" i="11"/>
  <c r="H188" i="11"/>
  <c r="L161" i="11"/>
  <c r="H159" i="11"/>
  <c r="T152" i="11"/>
  <c r="L160" i="11"/>
  <c r="L159" i="11"/>
  <c r="H157" i="11"/>
  <c r="L98" i="11"/>
  <c r="R33" i="11"/>
  <c r="J83" i="11"/>
  <c r="N162" i="11"/>
  <c r="H192" i="11"/>
  <c r="H231" i="11"/>
  <c r="F212" i="11"/>
  <c r="F85" i="11"/>
  <c r="J84" i="11"/>
  <c r="P69" i="11"/>
  <c r="V26" i="11"/>
  <c r="H64" i="11"/>
  <c r="AB45" i="11"/>
  <c r="R156" i="11"/>
  <c r="H198" i="11"/>
  <c r="H176" i="11"/>
  <c r="AB53" i="11"/>
  <c r="V155" i="11"/>
  <c r="H196" i="11"/>
  <c r="H172" i="11"/>
  <c r="F86" i="11"/>
  <c r="F194" i="11"/>
  <c r="J86" i="11"/>
  <c r="V49" i="11"/>
  <c r="V29" i="11"/>
  <c r="H68" i="11"/>
  <c r="AB49" i="11"/>
  <c r="N154" i="11"/>
  <c r="N156" i="11"/>
  <c r="V152" i="11"/>
  <c r="D177" i="11"/>
  <c r="H209" i="11"/>
  <c r="H213" i="11"/>
  <c r="F90" i="11"/>
  <c r="R29" i="11"/>
  <c r="F189" i="11"/>
  <c r="F197" i="11"/>
  <c r="P64" i="11"/>
  <c r="V45" i="11"/>
  <c r="F15" i="11"/>
  <c r="F102" i="11"/>
  <c r="N80" i="11"/>
  <c r="N88" i="11"/>
  <c r="R50" i="11"/>
  <c r="R53" i="11"/>
  <c r="V34" i="11"/>
  <c r="R100" i="11"/>
  <c r="P44" i="11"/>
  <c r="P52" i="11"/>
  <c r="F158" i="11"/>
  <c r="J152" i="11"/>
  <c r="Z159" i="11"/>
  <c r="Z155" i="11"/>
  <c r="D173" i="11"/>
  <c r="F89" i="11"/>
  <c r="F84" i="11"/>
  <c r="N35" i="11"/>
  <c r="F193" i="11"/>
  <c r="P68" i="11"/>
  <c r="F101" i="11"/>
  <c r="Z162" i="11"/>
  <c r="V157" i="11"/>
  <c r="AD159" i="11"/>
  <c r="AD155" i="11"/>
  <c r="D172" i="11"/>
  <c r="H206" i="11"/>
  <c r="H210" i="11"/>
  <c r="H214" i="11"/>
  <c r="F87" i="11"/>
  <c r="R32" i="11"/>
  <c r="R36" i="11"/>
  <c r="F190" i="11"/>
  <c r="P65" i="11"/>
  <c r="V47" i="11"/>
  <c r="F10" i="11"/>
  <c r="F18" i="11"/>
  <c r="N87" i="11"/>
  <c r="N82" i="11"/>
  <c r="R45" i="11"/>
  <c r="J52" i="11"/>
  <c r="V30" i="11"/>
  <c r="R106" i="11"/>
  <c r="P47" i="11"/>
  <c r="AD160" i="11"/>
  <c r="AD161" i="11"/>
  <c r="AD158" i="11"/>
  <c r="V160" i="11"/>
  <c r="AD153" i="11"/>
  <c r="N159" i="11"/>
  <c r="H195" i="11"/>
  <c r="H230" i="11"/>
  <c r="F211" i="11"/>
  <c r="H175" i="11"/>
  <c r="H63" i="11"/>
  <c r="R63" i="11"/>
  <c r="AB48" i="11"/>
  <c r="X28" i="11"/>
  <c r="N160" i="11"/>
  <c r="R160" i="11"/>
  <c r="I216" i="11"/>
  <c r="J207" i="11" s="1"/>
  <c r="R159" i="11"/>
  <c r="N155" i="11"/>
  <c r="H190" i="11"/>
  <c r="H194" i="11"/>
  <c r="D171" i="11"/>
  <c r="D175" i="11"/>
  <c r="D179" i="11"/>
  <c r="H225" i="11"/>
  <c r="H229" i="11"/>
  <c r="H233" i="11"/>
  <c r="F206" i="11"/>
  <c r="F210" i="11"/>
  <c r="F214" i="11"/>
  <c r="F216" i="11"/>
  <c r="H170" i="11"/>
  <c r="H174" i="11"/>
  <c r="H178" i="11"/>
  <c r="H180" i="11"/>
  <c r="F81" i="11"/>
  <c r="F82" i="11"/>
  <c r="J29" i="11"/>
  <c r="F188" i="11"/>
  <c r="F192" i="11"/>
  <c r="F196" i="11"/>
  <c r="F198" i="11"/>
  <c r="P63" i="11"/>
  <c r="P67" i="11"/>
  <c r="P71" i="11"/>
  <c r="F54" i="11"/>
  <c r="H62" i="11"/>
  <c r="H66" i="11"/>
  <c r="H70" i="11"/>
  <c r="H72" i="11"/>
  <c r="AB47" i="11"/>
  <c r="AB51" i="11"/>
  <c r="L68" i="11"/>
  <c r="R162" i="11"/>
  <c r="Z153" i="11"/>
  <c r="V162" i="11"/>
  <c r="N161" i="11"/>
  <c r="J157" i="11"/>
  <c r="Z154" i="11"/>
  <c r="R152" i="11"/>
  <c r="Z161" i="11"/>
  <c r="R153" i="11"/>
  <c r="R154" i="11"/>
  <c r="N153" i="11"/>
  <c r="N64" i="11"/>
  <c r="H191" i="11"/>
  <c r="H226" i="11"/>
  <c r="F207" i="11"/>
  <c r="F215" i="11"/>
  <c r="H171" i="11"/>
  <c r="H179" i="11"/>
  <c r="H67" i="11"/>
  <c r="H71" i="11"/>
  <c r="AB44" i="11"/>
  <c r="AB52" i="11"/>
  <c r="X48" i="11"/>
  <c r="N157" i="11"/>
  <c r="N158" i="11"/>
  <c r="V159" i="11"/>
  <c r="R155" i="11"/>
  <c r="H189" i="11"/>
  <c r="H193" i="11"/>
  <c r="D170" i="11"/>
  <c r="D174" i="11"/>
  <c r="D178" i="11"/>
  <c r="H224" i="11"/>
  <c r="H228" i="11"/>
  <c r="H232" i="11"/>
  <c r="F209" i="11"/>
  <c r="F213" i="11"/>
  <c r="H173" i="11"/>
  <c r="H177" i="11"/>
  <c r="F83" i="11"/>
  <c r="F80" i="11"/>
  <c r="J30" i="11"/>
  <c r="F31" i="11"/>
  <c r="F191" i="11"/>
  <c r="F195" i="11"/>
  <c r="P62" i="11"/>
  <c r="P66" i="11"/>
  <c r="P70" i="11"/>
  <c r="F51" i="11"/>
  <c r="Z50" i="11"/>
  <c r="J48" i="11"/>
  <c r="H65" i="11"/>
  <c r="H69" i="11"/>
  <c r="R64" i="11"/>
  <c r="AB46" i="11"/>
  <c r="AB50" i="11"/>
  <c r="L49" i="11"/>
  <c r="L63" i="11"/>
  <c r="X36" i="11"/>
  <c r="R161" i="11"/>
  <c r="R158" i="11"/>
  <c r="Z156" i="11"/>
  <c r="V158" i="11"/>
  <c r="Z157" i="11"/>
  <c r="Z158" i="11"/>
  <c r="N152" i="11"/>
  <c r="J26" i="11"/>
  <c r="N33" i="11"/>
  <c r="J50" i="11"/>
  <c r="L104" i="11"/>
  <c r="R31" i="11"/>
  <c r="R27" i="11"/>
  <c r="R35" i="11"/>
  <c r="J34" i="11"/>
  <c r="N27" i="11"/>
  <c r="N32" i="11"/>
  <c r="V48" i="11"/>
  <c r="V44" i="11"/>
  <c r="V52" i="11"/>
  <c r="F45" i="11"/>
  <c r="F47" i="11"/>
  <c r="F9" i="11"/>
  <c r="F13" i="11"/>
  <c r="F17" i="11"/>
  <c r="F107" i="11"/>
  <c r="F108" i="11"/>
  <c r="R44" i="11"/>
  <c r="R54" i="11"/>
  <c r="R49" i="11"/>
  <c r="J47" i="11"/>
  <c r="J45" i="11"/>
  <c r="J51" i="11"/>
  <c r="V28" i="11"/>
  <c r="V36" i="11"/>
  <c r="V33" i="11"/>
  <c r="L45" i="11"/>
  <c r="L53" i="11"/>
  <c r="P46" i="11"/>
  <c r="P50" i="11"/>
  <c r="P54" i="11"/>
  <c r="D142" i="11"/>
  <c r="N28" i="11"/>
  <c r="F46" i="11"/>
  <c r="F50" i="11"/>
  <c r="J46" i="11"/>
  <c r="J53" i="11"/>
  <c r="L48" i="11"/>
  <c r="L54" i="11"/>
  <c r="AC54" i="11"/>
  <c r="I18" i="11"/>
  <c r="E19" i="11" s="1"/>
  <c r="L102" i="11"/>
  <c r="L103" i="11"/>
  <c r="R30" i="11"/>
  <c r="R26" i="11"/>
  <c r="J31" i="11"/>
  <c r="J35" i="11"/>
  <c r="N36" i="11"/>
  <c r="J89" i="11"/>
  <c r="J90" i="11"/>
  <c r="V46" i="11"/>
  <c r="V53" i="11"/>
  <c r="F8" i="11"/>
  <c r="F12" i="11"/>
  <c r="F99" i="11"/>
  <c r="F104" i="11"/>
  <c r="R52" i="11"/>
  <c r="J44" i="11"/>
  <c r="J54" i="11"/>
  <c r="V27" i="11"/>
  <c r="V35" i="11"/>
  <c r="L44" i="11"/>
  <c r="P45" i="11"/>
  <c r="P49" i="11"/>
  <c r="F28" i="11"/>
  <c r="F34" i="11"/>
  <c r="Z53" i="11"/>
  <c r="R98" i="11"/>
  <c r="R104" i="11"/>
  <c r="R72" i="11"/>
  <c r="H9" i="11"/>
  <c r="X27" i="11"/>
  <c r="X35" i="11"/>
  <c r="J32" i="11"/>
  <c r="J27" i="11"/>
  <c r="J36" i="11"/>
  <c r="N29" i="11"/>
  <c r="N30" i="11"/>
  <c r="F26" i="11"/>
  <c r="F35" i="11"/>
  <c r="F32" i="11"/>
  <c r="F48" i="11"/>
  <c r="F52" i="11"/>
  <c r="Z54" i="11"/>
  <c r="R101" i="11"/>
  <c r="R107" i="11"/>
  <c r="R67" i="11"/>
  <c r="R66" i="11"/>
  <c r="L46" i="11"/>
  <c r="L50" i="11"/>
  <c r="L71" i="11"/>
  <c r="X54" i="11"/>
  <c r="H13" i="11"/>
  <c r="X29" i="11"/>
  <c r="X33" i="11"/>
  <c r="F30" i="11"/>
  <c r="Z48" i="11"/>
  <c r="R105" i="11"/>
  <c r="R68" i="11"/>
  <c r="R69" i="11"/>
  <c r="H17" i="11"/>
  <c r="X31" i="11"/>
  <c r="J33" i="11"/>
  <c r="N26" i="11"/>
  <c r="N34" i="11"/>
  <c r="F27" i="11"/>
  <c r="F36" i="11"/>
  <c r="F49" i="11"/>
  <c r="F44" i="11"/>
  <c r="Z44" i="11"/>
  <c r="Z46" i="11"/>
  <c r="R103" i="11"/>
  <c r="R102" i="11"/>
  <c r="R71" i="11"/>
  <c r="R70" i="11"/>
  <c r="L47" i="11"/>
  <c r="L51" i="11"/>
  <c r="X45" i="11"/>
  <c r="H8" i="11"/>
  <c r="H16" i="11"/>
  <c r="X26" i="11"/>
  <c r="X30" i="11"/>
  <c r="D159" i="11"/>
  <c r="F170" i="11"/>
  <c r="F180" i="11"/>
  <c r="F229" i="11"/>
  <c r="N46" i="11"/>
  <c r="N50" i="11"/>
  <c r="Y36" i="11"/>
  <c r="Q37" i="11" s="1"/>
  <c r="N63" i="11"/>
  <c r="D156" i="11"/>
  <c r="D162" i="11"/>
  <c r="F173" i="11"/>
  <c r="F177" i="11"/>
  <c r="D153" i="11"/>
  <c r="D158" i="11"/>
  <c r="D152" i="11"/>
  <c r="F224" i="11"/>
  <c r="F228" i="11"/>
  <c r="F232" i="11"/>
  <c r="F234" i="11"/>
  <c r="N45" i="11"/>
  <c r="N51" i="11"/>
  <c r="N47" i="11"/>
  <c r="N54" i="11"/>
  <c r="V100" i="11"/>
  <c r="Z47" i="11"/>
  <c r="Z51" i="11"/>
  <c r="N69" i="11"/>
  <c r="N72" i="11"/>
  <c r="L67" i="11"/>
  <c r="X44" i="11"/>
  <c r="X52" i="11"/>
  <c r="H52" i="11"/>
  <c r="H11" i="11"/>
  <c r="H15" i="11"/>
  <c r="F174" i="11"/>
  <c r="F178" i="11"/>
  <c r="D157" i="11"/>
  <c r="F225" i="11"/>
  <c r="F233" i="11"/>
  <c r="N53" i="11"/>
  <c r="N62" i="11"/>
  <c r="D160" i="11"/>
  <c r="F172" i="11"/>
  <c r="F176" i="11"/>
  <c r="D154" i="11"/>
  <c r="F227" i="11"/>
  <c r="F231" i="11"/>
  <c r="N49" i="11"/>
  <c r="N44" i="11"/>
  <c r="N68" i="11"/>
  <c r="V103" i="11"/>
  <c r="Z45" i="11"/>
  <c r="Z52" i="11"/>
  <c r="N65" i="11"/>
  <c r="N71" i="11"/>
  <c r="N70" i="11"/>
  <c r="R83" i="11"/>
  <c r="L64" i="11"/>
  <c r="X49" i="11"/>
  <c r="H48" i="11"/>
  <c r="H10" i="11"/>
  <c r="H14" i="11"/>
  <c r="K126" i="11"/>
  <c r="K127" i="11" s="1"/>
  <c r="I180" i="11"/>
  <c r="J180" i="11" s="1"/>
  <c r="D139" i="11"/>
  <c r="V106" i="11"/>
  <c r="R85" i="11"/>
  <c r="H54" i="11"/>
  <c r="L31" i="11"/>
  <c r="I198" i="11"/>
  <c r="I199" i="11" s="1"/>
  <c r="AE162" i="11"/>
  <c r="S163" i="11" s="1"/>
  <c r="K144" i="11"/>
  <c r="I145" i="11" s="1"/>
  <c r="G252" i="11"/>
  <c r="D134" i="11"/>
  <c r="R86" i="11"/>
  <c r="H44" i="11"/>
  <c r="L35" i="11"/>
  <c r="D137" i="11"/>
  <c r="D140" i="11"/>
  <c r="V104" i="11"/>
  <c r="R87" i="11"/>
  <c r="R90" i="11"/>
  <c r="H47" i="11"/>
  <c r="L30" i="11"/>
  <c r="D135" i="11"/>
  <c r="D143" i="11"/>
  <c r="D138" i="11"/>
  <c r="D144" i="11"/>
  <c r="L100" i="11"/>
  <c r="L106" i="11"/>
  <c r="L107" i="11"/>
  <c r="J81" i="11"/>
  <c r="J82" i="11"/>
  <c r="V99" i="11"/>
  <c r="V107" i="11"/>
  <c r="V102" i="11"/>
  <c r="V108" i="11"/>
  <c r="F103" i="11"/>
  <c r="F105" i="11"/>
  <c r="R89" i="11"/>
  <c r="R82" i="11"/>
  <c r="L62" i="11"/>
  <c r="L66" i="11"/>
  <c r="L70" i="11"/>
  <c r="L72" i="11"/>
  <c r="X47" i="11"/>
  <c r="X51" i="11"/>
  <c r="H46" i="11"/>
  <c r="H50" i="11"/>
  <c r="L29" i="11"/>
  <c r="L33" i="11"/>
  <c r="V98" i="11"/>
  <c r="R84" i="11"/>
  <c r="H51" i="11"/>
  <c r="L26" i="11"/>
  <c r="L34" i="11"/>
  <c r="L36" i="11"/>
  <c r="X62" i="9"/>
  <c r="D141" i="11"/>
  <c r="D136" i="11"/>
  <c r="L108" i="11"/>
  <c r="L99" i="11"/>
  <c r="J85" i="11"/>
  <c r="J80" i="11"/>
  <c r="V101" i="11"/>
  <c r="V105" i="11"/>
  <c r="F100" i="11"/>
  <c r="R81" i="11"/>
  <c r="R80" i="11"/>
  <c r="L65" i="11"/>
  <c r="L69" i="11"/>
  <c r="X46" i="11"/>
  <c r="X50" i="11"/>
  <c r="H45" i="11"/>
  <c r="H49" i="11"/>
  <c r="L28" i="11"/>
  <c r="L32" i="11"/>
  <c r="D107" i="11"/>
  <c r="D105" i="11"/>
  <c r="D103" i="11"/>
  <c r="D108" i="11"/>
  <c r="D102" i="11"/>
  <c r="D101" i="11"/>
  <c r="D99" i="11"/>
  <c r="D104" i="11"/>
  <c r="D98" i="11"/>
  <c r="D100" i="11"/>
  <c r="D106" i="11"/>
  <c r="J71" i="11"/>
  <c r="J67" i="11"/>
  <c r="J63" i="11"/>
  <c r="J72" i="11"/>
  <c r="J62" i="11"/>
  <c r="J68" i="11"/>
  <c r="J64" i="11"/>
  <c r="J70" i="11"/>
  <c r="J66" i="11"/>
  <c r="J69" i="11"/>
  <c r="J65" i="11"/>
  <c r="D18" i="11"/>
  <c r="D17" i="11"/>
  <c r="D16" i="11"/>
  <c r="D15" i="11"/>
  <c r="D14" i="11"/>
  <c r="D13" i="11"/>
  <c r="D12" i="11"/>
  <c r="D11" i="11"/>
  <c r="D10" i="11"/>
  <c r="D9" i="11"/>
  <c r="D8" i="11"/>
  <c r="Z108" i="11"/>
  <c r="Z106" i="11"/>
  <c r="Z104" i="11"/>
  <c r="Z102" i="11"/>
  <c r="Z103" i="11"/>
  <c r="Z100" i="11"/>
  <c r="Z98" i="11"/>
  <c r="Z105" i="11"/>
  <c r="Z101" i="11"/>
  <c r="Z99" i="11"/>
  <c r="Z107" i="11"/>
  <c r="D252" i="11"/>
  <c r="D250" i="11"/>
  <c r="D248" i="11"/>
  <c r="D246" i="11"/>
  <c r="D244" i="11"/>
  <c r="D242" i="11"/>
  <c r="D251" i="11"/>
  <c r="D249" i="11"/>
  <c r="D247" i="11"/>
  <c r="D245" i="11"/>
  <c r="D243" i="11"/>
  <c r="P107" i="11"/>
  <c r="P105" i="11"/>
  <c r="P103" i="11"/>
  <c r="P101" i="11"/>
  <c r="P104" i="11"/>
  <c r="P99" i="11"/>
  <c r="P106" i="11"/>
  <c r="P108" i="11"/>
  <c r="P98" i="11"/>
  <c r="P102" i="11"/>
  <c r="P100" i="11"/>
  <c r="F251" i="11"/>
  <c r="F249" i="11"/>
  <c r="F247" i="11"/>
  <c r="F245" i="11"/>
  <c r="F243" i="11"/>
  <c r="F252" i="11"/>
  <c r="F250" i="11"/>
  <c r="F248" i="11"/>
  <c r="F246" i="11"/>
  <c r="F244" i="11"/>
  <c r="F242" i="11"/>
  <c r="J143" i="11"/>
  <c r="J141" i="11"/>
  <c r="J139" i="11"/>
  <c r="J137" i="11"/>
  <c r="J135" i="11"/>
  <c r="J144" i="11"/>
  <c r="J142" i="11"/>
  <c r="J140" i="11"/>
  <c r="J138" i="11"/>
  <c r="J136" i="11"/>
  <c r="J134" i="11"/>
  <c r="T107" i="11"/>
  <c r="T105" i="11"/>
  <c r="T103" i="11"/>
  <c r="T101" i="11"/>
  <c r="T108" i="11"/>
  <c r="T102" i="11"/>
  <c r="T99" i="11"/>
  <c r="T104" i="11"/>
  <c r="T98" i="11"/>
  <c r="T100" i="11"/>
  <c r="T106" i="11"/>
  <c r="P89" i="11"/>
  <c r="P87" i="11"/>
  <c r="P85" i="11"/>
  <c r="P83" i="11"/>
  <c r="P81" i="11"/>
  <c r="P88" i="11"/>
  <c r="P80" i="11"/>
  <c r="P90" i="11"/>
  <c r="P82" i="11"/>
  <c r="P84" i="11"/>
  <c r="P86" i="11"/>
  <c r="F68" i="11"/>
  <c r="F64" i="11"/>
  <c r="F71" i="11"/>
  <c r="F69" i="11"/>
  <c r="F65" i="11"/>
  <c r="F67" i="11"/>
  <c r="F63" i="11"/>
  <c r="F66" i="11"/>
  <c r="F72" i="11"/>
  <c r="F70" i="11"/>
  <c r="F62" i="11"/>
  <c r="X59" i="9"/>
  <c r="I234" i="11"/>
  <c r="J108" i="11"/>
  <c r="J106" i="11"/>
  <c r="J104" i="11"/>
  <c r="J102" i="11"/>
  <c r="J103" i="11"/>
  <c r="J100" i="11"/>
  <c r="J98" i="11"/>
  <c r="J105" i="11"/>
  <c r="J107" i="11"/>
  <c r="J99" i="11"/>
  <c r="J101" i="11"/>
  <c r="T72" i="11"/>
  <c r="T71" i="11"/>
  <c r="T70" i="11"/>
  <c r="T69" i="11"/>
  <c r="T68" i="11"/>
  <c r="T67" i="11"/>
  <c r="T66" i="11"/>
  <c r="T65" i="11"/>
  <c r="T64" i="11"/>
  <c r="T63" i="11"/>
  <c r="T62" i="11"/>
  <c r="D234" i="11"/>
  <c r="D233" i="11"/>
  <c r="D232" i="11"/>
  <c r="D231" i="11"/>
  <c r="D230" i="11"/>
  <c r="D229" i="11"/>
  <c r="D228" i="11"/>
  <c r="D227" i="11"/>
  <c r="D226" i="11"/>
  <c r="D225" i="11"/>
  <c r="D224" i="11"/>
  <c r="L89" i="11"/>
  <c r="L87" i="11"/>
  <c r="L85" i="11"/>
  <c r="L83" i="11"/>
  <c r="L81" i="11"/>
  <c r="L86" i="11"/>
  <c r="L82" i="11"/>
  <c r="L90" i="11"/>
  <c r="L84" i="11"/>
  <c r="L88" i="11"/>
  <c r="L80" i="11"/>
  <c r="N108" i="11"/>
  <c r="N106" i="11"/>
  <c r="N104" i="11"/>
  <c r="N102" i="11"/>
  <c r="N101" i="11"/>
  <c r="N100" i="11"/>
  <c r="N98" i="11"/>
  <c r="N103" i="11"/>
  <c r="N105" i="11"/>
  <c r="N107" i="11"/>
  <c r="N99" i="11"/>
  <c r="F123" i="11"/>
  <c r="F119" i="11"/>
  <c r="F116" i="11"/>
  <c r="F126" i="11"/>
  <c r="F122" i="11"/>
  <c r="F118" i="11"/>
  <c r="F125" i="11"/>
  <c r="F124" i="11"/>
  <c r="F120" i="11"/>
  <c r="F117" i="11"/>
  <c r="F121" i="11"/>
  <c r="D198" i="11"/>
  <c r="D197" i="11"/>
  <c r="D196" i="11"/>
  <c r="D195" i="11"/>
  <c r="D194" i="11"/>
  <c r="D193" i="11"/>
  <c r="D192" i="11"/>
  <c r="D191" i="11"/>
  <c r="D190" i="11"/>
  <c r="D189" i="11"/>
  <c r="D188" i="11"/>
  <c r="H89" i="11"/>
  <c r="H87" i="11"/>
  <c r="H85" i="11"/>
  <c r="H83" i="11"/>
  <c r="H81" i="11"/>
  <c r="H84" i="11"/>
  <c r="H82" i="11"/>
  <c r="H90" i="11"/>
  <c r="H86" i="11"/>
  <c r="H88" i="11"/>
  <c r="H80" i="11"/>
  <c r="D72" i="11"/>
  <c r="D71" i="11"/>
  <c r="D70" i="11"/>
  <c r="D69" i="11"/>
  <c r="D68" i="11"/>
  <c r="D67" i="11"/>
  <c r="D66" i="11"/>
  <c r="D65" i="11"/>
  <c r="D64" i="11"/>
  <c r="D63" i="11"/>
  <c r="D62" i="11"/>
  <c r="D89" i="11"/>
  <c r="D87" i="11"/>
  <c r="D85" i="11"/>
  <c r="D83" i="11"/>
  <c r="D81" i="11"/>
  <c r="D82" i="11"/>
  <c r="D84" i="11"/>
  <c r="D90" i="11"/>
  <c r="D88" i="11"/>
  <c r="D80" i="11"/>
  <c r="D86" i="11"/>
  <c r="D36" i="11"/>
  <c r="D35" i="11"/>
  <c r="D34" i="11"/>
  <c r="D33" i="11"/>
  <c r="D32" i="11"/>
  <c r="D31" i="11"/>
  <c r="D30" i="11"/>
  <c r="D29" i="11"/>
  <c r="D28" i="11"/>
  <c r="D27" i="11"/>
  <c r="D26" i="11"/>
  <c r="D54" i="11"/>
  <c r="D53" i="11"/>
  <c r="D52" i="11"/>
  <c r="D51" i="11"/>
  <c r="D50" i="11"/>
  <c r="D49" i="11"/>
  <c r="D48" i="11"/>
  <c r="D47" i="11"/>
  <c r="D46" i="11"/>
  <c r="D45" i="11"/>
  <c r="D44" i="11"/>
  <c r="AA72" i="11"/>
  <c r="X67" i="9"/>
  <c r="X60" i="9"/>
  <c r="X66" i="9"/>
  <c r="X65" i="9"/>
  <c r="X68" i="9"/>
  <c r="X63" i="9"/>
  <c r="X64" i="9"/>
  <c r="F152" i="9"/>
  <c r="R152" i="9"/>
  <c r="R144" i="9"/>
  <c r="Z45" i="9"/>
  <c r="F151" i="9"/>
  <c r="Z144" i="9"/>
  <c r="Z151" i="9"/>
  <c r="V153" i="9"/>
  <c r="AD146" i="9"/>
  <c r="H165" i="9"/>
  <c r="N83" i="9"/>
  <c r="L147" i="9"/>
  <c r="D196" i="9"/>
  <c r="L152" i="9"/>
  <c r="N151" i="9"/>
  <c r="Z153" i="9"/>
  <c r="L144" i="9"/>
  <c r="N145" i="9"/>
  <c r="N63" i="9"/>
  <c r="F9" i="9"/>
  <c r="V150" i="9"/>
  <c r="Z152" i="9"/>
  <c r="N146" i="9"/>
  <c r="Z145" i="9"/>
  <c r="N153" i="9"/>
  <c r="V149" i="9"/>
  <c r="Z148" i="9"/>
  <c r="N148" i="9"/>
  <c r="V148" i="9"/>
  <c r="L148" i="9"/>
  <c r="H168" i="9"/>
  <c r="N85" i="9"/>
  <c r="L146" i="9"/>
  <c r="L153" i="9"/>
  <c r="AD147" i="9"/>
  <c r="N78" i="9"/>
  <c r="F17" i="9"/>
  <c r="V144" i="9"/>
  <c r="V152" i="9"/>
  <c r="V151" i="9"/>
  <c r="L151" i="9"/>
  <c r="L145" i="9"/>
  <c r="L150" i="9"/>
  <c r="V147" i="9"/>
  <c r="V146" i="9"/>
  <c r="H163" i="9"/>
  <c r="N76" i="9"/>
  <c r="N81" i="9"/>
  <c r="H164" i="9"/>
  <c r="H161" i="9"/>
  <c r="H169" i="9"/>
  <c r="AD151" i="9"/>
  <c r="AD150" i="9"/>
  <c r="N82" i="9"/>
  <c r="N79" i="9"/>
  <c r="F144" i="9"/>
  <c r="H170" i="9"/>
  <c r="AD145" i="9"/>
  <c r="AD148" i="9"/>
  <c r="N84" i="9"/>
  <c r="H167" i="9"/>
  <c r="AD149" i="9"/>
  <c r="AD152" i="9"/>
  <c r="AD144" i="9"/>
  <c r="R149" i="9"/>
  <c r="N80" i="9"/>
  <c r="D182" i="9"/>
  <c r="H162" i="9"/>
  <c r="R150" i="9"/>
  <c r="F150" i="9"/>
  <c r="D203" i="9"/>
  <c r="N149" i="9"/>
  <c r="Z149" i="9"/>
  <c r="R148" i="9"/>
  <c r="R145" i="9"/>
  <c r="H198" i="9"/>
  <c r="F148" i="9"/>
  <c r="F147" i="9"/>
  <c r="J27" i="9"/>
  <c r="N98" i="9"/>
  <c r="X34" i="9"/>
  <c r="T51" i="9"/>
  <c r="H219" i="9"/>
  <c r="Z150" i="9"/>
  <c r="Z146" i="9"/>
  <c r="N144" i="9"/>
  <c r="N152" i="9"/>
  <c r="R147" i="9"/>
  <c r="F153" i="9"/>
  <c r="F149" i="9"/>
  <c r="N147" i="9"/>
  <c r="R146" i="9"/>
  <c r="R153" i="9"/>
  <c r="F146" i="9"/>
  <c r="F61" i="9"/>
  <c r="T46" i="9"/>
  <c r="H185" i="9"/>
  <c r="D195" i="9"/>
  <c r="Z50" i="9"/>
  <c r="X26" i="9"/>
  <c r="T49" i="9"/>
  <c r="T63" i="9"/>
  <c r="Z42" i="9"/>
  <c r="N97" i="9"/>
  <c r="D9" i="9"/>
  <c r="H183" i="9"/>
  <c r="T31" i="9"/>
  <c r="H214" i="9"/>
  <c r="D66" i="9"/>
  <c r="D61" i="9"/>
  <c r="D236" i="9"/>
  <c r="D233" i="9"/>
  <c r="V81" i="9"/>
  <c r="Z46" i="9"/>
  <c r="P47" i="9"/>
  <c r="X28" i="9"/>
  <c r="T45" i="9"/>
  <c r="D49" i="9"/>
  <c r="D67" i="9"/>
  <c r="D59" i="9"/>
  <c r="D63" i="9"/>
  <c r="X33" i="9"/>
  <c r="R32" i="9"/>
  <c r="T50" i="9"/>
  <c r="N67" i="9"/>
  <c r="V84" i="9"/>
  <c r="J26" i="9"/>
  <c r="J34" i="9"/>
  <c r="T32" i="9"/>
  <c r="H180" i="9"/>
  <c r="H212" i="9"/>
  <c r="D197" i="9"/>
  <c r="N59" i="9"/>
  <c r="V76" i="9"/>
  <c r="J30" i="9"/>
  <c r="F13" i="9"/>
  <c r="D43" i="9"/>
  <c r="T33" i="9"/>
  <c r="H184" i="9"/>
  <c r="H221" i="9"/>
  <c r="D213" i="9"/>
  <c r="D145" i="9"/>
  <c r="R67" i="9"/>
  <c r="V32" i="9"/>
  <c r="D199" i="9"/>
  <c r="Z51" i="9"/>
  <c r="D201" i="9"/>
  <c r="V82" i="9"/>
  <c r="D65" i="9"/>
  <c r="V85" i="9"/>
  <c r="V83" i="9"/>
  <c r="R59" i="9"/>
  <c r="Z43" i="9"/>
  <c r="Z47" i="9"/>
  <c r="D60" i="9"/>
  <c r="V78" i="9"/>
  <c r="J28" i="9"/>
  <c r="J32" i="9"/>
  <c r="X25" i="9"/>
  <c r="X29" i="9"/>
  <c r="X30" i="9"/>
  <c r="H43" i="9"/>
  <c r="T43" i="9"/>
  <c r="T44" i="9"/>
  <c r="D47" i="9"/>
  <c r="T25" i="9"/>
  <c r="T34" i="9"/>
  <c r="D200" i="9"/>
  <c r="D64" i="9"/>
  <c r="V79" i="9"/>
  <c r="L33" i="9"/>
  <c r="Z48" i="9"/>
  <c r="V77" i="9"/>
  <c r="Z44" i="9"/>
  <c r="J25" i="9"/>
  <c r="J29" i="9"/>
  <c r="X27" i="9"/>
  <c r="X31" i="9"/>
  <c r="T42" i="9"/>
  <c r="T47" i="9"/>
  <c r="D48" i="9"/>
  <c r="T27" i="9"/>
  <c r="T30" i="9"/>
  <c r="V29" i="9"/>
  <c r="D198" i="9"/>
  <c r="D62" i="9"/>
  <c r="D165" i="9"/>
  <c r="F8" i="9"/>
  <c r="F16" i="9"/>
  <c r="R28" i="9"/>
  <c r="H213" i="9"/>
  <c r="H220" i="9"/>
  <c r="H217" i="9"/>
  <c r="D183" i="9"/>
  <c r="N60" i="9"/>
  <c r="N64" i="9"/>
  <c r="N68" i="9"/>
  <c r="F10" i="9"/>
  <c r="F14" i="9"/>
  <c r="N99" i="9"/>
  <c r="F27" i="9"/>
  <c r="P68" i="9"/>
  <c r="N62" i="9"/>
  <c r="N66" i="9"/>
  <c r="F12" i="9"/>
  <c r="P50" i="9"/>
  <c r="N61" i="9"/>
  <c r="I17" i="9"/>
  <c r="G18" i="9" s="1"/>
  <c r="P152" i="9"/>
  <c r="F11" i="9"/>
  <c r="P78" i="9"/>
  <c r="X47" i="9"/>
  <c r="H215" i="9"/>
  <c r="H218" i="9"/>
  <c r="H216" i="9"/>
  <c r="H59" i="9"/>
  <c r="H199" i="9"/>
  <c r="D163" i="9"/>
  <c r="R60" i="9"/>
  <c r="J45" i="9"/>
  <c r="P63" i="9"/>
  <c r="P149" i="9"/>
  <c r="N94" i="9"/>
  <c r="H27" i="9"/>
  <c r="H46" i="9"/>
  <c r="D46" i="9"/>
  <c r="D50" i="9"/>
  <c r="T28" i="9"/>
  <c r="T29" i="9"/>
  <c r="D14" i="9"/>
  <c r="D202" i="9"/>
  <c r="D162" i="9"/>
  <c r="T65" i="9"/>
  <c r="D168" i="9"/>
  <c r="H202" i="9"/>
  <c r="D238" i="9"/>
  <c r="H197" i="9"/>
  <c r="R63" i="9"/>
  <c r="R68" i="9"/>
  <c r="P144" i="9"/>
  <c r="T94" i="9"/>
  <c r="N101" i="9"/>
  <c r="P81" i="9"/>
  <c r="D45" i="9"/>
  <c r="P61" i="9"/>
  <c r="D166" i="9"/>
  <c r="H196" i="9"/>
  <c r="L62" i="9"/>
  <c r="J44" i="9"/>
  <c r="H17" i="9"/>
  <c r="H66" i="9"/>
  <c r="H187" i="9"/>
  <c r="H186" i="9"/>
  <c r="H67" i="9"/>
  <c r="AB153" i="9"/>
  <c r="D169" i="9"/>
  <c r="D161" i="9"/>
  <c r="P62" i="9"/>
  <c r="H200" i="9"/>
  <c r="H201" i="9"/>
  <c r="R61" i="9"/>
  <c r="R65" i="9"/>
  <c r="T66" i="9"/>
  <c r="T76" i="9"/>
  <c r="T96" i="9"/>
  <c r="N25" i="9"/>
  <c r="X42" i="9"/>
  <c r="P26" i="9"/>
  <c r="H28" i="9"/>
  <c r="L26" i="9"/>
  <c r="D10" i="9"/>
  <c r="V25" i="9"/>
  <c r="V33" i="9"/>
  <c r="H204" i="9"/>
  <c r="P67" i="9"/>
  <c r="P64" i="9"/>
  <c r="H68" i="9"/>
  <c r="AB148" i="9"/>
  <c r="T81" i="9"/>
  <c r="T84" i="9"/>
  <c r="H25" i="9"/>
  <c r="H182" i="9"/>
  <c r="AB145" i="9"/>
  <c r="T64" i="9"/>
  <c r="AB146" i="9"/>
  <c r="D167" i="9"/>
  <c r="H60" i="9"/>
  <c r="J50" i="9"/>
  <c r="L64" i="9"/>
  <c r="P66" i="9"/>
  <c r="H195" i="9"/>
  <c r="R62" i="9"/>
  <c r="R66" i="9"/>
  <c r="P65" i="9"/>
  <c r="P60" i="9"/>
  <c r="L61" i="9"/>
  <c r="T82" i="9"/>
  <c r="T101" i="9"/>
  <c r="X43" i="9"/>
  <c r="X48" i="9"/>
  <c r="P31" i="9"/>
  <c r="H16" i="9"/>
  <c r="L28" i="9"/>
  <c r="V28" i="9"/>
  <c r="AB151" i="9"/>
  <c r="D164" i="9"/>
  <c r="T60" i="9"/>
  <c r="H63" i="9"/>
  <c r="D181" i="9"/>
  <c r="L66" i="9"/>
  <c r="P147" i="9"/>
  <c r="P150" i="9"/>
  <c r="P76" i="9"/>
  <c r="F60" i="9"/>
  <c r="P29" i="9"/>
  <c r="P34" i="9"/>
  <c r="H26" i="9"/>
  <c r="R27" i="9"/>
  <c r="F30" i="9"/>
  <c r="D232" i="9"/>
  <c r="D237" i="9"/>
  <c r="D229" i="9"/>
  <c r="J51" i="9"/>
  <c r="J48" i="9"/>
  <c r="D153" i="9"/>
  <c r="D179" i="9"/>
  <c r="D78" i="9"/>
  <c r="J43" i="9"/>
  <c r="J47" i="9"/>
  <c r="T61" i="9"/>
  <c r="P145" i="9"/>
  <c r="P148" i="9"/>
  <c r="P153" i="9"/>
  <c r="L63" i="9"/>
  <c r="N33" i="9"/>
  <c r="P83" i="9"/>
  <c r="P82" i="9"/>
  <c r="F59" i="9"/>
  <c r="F63" i="9"/>
  <c r="F67" i="9"/>
  <c r="F68" i="9"/>
  <c r="P45" i="9"/>
  <c r="P30" i="9"/>
  <c r="P27" i="9"/>
  <c r="H31" i="9"/>
  <c r="H34" i="9"/>
  <c r="H32" i="9"/>
  <c r="H12" i="9"/>
  <c r="R26" i="9"/>
  <c r="R30" i="9"/>
  <c r="F25" i="9"/>
  <c r="F29" i="9"/>
  <c r="F33" i="9"/>
  <c r="F34" i="9"/>
  <c r="T62" i="9"/>
  <c r="T68" i="9"/>
  <c r="D234" i="9"/>
  <c r="D235" i="9"/>
  <c r="L65" i="9"/>
  <c r="D178" i="9"/>
  <c r="L67" i="9"/>
  <c r="P84" i="9"/>
  <c r="F64" i="9"/>
  <c r="P32" i="9"/>
  <c r="H33" i="9"/>
  <c r="R31" i="9"/>
  <c r="F26" i="9"/>
  <c r="D230" i="9"/>
  <c r="D231" i="9"/>
  <c r="D180" i="9"/>
  <c r="L60" i="9"/>
  <c r="L68" i="9"/>
  <c r="D148" i="9"/>
  <c r="D186" i="9"/>
  <c r="D185" i="9"/>
  <c r="D83" i="9"/>
  <c r="J42" i="9"/>
  <c r="J46" i="9"/>
  <c r="D184" i="9"/>
  <c r="P151" i="9"/>
  <c r="P146" i="9"/>
  <c r="N29" i="9"/>
  <c r="P77" i="9"/>
  <c r="P79" i="9"/>
  <c r="P80" i="9"/>
  <c r="F62" i="9"/>
  <c r="F66" i="9"/>
  <c r="P51" i="9"/>
  <c r="P28" i="9"/>
  <c r="P25" i="9"/>
  <c r="H29" i="9"/>
  <c r="R25" i="9"/>
  <c r="R29" i="9"/>
  <c r="R33" i="9"/>
  <c r="F28" i="9"/>
  <c r="F32" i="9"/>
  <c r="D218" i="9"/>
  <c r="T67" i="9"/>
  <c r="D146" i="9"/>
  <c r="D81" i="9"/>
  <c r="T98" i="9"/>
  <c r="T99" i="9"/>
  <c r="N28" i="9"/>
  <c r="P46" i="9"/>
  <c r="H11" i="9"/>
  <c r="D214" i="9"/>
  <c r="D212" i="9"/>
  <c r="K136" i="9"/>
  <c r="L134" i="9" s="1"/>
  <c r="AB144" i="9"/>
  <c r="AB152" i="9"/>
  <c r="H64" i="9"/>
  <c r="D217" i="9"/>
  <c r="D149" i="9"/>
  <c r="D144" i="9"/>
  <c r="D152" i="9"/>
  <c r="D82" i="9"/>
  <c r="T77" i="9"/>
  <c r="T80" i="9"/>
  <c r="T85" i="9"/>
  <c r="T100" i="9"/>
  <c r="T95" i="9"/>
  <c r="T97" i="9"/>
  <c r="T102" i="9"/>
  <c r="N27" i="9"/>
  <c r="N31" i="9"/>
  <c r="X50" i="9"/>
  <c r="X45" i="9"/>
  <c r="X49" i="9"/>
  <c r="P42" i="9"/>
  <c r="P44" i="9"/>
  <c r="P49" i="9"/>
  <c r="H10" i="9"/>
  <c r="H14" i="9"/>
  <c r="L31" i="9"/>
  <c r="L32" i="9"/>
  <c r="L29" i="9"/>
  <c r="D8" i="9"/>
  <c r="D12" i="9"/>
  <c r="D16" i="9"/>
  <c r="D17" i="9"/>
  <c r="V27" i="9"/>
  <c r="V31" i="9"/>
  <c r="I187" i="9"/>
  <c r="AB147" i="9"/>
  <c r="D216" i="9"/>
  <c r="H61" i="9"/>
  <c r="H65" i="9"/>
  <c r="D219" i="9"/>
  <c r="D79" i="9"/>
  <c r="D151" i="9"/>
  <c r="D76" i="9"/>
  <c r="D84" i="9"/>
  <c r="N32" i="9"/>
  <c r="P43" i="9"/>
  <c r="H15" i="9"/>
  <c r="I221" i="9"/>
  <c r="I222" i="9" s="1"/>
  <c r="AB150" i="9"/>
  <c r="I204" i="9"/>
  <c r="I205" i="9" s="1"/>
  <c r="D221" i="9"/>
  <c r="D215" i="9"/>
  <c r="D147" i="9"/>
  <c r="D80" i="9"/>
  <c r="D85" i="9"/>
  <c r="T79" i="9"/>
  <c r="T83" i="9"/>
  <c r="T78" i="9"/>
  <c r="T93" i="9"/>
  <c r="N26" i="9"/>
  <c r="N30" i="9"/>
  <c r="X44" i="9"/>
  <c r="X46" i="9"/>
  <c r="H9" i="9"/>
  <c r="H13" i="9"/>
  <c r="H48" i="9"/>
  <c r="L27" i="9"/>
  <c r="L30" i="9"/>
  <c r="L25" i="9"/>
  <c r="D11" i="9"/>
  <c r="D15" i="9"/>
  <c r="V26" i="9"/>
  <c r="V30" i="9"/>
  <c r="H179" i="9"/>
  <c r="H181" i="9"/>
  <c r="AB149" i="9"/>
  <c r="W85" i="9"/>
  <c r="Y34" i="9"/>
  <c r="K35" i="9" s="1"/>
  <c r="H51" i="9"/>
  <c r="I170" i="9"/>
  <c r="H44" i="9"/>
  <c r="H47" i="9"/>
  <c r="D42" i="9"/>
  <c r="D51" i="9"/>
  <c r="H42" i="9"/>
  <c r="H45" i="9"/>
  <c r="H50" i="9"/>
  <c r="K119" i="9"/>
  <c r="C120" i="9" s="1"/>
  <c r="AB60" i="8"/>
  <c r="N95" i="9"/>
  <c r="N93" i="9"/>
  <c r="N96" i="9"/>
  <c r="N102" i="9"/>
  <c r="H153" i="9"/>
  <c r="H152" i="9"/>
  <c r="H150" i="9"/>
  <c r="H148" i="9"/>
  <c r="H146" i="9"/>
  <c r="H144" i="9"/>
  <c r="H151" i="9"/>
  <c r="H149" i="9"/>
  <c r="H147" i="9"/>
  <c r="H145" i="9"/>
  <c r="D117" i="9"/>
  <c r="D115" i="9"/>
  <c r="D112" i="9"/>
  <c r="D116" i="9"/>
  <c r="D110" i="9"/>
  <c r="D118" i="9"/>
  <c r="D113" i="9"/>
  <c r="D114" i="9"/>
  <c r="D119" i="9"/>
  <c r="D111" i="9"/>
  <c r="L85" i="9"/>
  <c r="L84" i="9"/>
  <c r="L82" i="9"/>
  <c r="L80" i="9"/>
  <c r="L78" i="9"/>
  <c r="L76" i="9"/>
  <c r="L77" i="9"/>
  <c r="L83" i="9"/>
  <c r="L79" i="9"/>
  <c r="L81" i="9"/>
  <c r="R47" i="9"/>
  <c r="R46" i="9"/>
  <c r="R45" i="9"/>
  <c r="R44" i="9"/>
  <c r="R43" i="9"/>
  <c r="R42" i="9"/>
  <c r="R51" i="9"/>
  <c r="R49" i="9"/>
  <c r="R48" i="9"/>
  <c r="R50" i="9"/>
  <c r="H85" i="9"/>
  <c r="H84" i="9"/>
  <c r="H82" i="9"/>
  <c r="H80" i="9"/>
  <c r="H78" i="9"/>
  <c r="H76" i="9"/>
  <c r="H83" i="9"/>
  <c r="H81" i="9"/>
  <c r="H79" i="9"/>
  <c r="H77" i="9"/>
  <c r="L49" i="9"/>
  <c r="L48" i="9"/>
  <c r="L46" i="9"/>
  <c r="L42" i="9"/>
  <c r="L51" i="9"/>
  <c r="L47" i="9"/>
  <c r="L50" i="9"/>
  <c r="L45" i="9"/>
  <c r="L43" i="9"/>
  <c r="L44" i="9"/>
  <c r="D102" i="9"/>
  <c r="D101" i="9"/>
  <c r="D99" i="9"/>
  <c r="D97" i="9"/>
  <c r="D95" i="9"/>
  <c r="D93" i="9"/>
  <c r="D98" i="9"/>
  <c r="D100" i="9"/>
  <c r="D94" i="9"/>
  <c r="D96" i="9"/>
  <c r="X153" i="9"/>
  <c r="X152" i="9"/>
  <c r="X150" i="9"/>
  <c r="X148" i="9"/>
  <c r="X146" i="9"/>
  <c r="X144" i="9"/>
  <c r="X151" i="9"/>
  <c r="X147" i="9"/>
  <c r="X149" i="9"/>
  <c r="X145" i="9"/>
  <c r="F119" i="9"/>
  <c r="F118" i="9"/>
  <c r="F116" i="9"/>
  <c r="F114" i="9"/>
  <c r="F115" i="9"/>
  <c r="F113" i="9"/>
  <c r="F111" i="9"/>
  <c r="F110" i="9"/>
  <c r="F117" i="9"/>
  <c r="F112" i="9"/>
  <c r="P102" i="9"/>
  <c r="P101" i="9"/>
  <c r="P99" i="9"/>
  <c r="P97" i="9"/>
  <c r="P98" i="9"/>
  <c r="P96" i="9"/>
  <c r="P95" i="9"/>
  <c r="P93" i="9"/>
  <c r="P94" i="9"/>
  <c r="P100" i="9"/>
  <c r="R83" i="9"/>
  <c r="R81" i="9"/>
  <c r="R79" i="9"/>
  <c r="R77" i="9"/>
  <c r="R80" i="9"/>
  <c r="R76" i="9"/>
  <c r="R84" i="9"/>
  <c r="R78" i="9"/>
  <c r="R82" i="9"/>
  <c r="R85" i="9"/>
  <c r="V51" i="9"/>
  <c r="V47" i="9"/>
  <c r="V46" i="9"/>
  <c r="V45" i="9"/>
  <c r="V44" i="9"/>
  <c r="V43" i="9"/>
  <c r="V42" i="9"/>
  <c r="V49" i="9"/>
  <c r="V50" i="9"/>
  <c r="V48" i="9"/>
  <c r="J151" i="9"/>
  <c r="J149" i="9"/>
  <c r="J147" i="9"/>
  <c r="J145" i="9"/>
  <c r="J153" i="9"/>
  <c r="J144" i="9"/>
  <c r="J150" i="9"/>
  <c r="J146" i="9"/>
  <c r="J152" i="9"/>
  <c r="J148" i="9"/>
  <c r="N47" i="9"/>
  <c r="N46" i="9"/>
  <c r="N45" i="9"/>
  <c r="N44" i="9"/>
  <c r="N43" i="9"/>
  <c r="N42" i="9"/>
  <c r="N48" i="9"/>
  <c r="N50" i="9"/>
  <c r="N51" i="9"/>
  <c r="N49" i="9"/>
  <c r="AB51" i="9"/>
  <c r="AB49" i="9"/>
  <c r="AB48" i="9"/>
  <c r="AB46" i="9"/>
  <c r="AB42" i="9"/>
  <c r="AB47" i="9"/>
  <c r="AB44" i="9"/>
  <c r="AB50" i="9"/>
  <c r="AB45" i="9"/>
  <c r="AB43" i="9"/>
  <c r="H134" i="9"/>
  <c r="H132" i="9"/>
  <c r="H130" i="9"/>
  <c r="H128" i="9"/>
  <c r="H136" i="9"/>
  <c r="H133" i="9"/>
  <c r="H129" i="9"/>
  <c r="H135" i="9"/>
  <c r="H127" i="9"/>
  <c r="H131" i="9"/>
  <c r="F204" i="9"/>
  <c r="F203" i="9"/>
  <c r="F202" i="9"/>
  <c r="F201" i="9"/>
  <c r="F200" i="9"/>
  <c r="F199" i="9"/>
  <c r="F198" i="9"/>
  <c r="F197" i="9"/>
  <c r="F196" i="9"/>
  <c r="F195" i="9"/>
  <c r="J83" i="9"/>
  <c r="J81" i="9"/>
  <c r="J79" i="9"/>
  <c r="J77" i="9"/>
  <c r="J84" i="9"/>
  <c r="J82" i="9"/>
  <c r="J85" i="9"/>
  <c r="J80" i="9"/>
  <c r="J76" i="9"/>
  <c r="J78" i="9"/>
  <c r="R100" i="9"/>
  <c r="R98" i="9"/>
  <c r="R96" i="9"/>
  <c r="R101" i="9"/>
  <c r="R99" i="9"/>
  <c r="R94" i="9"/>
  <c r="R102" i="9"/>
  <c r="R93" i="9"/>
  <c r="R95" i="9"/>
  <c r="R97" i="9"/>
  <c r="F51" i="9"/>
  <c r="F47" i="9"/>
  <c r="F46" i="9"/>
  <c r="F45" i="9"/>
  <c r="F44" i="9"/>
  <c r="F43" i="9"/>
  <c r="F42" i="9"/>
  <c r="F49" i="9"/>
  <c r="F48" i="9"/>
  <c r="F50" i="9"/>
  <c r="D32" i="9"/>
  <c r="D28" i="9"/>
  <c r="D34" i="9"/>
  <c r="D33" i="9"/>
  <c r="D31" i="9"/>
  <c r="D29" i="9"/>
  <c r="D27" i="9"/>
  <c r="D25" i="9"/>
  <c r="D30" i="9"/>
  <c r="D26" i="9"/>
  <c r="AA102" i="9"/>
  <c r="AE153" i="9"/>
  <c r="AC51" i="9"/>
  <c r="T153" i="9"/>
  <c r="T152" i="9"/>
  <c r="T150" i="9"/>
  <c r="T148" i="9"/>
  <c r="T146" i="9"/>
  <c r="T144" i="9"/>
  <c r="T151" i="9"/>
  <c r="T149" i="9"/>
  <c r="T147" i="9"/>
  <c r="T145" i="9"/>
  <c r="F187" i="9"/>
  <c r="F186" i="9"/>
  <c r="F185" i="9"/>
  <c r="F184" i="9"/>
  <c r="F183" i="9"/>
  <c r="F182" i="9"/>
  <c r="F181" i="9"/>
  <c r="F180" i="9"/>
  <c r="F179" i="9"/>
  <c r="F178" i="9"/>
  <c r="F83" i="9"/>
  <c r="F81" i="9"/>
  <c r="F79" i="9"/>
  <c r="F77" i="9"/>
  <c r="F85" i="9"/>
  <c r="F82" i="9"/>
  <c r="F80" i="9"/>
  <c r="F76" i="9"/>
  <c r="F84" i="9"/>
  <c r="F78" i="9"/>
  <c r="J68" i="9"/>
  <c r="J67" i="9"/>
  <c r="J66" i="9"/>
  <c r="J65" i="9"/>
  <c r="J64" i="9"/>
  <c r="J63" i="9"/>
  <c r="J62" i="9"/>
  <c r="J61" i="9"/>
  <c r="J60" i="9"/>
  <c r="J59" i="9"/>
  <c r="D134" i="9"/>
  <c r="D132" i="9"/>
  <c r="D130" i="9"/>
  <c r="D128" i="9"/>
  <c r="D133" i="9"/>
  <c r="D129" i="9"/>
  <c r="D131" i="9"/>
  <c r="D136" i="9"/>
  <c r="D135" i="9"/>
  <c r="D127" i="9"/>
  <c r="F170" i="9"/>
  <c r="F169" i="9"/>
  <c r="F168" i="9"/>
  <c r="F167" i="9"/>
  <c r="F166" i="9"/>
  <c r="F165" i="9"/>
  <c r="F164" i="9"/>
  <c r="F163" i="9"/>
  <c r="F162" i="9"/>
  <c r="F161" i="9"/>
  <c r="F238" i="9"/>
  <c r="F237" i="9"/>
  <c r="F235" i="9"/>
  <c r="F233" i="9"/>
  <c r="F231" i="9"/>
  <c r="F229" i="9"/>
  <c r="F232" i="9"/>
  <c r="F234" i="9"/>
  <c r="F236" i="9"/>
  <c r="F230" i="9"/>
  <c r="F221" i="9"/>
  <c r="F220" i="9"/>
  <c r="F219" i="9"/>
  <c r="F218" i="9"/>
  <c r="F217" i="9"/>
  <c r="F216" i="9"/>
  <c r="F215" i="9"/>
  <c r="F214" i="9"/>
  <c r="F213" i="9"/>
  <c r="F212" i="9"/>
  <c r="G238" i="9"/>
  <c r="AA68" i="9"/>
  <c r="AB57" i="8"/>
  <c r="AB50" i="8"/>
  <c r="AB54" i="8"/>
  <c r="AB53" i="8"/>
  <c r="AB56" i="8"/>
  <c r="AB51" i="8"/>
  <c r="AB58" i="8"/>
  <c r="AB55" i="8"/>
  <c r="AB48" i="8"/>
  <c r="AB49" i="8"/>
  <c r="AB59" i="8"/>
  <c r="J132" i="17" l="1"/>
  <c r="Y85" i="14"/>
  <c r="J261" i="16"/>
  <c r="V109" i="16"/>
  <c r="Z23" i="15"/>
  <c r="AF110" i="17"/>
  <c r="W111" i="17"/>
  <c r="O111" i="17"/>
  <c r="S111" i="17"/>
  <c r="K111" i="17"/>
  <c r="U111" i="17"/>
  <c r="M111" i="17"/>
  <c r="Y111" i="17"/>
  <c r="Q111" i="17"/>
  <c r="I111" i="17"/>
  <c r="AA111" i="17"/>
  <c r="AC111" i="17"/>
  <c r="H152" i="17"/>
  <c r="AF107" i="17"/>
  <c r="H151" i="17"/>
  <c r="M23" i="17"/>
  <c r="C155" i="17"/>
  <c r="AC34" i="17"/>
  <c r="G155" i="17"/>
  <c r="H153" i="17"/>
  <c r="E155" i="17"/>
  <c r="I34" i="17"/>
  <c r="H154" i="17"/>
  <c r="C111" i="17"/>
  <c r="AE111" i="17"/>
  <c r="G111" i="17"/>
  <c r="AF108" i="17"/>
  <c r="E111" i="17"/>
  <c r="AF109" i="17"/>
  <c r="E133" i="17"/>
  <c r="I122" i="17"/>
  <c r="J143" i="17"/>
  <c r="G122" i="17"/>
  <c r="J118" i="17"/>
  <c r="Q23" i="17"/>
  <c r="U34" i="17"/>
  <c r="E144" i="17"/>
  <c r="U67" i="17"/>
  <c r="U56" i="17"/>
  <c r="M56" i="17"/>
  <c r="C56" i="17"/>
  <c r="AD30" i="17"/>
  <c r="J142" i="17"/>
  <c r="Q67" i="17"/>
  <c r="G56" i="17"/>
  <c r="C34" i="17"/>
  <c r="Q34" i="17"/>
  <c r="I56" i="17"/>
  <c r="V55" i="17"/>
  <c r="M34" i="17"/>
  <c r="AA34" i="17"/>
  <c r="V54" i="17"/>
  <c r="O56" i="17"/>
  <c r="J141" i="17"/>
  <c r="O23" i="17"/>
  <c r="O34" i="17"/>
  <c r="E34" i="17"/>
  <c r="S34" i="17"/>
  <c r="AD32" i="17"/>
  <c r="AD33" i="17"/>
  <c r="J140" i="17"/>
  <c r="G23" i="17"/>
  <c r="Z19" i="17"/>
  <c r="E122" i="17"/>
  <c r="J120" i="17"/>
  <c r="J121" i="17"/>
  <c r="V53" i="17"/>
  <c r="E56" i="17"/>
  <c r="K56" i="17"/>
  <c r="S56" i="17"/>
  <c r="Q56" i="17"/>
  <c r="C144" i="17"/>
  <c r="I23" i="17"/>
  <c r="W34" i="17"/>
  <c r="G34" i="17"/>
  <c r="K34" i="17"/>
  <c r="AD31" i="17"/>
  <c r="G144" i="17"/>
  <c r="E23" i="17"/>
  <c r="S23" i="17"/>
  <c r="C122" i="17"/>
  <c r="J119" i="17"/>
  <c r="J131" i="17"/>
  <c r="I67" i="17"/>
  <c r="U23" i="17"/>
  <c r="K23" i="17"/>
  <c r="Z21" i="17"/>
  <c r="Z22" i="17"/>
  <c r="X65" i="17"/>
  <c r="E67" i="17"/>
  <c r="W23" i="17"/>
  <c r="C23" i="17"/>
  <c r="Z20" i="17"/>
  <c r="S67" i="17"/>
  <c r="W67" i="17"/>
  <c r="J130" i="17"/>
  <c r="C67" i="17"/>
  <c r="X63" i="17"/>
  <c r="O67" i="17"/>
  <c r="X66" i="17"/>
  <c r="J129" i="17"/>
  <c r="C133" i="17"/>
  <c r="M67" i="17"/>
  <c r="X64" i="17"/>
  <c r="G67" i="17"/>
  <c r="G133" i="17"/>
  <c r="L96" i="15"/>
  <c r="J262" i="16"/>
  <c r="V107" i="16"/>
  <c r="I12" i="17"/>
  <c r="J9" i="17"/>
  <c r="C12" i="17"/>
  <c r="E12" i="17"/>
  <c r="J8" i="17"/>
  <c r="G12" i="17"/>
  <c r="J11" i="17"/>
  <c r="J10" i="17"/>
  <c r="W78" i="17"/>
  <c r="O78" i="17"/>
  <c r="G78" i="17"/>
  <c r="U78" i="17"/>
  <c r="M78" i="17"/>
  <c r="E78" i="17"/>
  <c r="AB75" i="17"/>
  <c r="S78" i="17"/>
  <c r="C78" i="17"/>
  <c r="AA78" i="17"/>
  <c r="I78" i="17"/>
  <c r="AB74" i="17"/>
  <c r="K78" i="17"/>
  <c r="Q78" i="17"/>
  <c r="AB76" i="17"/>
  <c r="Y78" i="17"/>
  <c r="AB77" i="17"/>
  <c r="S25" i="15"/>
  <c r="I89" i="17"/>
  <c r="L88" i="17"/>
  <c r="L87" i="17"/>
  <c r="L85" i="17"/>
  <c r="G89" i="17"/>
  <c r="C89" i="17"/>
  <c r="L86" i="17"/>
  <c r="K89" i="17"/>
  <c r="E89" i="17"/>
  <c r="W45" i="17"/>
  <c r="O45" i="17"/>
  <c r="G45" i="17"/>
  <c r="S45" i="17"/>
  <c r="I45" i="17"/>
  <c r="AB43" i="17"/>
  <c r="AB41" i="17"/>
  <c r="U45" i="17"/>
  <c r="K45" i="17"/>
  <c r="AB44" i="17"/>
  <c r="Y45" i="17"/>
  <c r="C45" i="17"/>
  <c r="AB42" i="17"/>
  <c r="Q45" i="17"/>
  <c r="AA45" i="17"/>
  <c r="E45" i="17"/>
  <c r="M45" i="17"/>
  <c r="K100" i="17"/>
  <c r="C100" i="17"/>
  <c r="I100" i="17"/>
  <c r="L99" i="17"/>
  <c r="L98" i="17"/>
  <c r="L96" i="17"/>
  <c r="L97" i="17"/>
  <c r="G100" i="17"/>
  <c r="E100" i="17"/>
  <c r="E25" i="15"/>
  <c r="J284" i="16"/>
  <c r="J285" i="16"/>
  <c r="J283" i="16"/>
  <c r="AB153" i="16"/>
  <c r="AB151" i="16"/>
  <c r="AB152" i="16"/>
  <c r="J218" i="16"/>
  <c r="J219" i="16"/>
  <c r="J217" i="16"/>
  <c r="Z21" i="15"/>
  <c r="C25" i="15"/>
  <c r="K25" i="15"/>
  <c r="Q25" i="15"/>
  <c r="Z20" i="15"/>
  <c r="O25" i="15"/>
  <c r="U25" i="15"/>
  <c r="H306" i="16"/>
  <c r="H305" i="16"/>
  <c r="H307" i="16"/>
  <c r="J241" i="16"/>
  <c r="J239" i="16"/>
  <c r="J240" i="16"/>
  <c r="L173" i="16"/>
  <c r="L175" i="16"/>
  <c r="L174" i="16"/>
  <c r="AB86" i="16"/>
  <c r="AB87" i="16"/>
  <c r="L195" i="16"/>
  <c r="L197" i="16"/>
  <c r="L196" i="16"/>
  <c r="X130" i="16"/>
  <c r="X129" i="16"/>
  <c r="X131" i="16"/>
  <c r="Z22" i="15"/>
  <c r="W25" i="15"/>
  <c r="Z24" i="15"/>
  <c r="Y25" i="15"/>
  <c r="G25" i="15"/>
  <c r="AF106" i="15"/>
  <c r="Q155" i="16"/>
  <c r="W45" i="16"/>
  <c r="O45" i="16"/>
  <c r="G45" i="16"/>
  <c r="Z43" i="16"/>
  <c r="Y45" i="16"/>
  <c r="Q45" i="16"/>
  <c r="I45" i="16"/>
  <c r="S45" i="16"/>
  <c r="K45" i="16"/>
  <c r="C45" i="16"/>
  <c r="U45" i="16"/>
  <c r="M45" i="16"/>
  <c r="E45" i="16"/>
  <c r="Z42" i="16"/>
  <c r="AD64" i="16"/>
  <c r="AD65" i="16"/>
  <c r="AD63" i="16"/>
  <c r="U133" i="16"/>
  <c r="E199" i="16"/>
  <c r="E89" i="16"/>
  <c r="I243" i="16"/>
  <c r="I287" i="16"/>
  <c r="I265" i="16"/>
  <c r="J220" i="16"/>
  <c r="U89" i="16"/>
  <c r="J20" i="16"/>
  <c r="J21" i="16"/>
  <c r="J22" i="16"/>
  <c r="Y109" i="15"/>
  <c r="AB85" i="16"/>
  <c r="K97" i="15"/>
  <c r="AB83" i="16"/>
  <c r="K89" i="16"/>
  <c r="AB78" i="16"/>
  <c r="C89" i="16"/>
  <c r="AB76" i="16"/>
  <c r="J242" i="16"/>
  <c r="J9" i="16"/>
  <c r="J13" i="16"/>
  <c r="J14" i="16"/>
  <c r="L187" i="16"/>
  <c r="AB77" i="16"/>
  <c r="Y89" i="16"/>
  <c r="J11" i="16"/>
  <c r="AB149" i="16"/>
  <c r="AB75" i="16"/>
  <c r="Q89" i="16"/>
  <c r="AB84" i="16"/>
  <c r="C23" i="16"/>
  <c r="J260" i="16"/>
  <c r="W89" i="16"/>
  <c r="AA89" i="16"/>
  <c r="AB81" i="16"/>
  <c r="I89" i="16"/>
  <c r="AB74" i="16"/>
  <c r="AB82" i="16"/>
  <c r="M89" i="16"/>
  <c r="J15" i="16"/>
  <c r="J18" i="16"/>
  <c r="C265" i="16"/>
  <c r="J286" i="16"/>
  <c r="G89" i="16"/>
  <c r="S89" i="16"/>
  <c r="AB79" i="16"/>
  <c r="AB88" i="16"/>
  <c r="O89" i="16"/>
  <c r="AB80" i="16"/>
  <c r="G23" i="16"/>
  <c r="J19" i="16"/>
  <c r="J257" i="16"/>
  <c r="J212" i="16"/>
  <c r="J252" i="16"/>
  <c r="X121" i="16"/>
  <c r="AB150" i="16"/>
  <c r="K199" i="16"/>
  <c r="J232" i="16"/>
  <c r="K155" i="16"/>
  <c r="J12" i="16"/>
  <c r="J8" i="16"/>
  <c r="J17" i="16"/>
  <c r="E23" i="16"/>
  <c r="L192" i="16"/>
  <c r="J236" i="16"/>
  <c r="L186" i="16"/>
  <c r="J228" i="16"/>
  <c r="AB140" i="16"/>
  <c r="L188" i="16"/>
  <c r="L193" i="16"/>
  <c r="C243" i="16"/>
  <c r="J235" i="16"/>
  <c r="M155" i="16"/>
  <c r="C155" i="16"/>
  <c r="Y155" i="16"/>
  <c r="L198" i="16"/>
  <c r="L184" i="16"/>
  <c r="G199" i="16"/>
  <c r="L191" i="16"/>
  <c r="G243" i="16"/>
  <c r="J230" i="16"/>
  <c r="J234" i="16"/>
  <c r="J238" i="16"/>
  <c r="G155" i="16"/>
  <c r="AB142" i="16"/>
  <c r="O155" i="16"/>
  <c r="AB144" i="16"/>
  <c r="I155" i="16"/>
  <c r="L190" i="16"/>
  <c r="L185" i="16"/>
  <c r="J231" i="16"/>
  <c r="AB147" i="16"/>
  <c r="AB146" i="16"/>
  <c r="L194" i="16"/>
  <c r="C199" i="16"/>
  <c r="I199" i="16"/>
  <c r="L189" i="16"/>
  <c r="E243" i="16"/>
  <c r="J229" i="16"/>
  <c r="J233" i="16"/>
  <c r="J237" i="16"/>
  <c r="AB141" i="16"/>
  <c r="AB145" i="16"/>
  <c r="U155" i="16"/>
  <c r="AA155" i="16"/>
  <c r="AB154" i="16"/>
  <c r="J208" i="16"/>
  <c r="E265" i="16"/>
  <c r="J256" i="16"/>
  <c r="E221" i="16"/>
  <c r="W155" i="16"/>
  <c r="E155" i="16"/>
  <c r="AB143" i="16"/>
  <c r="S155" i="16"/>
  <c r="AB148" i="16"/>
  <c r="J272" i="16"/>
  <c r="S133" i="16"/>
  <c r="X118" i="16"/>
  <c r="J253" i="16"/>
  <c r="J216" i="16"/>
  <c r="X132" i="16"/>
  <c r="E133" i="16"/>
  <c r="G221" i="16"/>
  <c r="J211" i="16"/>
  <c r="I221" i="16"/>
  <c r="X122" i="16"/>
  <c r="Q133" i="16"/>
  <c r="J250" i="16"/>
  <c r="J254" i="16"/>
  <c r="J258" i="16"/>
  <c r="J264" i="16"/>
  <c r="C221" i="16"/>
  <c r="J209" i="16"/>
  <c r="J213" i="16"/>
  <c r="J276" i="16"/>
  <c r="X128" i="16"/>
  <c r="W133" i="16"/>
  <c r="X124" i="16"/>
  <c r="X126" i="16"/>
  <c r="X123" i="16"/>
  <c r="M133" i="16"/>
  <c r="J10" i="16"/>
  <c r="J16" i="16"/>
  <c r="I23" i="16"/>
  <c r="J207" i="16"/>
  <c r="J215" i="16"/>
  <c r="X120" i="16"/>
  <c r="O133" i="16"/>
  <c r="G265" i="16"/>
  <c r="J251" i="16"/>
  <c r="J255" i="16"/>
  <c r="J259" i="16"/>
  <c r="J206" i="16"/>
  <c r="J210" i="16"/>
  <c r="J214" i="16"/>
  <c r="J280" i="16"/>
  <c r="K133" i="16"/>
  <c r="I133" i="16"/>
  <c r="C133" i="16"/>
  <c r="G133" i="16"/>
  <c r="X125" i="16"/>
  <c r="J275" i="16"/>
  <c r="G287" i="16"/>
  <c r="J274" i="16"/>
  <c r="J278" i="16"/>
  <c r="J282" i="16"/>
  <c r="X119" i="16"/>
  <c r="X127" i="16"/>
  <c r="C287" i="16"/>
  <c r="J279" i="16"/>
  <c r="E287" i="16"/>
  <c r="J273" i="16"/>
  <c r="J277" i="16"/>
  <c r="J281" i="16"/>
  <c r="K177" i="16"/>
  <c r="C177" i="16"/>
  <c r="E177" i="16"/>
  <c r="L171" i="16"/>
  <c r="L169" i="16"/>
  <c r="L167" i="16"/>
  <c r="L165" i="16"/>
  <c r="L163" i="16"/>
  <c r="G177" i="16"/>
  <c r="L176" i="16"/>
  <c r="L172" i="16"/>
  <c r="L168" i="16"/>
  <c r="L164" i="16"/>
  <c r="L166" i="16"/>
  <c r="L162" i="16"/>
  <c r="L170" i="16"/>
  <c r="I177" i="16"/>
  <c r="Z44" i="16"/>
  <c r="Z41" i="16"/>
  <c r="Z40" i="16"/>
  <c r="Z39" i="16"/>
  <c r="Z36" i="16"/>
  <c r="Z33" i="16"/>
  <c r="Z31" i="16"/>
  <c r="Z38" i="16"/>
  <c r="Z34" i="16"/>
  <c r="Z35" i="16"/>
  <c r="Z37" i="16"/>
  <c r="Z32" i="16"/>
  <c r="Z30" i="16"/>
  <c r="G97" i="15"/>
  <c r="L95" i="15"/>
  <c r="E309" i="16"/>
  <c r="H303" i="16"/>
  <c r="H301" i="16"/>
  <c r="H299" i="16"/>
  <c r="H297" i="16"/>
  <c r="H295" i="16"/>
  <c r="G309" i="16"/>
  <c r="C309" i="16"/>
  <c r="H304" i="16"/>
  <c r="H302" i="16"/>
  <c r="H300" i="16"/>
  <c r="H298" i="16"/>
  <c r="H296" i="16"/>
  <c r="H294" i="16"/>
  <c r="H308" i="16"/>
  <c r="L94" i="15"/>
  <c r="I97" i="15"/>
  <c r="C97" i="15"/>
  <c r="J141" i="15"/>
  <c r="J8" i="15"/>
  <c r="U111" i="16"/>
  <c r="M111" i="16"/>
  <c r="E111" i="16"/>
  <c r="K111" i="16"/>
  <c r="V110" i="16"/>
  <c r="V104" i="16"/>
  <c r="S111" i="16"/>
  <c r="I111" i="16"/>
  <c r="V105" i="16"/>
  <c r="G111" i="16"/>
  <c r="V101" i="16"/>
  <c r="V97" i="16"/>
  <c r="V99" i="16"/>
  <c r="O111" i="16"/>
  <c r="V100" i="16"/>
  <c r="V96" i="16"/>
  <c r="Q111" i="16"/>
  <c r="V103" i="16"/>
  <c r="V98" i="16"/>
  <c r="C111" i="16"/>
  <c r="V106" i="16"/>
  <c r="V102" i="16"/>
  <c r="Y67" i="16"/>
  <c r="Q67" i="16"/>
  <c r="I67" i="16"/>
  <c r="AD66" i="16"/>
  <c r="AD62" i="16"/>
  <c r="AD61" i="16"/>
  <c r="AD60" i="16"/>
  <c r="AD59" i="16"/>
  <c r="AD58" i="16"/>
  <c r="AD57" i="16"/>
  <c r="AD56" i="16"/>
  <c r="AD55" i="16"/>
  <c r="AD54" i="16"/>
  <c r="AD53" i="16"/>
  <c r="AD52" i="16"/>
  <c r="W67" i="16"/>
  <c r="O67" i="16"/>
  <c r="G67" i="16"/>
  <c r="U67" i="16"/>
  <c r="E67" i="16"/>
  <c r="AC67" i="16"/>
  <c r="M67" i="16"/>
  <c r="AA67" i="16"/>
  <c r="K67" i="16"/>
  <c r="S67" i="16"/>
  <c r="C67" i="16"/>
  <c r="L92" i="15"/>
  <c r="J140" i="15"/>
  <c r="J144" i="15"/>
  <c r="E145" i="15"/>
  <c r="J143" i="15"/>
  <c r="G145" i="15"/>
  <c r="X70" i="15"/>
  <c r="J142" i="15"/>
  <c r="J131" i="15"/>
  <c r="U73" i="15"/>
  <c r="AF107" i="15"/>
  <c r="W73" i="15"/>
  <c r="X69" i="15"/>
  <c r="X68" i="15"/>
  <c r="M73" i="15"/>
  <c r="Q73" i="15"/>
  <c r="S73" i="15"/>
  <c r="O61" i="15"/>
  <c r="O37" i="15"/>
  <c r="K101" i="13"/>
  <c r="V95" i="13"/>
  <c r="K109" i="15"/>
  <c r="W109" i="15"/>
  <c r="C13" i="15"/>
  <c r="AF104" i="15"/>
  <c r="O109" i="15"/>
  <c r="M109" i="15"/>
  <c r="W85" i="15"/>
  <c r="C133" i="15"/>
  <c r="I73" i="15"/>
  <c r="X72" i="15"/>
  <c r="E73" i="15"/>
  <c r="K73" i="15"/>
  <c r="AA109" i="15"/>
  <c r="S109" i="15"/>
  <c r="E109" i="15"/>
  <c r="I121" i="15"/>
  <c r="E13" i="15"/>
  <c r="O73" i="15"/>
  <c r="G73" i="15"/>
  <c r="X71" i="15"/>
  <c r="AA85" i="15"/>
  <c r="J12" i="15"/>
  <c r="J9" i="15"/>
  <c r="C101" i="13"/>
  <c r="V97" i="13"/>
  <c r="C61" i="15"/>
  <c r="Q109" i="15"/>
  <c r="C109" i="15"/>
  <c r="AE109" i="15"/>
  <c r="AC109" i="15"/>
  <c r="O85" i="15"/>
  <c r="J11" i="15"/>
  <c r="J10" i="15"/>
  <c r="I61" i="15"/>
  <c r="K61" i="15"/>
  <c r="AF108" i="15"/>
  <c r="I109" i="15"/>
  <c r="G109" i="15"/>
  <c r="AF105" i="15"/>
  <c r="I13" i="15"/>
  <c r="V56" i="15"/>
  <c r="E61" i="15"/>
  <c r="V59" i="15"/>
  <c r="Q61" i="15"/>
  <c r="M81" i="13"/>
  <c r="J118" i="15"/>
  <c r="E133" i="15"/>
  <c r="J130" i="15"/>
  <c r="G133" i="15"/>
  <c r="V58" i="15"/>
  <c r="V60" i="15"/>
  <c r="U61" i="15"/>
  <c r="J117" i="15"/>
  <c r="J129" i="15"/>
  <c r="I133" i="15"/>
  <c r="Y85" i="15"/>
  <c r="Q121" i="13"/>
  <c r="G61" i="15"/>
  <c r="V57" i="15"/>
  <c r="M61" i="15"/>
  <c r="C121" i="15"/>
  <c r="G121" i="15"/>
  <c r="J128" i="15"/>
  <c r="Q37" i="15"/>
  <c r="W37" i="15"/>
  <c r="E37" i="15"/>
  <c r="Y37" i="15"/>
  <c r="AC37" i="15"/>
  <c r="AD36" i="15"/>
  <c r="S37" i="15"/>
  <c r="AD33" i="15"/>
  <c r="K37" i="15"/>
  <c r="AD32" i="15"/>
  <c r="I37" i="15"/>
  <c r="U85" i="15"/>
  <c r="S85" i="15"/>
  <c r="M37" i="15"/>
  <c r="E121" i="15"/>
  <c r="J119" i="15"/>
  <c r="AB81" i="15"/>
  <c r="AB83" i="15"/>
  <c r="C85" i="15"/>
  <c r="AB80" i="15"/>
  <c r="Q85" i="15"/>
  <c r="AA37" i="15"/>
  <c r="G157" i="15"/>
  <c r="J154" i="15"/>
  <c r="J152" i="15"/>
  <c r="I157" i="15"/>
  <c r="J153" i="15"/>
  <c r="J155" i="15"/>
  <c r="E157" i="15"/>
  <c r="J156" i="15"/>
  <c r="G85" i="15"/>
  <c r="AB84" i="15"/>
  <c r="C37" i="15"/>
  <c r="U37" i="15"/>
  <c r="J116" i="15"/>
  <c r="E85" i="15"/>
  <c r="M85" i="15"/>
  <c r="K85" i="15"/>
  <c r="AB82" i="15"/>
  <c r="AD35" i="15"/>
  <c r="AD34" i="15"/>
  <c r="AB81" i="14"/>
  <c r="C85" i="14"/>
  <c r="E169" i="15"/>
  <c r="C169" i="15"/>
  <c r="H167" i="15"/>
  <c r="H166" i="15"/>
  <c r="H165" i="15"/>
  <c r="H164" i="15"/>
  <c r="G169" i="15"/>
  <c r="H168" i="15"/>
  <c r="AB75" i="13"/>
  <c r="AB72" i="13"/>
  <c r="G85" i="14"/>
  <c r="U49" i="15"/>
  <c r="M49" i="15"/>
  <c r="E49" i="15"/>
  <c r="AB47" i="15"/>
  <c r="AB45" i="15"/>
  <c r="W49" i="15"/>
  <c r="O49" i="15"/>
  <c r="G49" i="15"/>
  <c r="S49" i="15"/>
  <c r="C49" i="15"/>
  <c r="I49" i="15"/>
  <c r="AA49" i="15"/>
  <c r="Q49" i="15"/>
  <c r="AB48" i="15"/>
  <c r="AB46" i="15"/>
  <c r="Y49" i="15"/>
  <c r="AB44" i="15"/>
  <c r="K49" i="15"/>
  <c r="AA81" i="13"/>
  <c r="K81" i="13"/>
  <c r="AB80" i="13"/>
  <c r="V94" i="13"/>
  <c r="AB82" i="14"/>
  <c r="X108" i="13"/>
  <c r="W85" i="14"/>
  <c r="M85" i="14"/>
  <c r="AA85" i="14"/>
  <c r="AB80" i="14"/>
  <c r="Q85" i="14"/>
  <c r="J218" i="13"/>
  <c r="G121" i="13"/>
  <c r="E85" i="14"/>
  <c r="S85" i="14"/>
  <c r="U85" i="14"/>
  <c r="I85" i="14"/>
  <c r="J17" i="13"/>
  <c r="AB83" i="14"/>
  <c r="K85" i="14"/>
  <c r="O85" i="14"/>
  <c r="J214" i="13"/>
  <c r="AB71" i="13"/>
  <c r="C81" i="13"/>
  <c r="W81" i="13"/>
  <c r="E81" i="13"/>
  <c r="AB70" i="13"/>
  <c r="AB78" i="13"/>
  <c r="Y81" i="13"/>
  <c r="AB69" i="13"/>
  <c r="U81" i="13"/>
  <c r="O81" i="13"/>
  <c r="AB77" i="13"/>
  <c r="AB68" i="13"/>
  <c r="AB76" i="13"/>
  <c r="Q81" i="13"/>
  <c r="AB79" i="13"/>
  <c r="G81" i="13"/>
  <c r="AB73" i="13"/>
  <c r="S81" i="13"/>
  <c r="AB74" i="13"/>
  <c r="J144" i="14"/>
  <c r="G121" i="14"/>
  <c r="I121" i="14"/>
  <c r="J143" i="14"/>
  <c r="J140" i="14"/>
  <c r="C121" i="14"/>
  <c r="E145" i="14"/>
  <c r="J141" i="14"/>
  <c r="I145" i="14"/>
  <c r="J132" i="14"/>
  <c r="I157" i="14"/>
  <c r="G145" i="14"/>
  <c r="J142" i="14"/>
  <c r="J128" i="14"/>
  <c r="J131" i="14"/>
  <c r="C133" i="14"/>
  <c r="G133" i="14"/>
  <c r="J130" i="14"/>
  <c r="E133" i="14"/>
  <c r="J129" i="14"/>
  <c r="J118" i="14"/>
  <c r="Z20" i="14"/>
  <c r="E157" i="14"/>
  <c r="E121" i="14"/>
  <c r="J119" i="14"/>
  <c r="S25" i="14"/>
  <c r="E25" i="14"/>
  <c r="O25" i="14"/>
  <c r="Z24" i="14"/>
  <c r="G13" i="14"/>
  <c r="C13" i="14"/>
  <c r="J10" i="14"/>
  <c r="J153" i="14"/>
  <c r="J117" i="14"/>
  <c r="E13" i="14"/>
  <c r="J11" i="14"/>
  <c r="Z23" i="14"/>
  <c r="K25" i="14"/>
  <c r="J8" i="14"/>
  <c r="J12" i="14"/>
  <c r="G157" i="14"/>
  <c r="J154" i="14"/>
  <c r="J116" i="14"/>
  <c r="W25" i="14"/>
  <c r="Z21" i="14"/>
  <c r="I25" i="14"/>
  <c r="U25" i="14"/>
  <c r="J152" i="14"/>
  <c r="J156" i="14"/>
  <c r="M25" i="14"/>
  <c r="Y25" i="14"/>
  <c r="J9" i="14"/>
  <c r="C157" i="14"/>
  <c r="J155" i="14"/>
  <c r="G25" i="14"/>
  <c r="Z22" i="14"/>
  <c r="Q25" i="14"/>
  <c r="S61" i="14"/>
  <c r="O61" i="14"/>
  <c r="G61" i="14"/>
  <c r="V56" i="14"/>
  <c r="E61" i="14"/>
  <c r="V60" i="14"/>
  <c r="X119" i="13"/>
  <c r="X109" i="13"/>
  <c r="O121" i="13"/>
  <c r="X110" i="13"/>
  <c r="U121" i="13"/>
  <c r="X118" i="13"/>
  <c r="E121" i="13"/>
  <c r="X117" i="13"/>
  <c r="X116" i="13"/>
  <c r="V93" i="13"/>
  <c r="V88" i="13"/>
  <c r="S101" i="13"/>
  <c r="I101" i="13"/>
  <c r="V58" i="14"/>
  <c r="V59" i="14"/>
  <c r="K61" i="14"/>
  <c r="U61" i="14"/>
  <c r="L152" i="13"/>
  <c r="I61" i="14"/>
  <c r="Q61" i="14"/>
  <c r="V57" i="14"/>
  <c r="C61" i="14"/>
  <c r="U49" i="14"/>
  <c r="M49" i="14"/>
  <c r="E49" i="14"/>
  <c r="AB47" i="14"/>
  <c r="AB45" i="14"/>
  <c r="AA49" i="14"/>
  <c r="Q49" i="14"/>
  <c r="G49" i="14"/>
  <c r="AB44" i="14"/>
  <c r="S49" i="14"/>
  <c r="Y49" i="14"/>
  <c r="O49" i="14"/>
  <c r="C49" i="14"/>
  <c r="AB46" i="14"/>
  <c r="I49" i="14"/>
  <c r="AB48" i="14"/>
  <c r="K49" i="14"/>
  <c r="W49" i="14"/>
  <c r="U73" i="14"/>
  <c r="M73" i="14"/>
  <c r="E73" i="14"/>
  <c r="X71" i="14"/>
  <c r="W73" i="14"/>
  <c r="O73" i="14"/>
  <c r="G73" i="14"/>
  <c r="S73" i="14"/>
  <c r="C73" i="14"/>
  <c r="X70" i="14"/>
  <c r="Q73" i="14"/>
  <c r="X72" i="14"/>
  <c r="X69" i="14"/>
  <c r="K73" i="14"/>
  <c r="I73" i="14"/>
  <c r="X68" i="14"/>
  <c r="E97" i="14"/>
  <c r="L95" i="14"/>
  <c r="L93" i="14"/>
  <c r="G97" i="14"/>
  <c r="K97" i="14"/>
  <c r="I97" i="14"/>
  <c r="L92" i="14"/>
  <c r="C97" i="14"/>
  <c r="L94" i="14"/>
  <c r="L96" i="14"/>
  <c r="G221" i="13"/>
  <c r="J250" i="13"/>
  <c r="X113" i="13"/>
  <c r="C121" i="13"/>
  <c r="W121" i="13"/>
  <c r="M121" i="13"/>
  <c r="X112" i="13"/>
  <c r="X120" i="13"/>
  <c r="AC37" i="14"/>
  <c r="U37" i="14"/>
  <c r="M37" i="14"/>
  <c r="E37" i="14"/>
  <c r="AA37" i="14"/>
  <c r="Q37" i="14"/>
  <c r="G37" i="14"/>
  <c r="Y37" i="14"/>
  <c r="O37" i="14"/>
  <c r="C37" i="14"/>
  <c r="AD35" i="14"/>
  <c r="AD34" i="14"/>
  <c r="AD33" i="14"/>
  <c r="AD32" i="14"/>
  <c r="S37" i="14"/>
  <c r="I37" i="14"/>
  <c r="W37" i="14"/>
  <c r="AD36" i="14"/>
  <c r="K37" i="14"/>
  <c r="E169" i="14"/>
  <c r="G169" i="14"/>
  <c r="H168" i="14"/>
  <c r="H166" i="14"/>
  <c r="C169" i="14"/>
  <c r="H165" i="14"/>
  <c r="H164" i="14"/>
  <c r="H167" i="14"/>
  <c r="AE109" i="14"/>
  <c r="W109" i="14"/>
  <c r="O109" i="14"/>
  <c r="G109" i="14"/>
  <c r="Y109" i="14"/>
  <c r="Q109" i="14"/>
  <c r="I109" i="14"/>
  <c r="AF108" i="14"/>
  <c r="AF106" i="14"/>
  <c r="AF104" i="14"/>
  <c r="U109" i="14"/>
  <c r="E109" i="14"/>
  <c r="AF107" i="14"/>
  <c r="AF105" i="14"/>
  <c r="S109" i="14"/>
  <c r="C109" i="14"/>
  <c r="AC109" i="14"/>
  <c r="K109" i="14"/>
  <c r="AA109" i="14"/>
  <c r="M109" i="14"/>
  <c r="G241" i="13"/>
  <c r="J210" i="13"/>
  <c r="X115" i="13"/>
  <c r="K121" i="13"/>
  <c r="X111" i="13"/>
  <c r="S121" i="13"/>
  <c r="X114" i="13"/>
  <c r="H274" i="13"/>
  <c r="G261" i="13"/>
  <c r="I161" i="13"/>
  <c r="H278" i="13"/>
  <c r="J258" i="13"/>
  <c r="E161" i="13"/>
  <c r="V99" i="13"/>
  <c r="Z40" i="13"/>
  <c r="E281" i="13"/>
  <c r="J254" i="13"/>
  <c r="L155" i="13"/>
  <c r="J209" i="13"/>
  <c r="J217" i="13"/>
  <c r="J249" i="13"/>
  <c r="I261" i="13"/>
  <c r="L159" i="13"/>
  <c r="L158" i="13"/>
  <c r="J14" i="13"/>
  <c r="J208" i="13"/>
  <c r="J212" i="13"/>
  <c r="J216" i="13"/>
  <c r="J220" i="13"/>
  <c r="H273" i="13"/>
  <c r="H272" i="13"/>
  <c r="J248" i="13"/>
  <c r="J252" i="13"/>
  <c r="J256" i="13"/>
  <c r="J260" i="13"/>
  <c r="L148" i="13"/>
  <c r="L151" i="13"/>
  <c r="L153" i="13"/>
  <c r="L154" i="13"/>
  <c r="C161" i="13"/>
  <c r="J15" i="13"/>
  <c r="V92" i="13"/>
  <c r="J213" i="13"/>
  <c r="I221" i="13"/>
  <c r="J253" i="13"/>
  <c r="J257" i="13"/>
  <c r="L156" i="13"/>
  <c r="L157" i="13"/>
  <c r="K161" i="13"/>
  <c r="C221" i="13"/>
  <c r="J211" i="13"/>
  <c r="J215" i="13"/>
  <c r="J219" i="13"/>
  <c r="H271" i="13"/>
  <c r="H270" i="13"/>
  <c r="C261" i="13"/>
  <c r="J251" i="13"/>
  <c r="J255" i="13"/>
  <c r="J259" i="13"/>
  <c r="L160" i="13"/>
  <c r="L149" i="13"/>
  <c r="L150" i="13"/>
  <c r="J16" i="13"/>
  <c r="H269" i="13"/>
  <c r="H277" i="13"/>
  <c r="H268" i="13"/>
  <c r="H276" i="13"/>
  <c r="G281" i="13"/>
  <c r="H275" i="13"/>
  <c r="C281" i="13"/>
  <c r="J189" i="13"/>
  <c r="U101" i="13"/>
  <c r="V89" i="13"/>
  <c r="Q101" i="13"/>
  <c r="E101" i="13"/>
  <c r="V91" i="13"/>
  <c r="G101" i="13"/>
  <c r="V100" i="13"/>
  <c r="V98" i="13"/>
  <c r="O101" i="13"/>
  <c r="V96" i="13"/>
  <c r="V90" i="13"/>
  <c r="Z28" i="13"/>
  <c r="W41" i="13"/>
  <c r="J13" i="13"/>
  <c r="J11" i="13"/>
  <c r="J9" i="13"/>
  <c r="J8" i="13"/>
  <c r="C21" i="13"/>
  <c r="E21" i="13"/>
  <c r="J12" i="13"/>
  <c r="J10" i="13"/>
  <c r="G21" i="13"/>
  <c r="I21" i="13"/>
  <c r="J20" i="13"/>
  <c r="J19" i="13"/>
  <c r="I201" i="13"/>
  <c r="J197" i="13"/>
  <c r="J193" i="13"/>
  <c r="J188" i="13"/>
  <c r="J196" i="13"/>
  <c r="C201" i="13"/>
  <c r="J191" i="13"/>
  <c r="J195" i="13"/>
  <c r="J199" i="13"/>
  <c r="E201" i="13"/>
  <c r="J238" i="13"/>
  <c r="J192" i="13"/>
  <c r="J200" i="13"/>
  <c r="J190" i="13"/>
  <c r="J194" i="13"/>
  <c r="J198" i="13"/>
  <c r="U41" i="13"/>
  <c r="Z36" i="13"/>
  <c r="J234" i="13"/>
  <c r="Z32" i="13"/>
  <c r="J230" i="13"/>
  <c r="E41" i="13"/>
  <c r="G41" i="13"/>
  <c r="S41" i="13"/>
  <c r="Z31" i="13"/>
  <c r="Z35" i="13"/>
  <c r="Z39" i="13"/>
  <c r="Y41" i="13"/>
  <c r="J229" i="13"/>
  <c r="J233" i="13"/>
  <c r="J237" i="13"/>
  <c r="I241" i="13"/>
  <c r="M41" i="13"/>
  <c r="K41" i="13"/>
  <c r="Z30" i="13"/>
  <c r="Z34" i="13"/>
  <c r="Z38" i="13"/>
  <c r="Q41" i="13"/>
  <c r="J228" i="13"/>
  <c r="J232" i="13"/>
  <c r="J236" i="13"/>
  <c r="J240" i="13"/>
  <c r="O41" i="13"/>
  <c r="C41" i="13"/>
  <c r="Z29" i="13"/>
  <c r="Z33" i="13"/>
  <c r="Z37" i="13"/>
  <c r="C241" i="13"/>
  <c r="J231" i="13"/>
  <c r="J235" i="13"/>
  <c r="J239" i="13"/>
  <c r="AA181" i="13"/>
  <c r="S181" i="13"/>
  <c r="K181" i="13"/>
  <c r="C181" i="13"/>
  <c r="AC181" i="13"/>
  <c r="U181" i="13"/>
  <c r="M181" i="13"/>
  <c r="E181" i="13"/>
  <c r="AF179" i="13"/>
  <c r="AF177" i="13"/>
  <c r="AF175" i="13"/>
  <c r="AF173" i="13"/>
  <c r="AF171" i="13"/>
  <c r="AF169" i="13"/>
  <c r="AE181" i="13"/>
  <c r="W181" i="13"/>
  <c r="O181" i="13"/>
  <c r="G181" i="13"/>
  <c r="Y181" i="13"/>
  <c r="Q181" i="13"/>
  <c r="I181" i="13"/>
  <c r="AF180" i="13"/>
  <c r="AF178" i="13"/>
  <c r="AF176" i="13"/>
  <c r="AF174" i="13"/>
  <c r="AF172" i="13"/>
  <c r="AF170" i="13"/>
  <c r="AF168" i="13"/>
  <c r="Y61" i="13"/>
  <c r="Q61" i="13"/>
  <c r="I61" i="13"/>
  <c r="AD60" i="13"/>
  <c r="AD59" i="13"/>
  <c r="AD58" i="13"/>
  <c r="AD57" i="13"/>
  <c r="AD56" i="13"/>
  <c r="AD55" i="13"/>
  <c r="AD54" i="13"/>
  <c r="AD53" i="13"/>
  <c r="AD52" i="13"/>
  <c r="W61" i="13"/>
  <c r="M61" i="13"/>
  <c r="C61" i="13"/>
  <c r="AD51" i="13"/>
  <c r="AD50" i="13"/>
  <c r="AD49" i="13"/>
  <c r="AD48" i="13"/>
  <c r="AA61" i="13"/>
  <c r="O61" i="13"/>
  <c r="E61" i="13"/>
  <c r="U61" i="13"/>
  <c r="AC61" i="13"/>
  <c r="G61" i="13"/>
  <c r="S61" i="13"/>
  <c r="K61" i="13"/>
  <c r="H252" i="11"/>
  <c r="I141" i="13"/>
  <c r="L140" i="13"/>
  <c r="L138" i="13"/>
  <c r="L136" i="13"/>
  <c r="L134" i="13"/>
  <c r="L132" i="13"/>
  <c r="L130" i="13"/>
  <c r="L128" i="13"/>
  <c r="E141" i="13"/>
  <c r="L139" i="13"/>
  <c r="L137" i="13"/>
  <c r="L135" i="13"/>
  <c r="L133" i="13"/>
  <c r="L131" i="13"/>
  <c r="L129" i="13"/>
  <c r="G141" i="13"/>
  <c r="C141" i="13"/>
  <c r="K141" i="13"/>
  <c r="V84" i="11"/>
  <c r="AD54" i="11"/>
  <c r="M91" i="11"/>
  <c r="V80" i="11"/>
  <c r="V87" i="11"/>
  <c r="Q91" i="11"/>
  <c r="V85" i="11"/>
  <c r="V82" i="11"/>
  <c r="V88" i="11"/>
  <c r="K91" i="11"/>
  <c r="G91" i="11"/>
  <c r="C91" i="11"/>
  <c r="I91" i="11"/>
  <c r="V81" i="11"/>
  <c r="V89" i="11"/>
  <c r="O91" i="11"/>
  <c r="V90" i="11"/>
  <c r="V86" i="11"/>
  <c r="V83" i="11"/>
  <c r="E91" i="11"/>
  <c r="J173" i="11"/>
  <c r="J172" i="11"/>
  <c r="L142" i="11"/>
  <c r="Y73" i="11"/>
  <c r="U73" i="11"/>
  <c r="W73" i="11"/>
  <c r="E217" i="11"/>
  <c r="J18" i="11"/>
  <c r="Y55" i="11"/>
  <c r="J14" i="11"/>
  <c r="AD44" i="11"/>
  <c r="J10" i="11"/>
  <c r="G19" i="11"/>
  <c r="Z34" i="11"/>
  <c r="H247" i="11"/>
  <c r="J13" i="11"/>
  <c r="W55" i="11"/>
  <c r="H250" i="11"/>
  <c r="G181" i="11"/>
  <c r="J177" i="11"/>
  <c r="H242" i="11"/>
  <c r="J9" i="11"/>
  <c r="J17" i="11"/>
  <c r="G217" i="11"/>
  <c r="H243" i="11"/>
  <c r="C181" i="11"/>
  <c r="J176" i="11"/>
  <c r="E181" i="11"/>
  <c r="E253" i="11"/>
  <c r="C217" i="11"/>
  <c r="J214" i="11"/>
  <c r="J208" i="11"/>
  <c r="J211" i="11"/>
  <c r="AF159" i="11"/>
  <c r="Z31" i="11"/>
  <c r="W37" i="11"/>
  <c r="AD49" i="11"/>
  <c r="U55" i="11"/>
  <c r="J213" i="11"/>
  <c r="J210" i="11"/>
  <c r="J212" i="11"/>
  <c r="I217" i="11"/>
  <c r="J215" i="11"/>
  <c r="Y37" i="11"/>
  <c r="J209" i="11"/>
  <c r="C37" i="11"/>
  <c r="Z36" i="11"/>
  <c r="O55" i="11"/>
  <c r="AD50" i="11"/>
  <c r="J216" i="11"/>
  <c r="J206" i="11"/>
  <c r="G127" i="11"/>
  <c r="AD46" i="11"/>
  <c r="M55" i="11"/>
  <c r="AD48" i="11"/>
  <c r="Q55" i="11"/>
  <c r="J171" i="11"/>
  <c r="J175" i="11"/>
  <c r="J179" i="11"/>
  <c r="I181" i="11"/>
  <c r="I127" i="11"/>
  <c r="Z26" i="11"/>
  <c r="G253" i="11"/>
  <c r="H251" i="11"/>
  <c r="H248" i="11"/>
  <c r="L141" i="11"/>
  <c r="J190" i="11"/>
  <c r="J8" i="11"/>
  <c r="J12" i="11"/>
  <c r="J16" i="11"/>
  <c r="I19" i="11"/>
  <c r="AA55" i="11"/>
  <c r="AD53" i="11"/>
  <c r="S55" i="11"/>
  <c r="AD47" i="11"/>
  <c r="C55" i="11"/>
  <c r="I55" i="11"/>
  <c r="L124" i="11"/>
  <c r="L136" i="11"/>
  <c r="J195" i="11"/>
  <c r="AC55" i="11"/>
  <c r="K55" i="11"/>
  <c r="J170" i="11"/>
  <c r="J174" i="11"/>
  <c r="J178" i="11"/>
  <c r="L125" i="11"/>
  <c r="C253" i="11"/>
  <c r="H249" i="11"/>
  <c r="H244" i="11"/>
  <c r="L135" i="11"/>
  <c r="C199" i="11"/>
  <c r="C19" i="11"/>
  <c r="J11" i="11"/>
  <c r="J15" i="11"/>
  <c r="E55" i="11"/>
  <c r="AD51" i="11"/>
  <c r="G55" i="11"/>
  <c r="AD45" i="11"/>
  <c r="AD52" i="11"/>
  <c r="G163" i="11"/>
  <c r="L120" i="11"/>
  <c r="E127" i="11"/>
  <c r="H245" i="11"/>
  <c r="H246" i="11"/>
  <c r="L143" i="11"/>
  <c r="J191" i="11"/>
  <c r="AF152" i="11"/>
  <c r="Y163" i="11"/>
  <c r="L119" i="11"/>
  <c r="K145" i="11"/>
  <c r="L134" i="11"/>
  <c r="G199" i="11"/>
  <c r="J194" i="11"/>
  <c r="E199" i="11"/>
  <c r="I37" i="11"/>
  <c r="Z29" i="11"/>
  <c r="K37" i="11"/>
  <c r="Z33" i="11"/>
  <c r="M37" i="11"/>
  <c r="Z28" i="11"/>
  <c r="G37" i="11"/>
  <c r="Z30" i="11"/>
  <c r="U37" i="11"/>
  <c r="O37" i="11"/>
  <c r="AF160" i="11"/>
  <c r="C163" i="11"/>
  <c r="S37" i="11"/>
  <c r="Z32" i="11"/>
  <c r="E37" i="11"/>
  <c r="Z27" i="11"/>
  <c r="Z35" i="11"/>
  <c r="AF153" i="11"/>
  <c r="AF158" i="11"/>
  <c r="U163" i="11"/>
  <c r="AA163" i="11"/>
  <c r="M163" i="11"/>
  <c r="AF161" i="11"/>
  <c r="I163" i="11"/>
  <c r="AF162" i="11"/>
  <c r="O163" i="11"/>
  <c r="K163" i="11"/>
  <c r="L126" i="11"/>
  <c r="L117" i="11"/>
  <c r="L118" i="11"/>
  <c r="C127" i="11"/>
  <c r="C145" i="11"/>
  <c r="L137" i="11"/>
  <c r="L138" i="11"/>
  <c r="L144" i="11"/>
  <c r="J188" i="11"/>
  <c r="J192" i="11"/>
  <c r="J196" i="11"/>
  <c r="J198" i="11"/>
  <c r="AC163" i="11"/>
  <c r="AF155" i="11"/>
  <c r="AE163" i="11"/>
  <c r="AF156" i="11"/>
  <c r="AF157" i="11"/>
  <c r="AF154" i="11"/>
  <c r="Q163" i="11"/>
  <c r="E163" i="11"/>
  <c r="W163" i="11"/>
  <c r="L123" i="11"/>
  <c r="L116" i="11"/>
  <c r="L121" i="11"/>
  <c r="L122" i="11"/>
  <c r="G145" i="11"/>
  <c r="L139" i="11"/>
  <c r="E145" i="11"/>
  <c r="L140" i="11"/>
  <c r="J189" i="11"/>
  <c r="J193" i="11"/>
  <c r="J197" i="11"/>
  <c r="AA73" i="11"/>
  <c r="M73" i="11"/>
  <c r="E73" i="11"/>
  <c r="Q73" i="11"/>
  <c r="G73" i="11"/>
  <c r="AB68" i="11"/>
  <c r="AB64" i="11"/>
  <c r="S73" i="11"/>
  <c r="I73" i="11"/>
  <c r="AB67" i="11"/>
  <c r="O73" i="11"/>
  <c r="C73" i="11"/>
  <c r="AB69" i="11"/>
  <c r="AB65" i="11"/>
  <c r="AB71" i="11"/>
  <c r="AB63" i="11"/>
  <c r="AB66" i="11"/>
  <c r="AB72" i="11"/>
  <c r="K73" i="11"/>
  <c r="AB70" i="11"/>
  <c r="AB62" i="11"/>
  <c r="U109" i="11"/>
  <c r="M109" i="11"/>
  <c r="E109" i="11"/>
  <c r="AB107" i="11"/>
  <c r="AB105" i="11"/>
  <c r="AB103" i="11"/>
  <c r="AB101" i="11"/>
  <c r="AA109" i="11"/>
  <c r="Q109" i="11"/>
  <c r="G109" i="11"/>
  <c r="AB106" i="11"/>
  <c r="AB99" i="11"/>
  <c r="Y109" i="11"/>
  <c r="O109" i="11"/>
  <c r="C109" i="11"/>
  <c r="S109" i="11"/>
  <c r="AB100" i="11"/>
  <c r="W109" i="11"/>
  <c r="AB104" i="11"/>
  <c r="AB102" i="11"/>
  <c r="I109" i="11"/>
  <c r="AB98" i="11"/>
  <c r="K109" i="11"/>
  <c r="AB108" i="11"/>
  <c r="E235" i="11"/>
  <c r="I235" i="11"/>
  <c r="J234" i="11"/>
  <c r="J233" i="11"/>
  <c r="J232" i="11"/>
  <c r="J231" i="11"/>
  <c r="J230" i="11"/>
  <c r="J229" i="11"/>
  <c r="J228" i="11"/>
  <c r="J227" i="11"/>
  <c r="J226" i="11"/>
  <c r="J225" i="11"/>
  <c r="J224" i="11"/>
  <c r="C235" i="11"/>
  <c r="G235" i="11"/>
  <c r="Y69" i="9"/>
  <c r="U69" i="9"/>
  <c r="W69" i="9"/>
  <c r="J195" i="9"/>
  <c r="J10" i="9"/>
  <c r="J179" i="9"/>
  <c r="E18" i="9"/>
  <c r="C18" i="9"/>
  <c r="J17" i="9"/>
  <c r="J14" i="9"/>
  <c r="J15" i="9"/>
  <c r="J11" i="9"/>
  <c r="I18" i="9"/>
  <c r="J203" i="9"/>
  <c r="J199" i="9"/>
  <c r="E137" i="9"/>
  <c r="J165" i="9"/>
  <c r="J8" i="9"/>
  <c r="J12" i="9"/>
  <c r="J16" i="9"/>
  <c r="J204" i="9"/>
  <c r="L118" i="9"/>
  <c r="J9" i="9"/>
  <c r="J13" i="9"/>
  <c r="K137" i="9"/>
  <c r="C171" i="9"/>
  <c r="J161" i="9"/>
  <c r="L115" i="9"/>
  <c r="J186" i="9"/>
  <c r="G188" i="9"/>
  <c r="J183" i="9"/>
  <c r="J216" i="9"/>
  <c r="J182" i="9"/>
  <c r="J187" i="9"/>
  <c r="J166" i="9"/>
  <c r="L119" i="9"/>
  <c r="J178" i="9"/>
  <c r="I188" i="9"/>
  <c r="J212" i="9"/>
  <c r="J221" i="9"/>
  <c r="L132" i="9"/>
  <c r="L114" i="9"/>
  <c r="K120" i="9"/>
  <c r="J220" i="9"/>
  <c r="I137" i="9"/>
  <c r="C222" i="9"/>
  <c r="J219" i="9"/>
  <c r="G222" i="9"/>
  <c r="J214" i="9"/>
  <c r="J218" i="9"/>
  <c r="Z31" i="9"/>
  <c r="J215" i="9"/>
  <c r="E222" i="9"/>
  <c r="J213" i="9"/>
  <c r="J217" i="9"/>
  <c r="J198" i="9"/>
  <c r="L129" i="9"/>
  <c r="L135" i="9"/>
  <c r="E205" i="9"/>
  <c r="J197" i="9"/>
  <c r="J201" i="9"/>
  <c r="L133" i="9"/>
  <c r="L131" i="9"/>
  <c r="L128" i="9"/>
  <c r="C188" i="9"/>
  <c r="J181" i="9"/>
  <c r="J185" i="9"/>
  <c r="G171" i="9"/>
  <c r="J164" i="9"/>
  <c r="J169" i="9"/>
  <c r="I171" i="9"/>
  <c r="L113" i="9"/>
  <c r="G120" i="9"/>
  <c r="E120" i="9"/>
  <c r="C205" i="9"/>
  <c r="J202" i="9"/>
  <c r="L136" i="9"/>
  <c r="L130" i="9"/>
  <c r="G205" i="9"/>
  <c r="J196" i="9"/>
  <c r="J200" i="9"/>
  <c r="C137" i="9"/>
  <c r="L127" i="9"/>
  <c r="G137" i="9"/>
  <c r="E188" i="9"/>
  <c r="J180" i="9"/>
  <c r="J184" i="9"/>
  <c r="J162" i="9"/>
  <c r="J168" i="9"/>
  <c r="J170" i="9"/>
  <c r="L116" i="9"/>
  <c r="L112" i="9"/>
  <c r="Q35" i="9"/>
  <c r="Y35" i="9"/>
  <c r="Z29" i="9"/>
  <c r="W35" i="9"/>
  <c r="E35" i="9"/>
  <c r="Z30" i="9"/>
  <c r="U35" i="9"/>
  <c r="Z34" i="9"/>
  <c r="Z26" i="9"/>
  <c r="G35" i="9"/>
  <c r="I35" i="9"/>
  <c r="Z33" i="9"/>
  <c r="Z28" i="9"/>
  <c r="C35" i="9"/>
  <c r="S35" i="9"/>
  <c r="Z25" i="9"/>
  <c r="Z32" i="9"/>
  <c r="O35" i="9"/>
  <c r="O86" i="9"/>
  <c r="X83" i="9"/>
  <c r="M86" i="9"/>
  <c r="X76" i="9"/>
  <c r="X84" i="9"/>
  <c r="Q86" i="9"/>
  <c r="X81" i="9"/>
  <c r="X79" i="9"/>
  <c r="W86" i="9"/>
  <c r="S86" i="9"/>
  <c r="X82" i="9"/>
  <c r="I86" i="9"/>
  <c r="E171" i="9"/>
  <c r="J163" i="9"/>
  <c r="J167" i="9"/>
  <c r="L111" i="9"/>
  <c r="L110" i="9"/>
  <c r="I120" i="9"/>
  <c r="L117" i="9"/>
  <c r="U86" i="9"/>
  <c r="G86" i="9"/>
  <c r="K86" i="9"/>
  <c r="X80" i="9"/>
  <c r="X85" i="9"/>
  <c r="M35" i="9"/>
  <c r="X77" i="9"/>
  <c r="E86" i="9"/>
  <c r="C86" i="9"/>
  <c r="X78" i="9"/>
  <c r="Z27" i="9"/>
  <c r="Q69" i="9"/>
  <c r="I69" i="9"/>
  <c r="AB68" i="9"/>
  <c r="AB67" i="9"/>
  <c r="AB66" i="9"/>
  <c r="AB65" i="9"/>
  <c r="AB64" i="9"/>
  <c r="AB63" i="9"/>
  <c r="AB62" i="9"/>
  <c r="AB61" i="9"/>
  <c r="AB60" i="9"/>
  <c r="AB59" i="9"/>
  <c r="S69" i="9"/>
  <c r="K69" i="9"/>
  <c r="C69" i="9"/>
  <c r="G69" i="9"/>
  <c r="O69" i="9"/>
  <c r="AA69" i="9"/>
  <c r="M69" i="9"/>
  <c r="E69" i="9"/>
  <c r="AC52" i="9"/>
  <c r="U52" i="9"/>
  <c r="M52" i="9"/>
  <c r="E52" i="9"/>
  <c r="W52" i="9"/>
  <c r="O52" i="9"/>
  <c r="G52" i="9"/>
  <c r="AA52" i="9"/>
  <c r="K52" i="9"/>
  <c r="AD50" i="9"/>
  <c r="AD46" i="9"/>
  <c r="AD45" i="9"/>
  <c r="AD44" i="9"/>
  <c r="AD43" i="9"/>
  <c r="AD42" i="9"/>
  <c r="I52" i="9"/>
  <c r="AD49" i="9"/>
  <c r="Y52" i="9"/>
  <c r="C52" i="9"/>
  <c r="Q52" i="9"/>
  <c r="AD48" i="9"/>
  <c r="S52" i="9"/>
  <c r="AD51" i="9"/>
  <c r="AD47" i="9"/>
  <c r="E239" i="9"/>
  <c r="H236" i="9"/>
  <c r="H234" i="9"/>
  <c r="H232" i="9"/>
  <c r="H230" i="9"/>
  <c r="G239" i="9"/>
  <c r="H233" i="9"/>
  <c r="C239" i="9"/>
  <c r="H235" i="9"/>
  <c r="H237" i="9"/>
  <c r="H229" i="9"/>
  <c r="H238" i="9"/>
  <c r="H231" i="9"/>
  <c r="Y103" i="9"/>
  <c r="Q103" i="9"/>
  <c r="I103" i="9"/>
  <c r="AB102" i="9"/>
  <c r="AB101" i="9"/>
  <c r="AB99" i="9"/>
  <c r="AB97" i="9"/>
  <c r="S103" i="9"/>
  <c r="G103" i="9"/>
  <c r="AB100" i="9"/>
  <c r="U103" i="9"/>
  <c r="K103" i="9"/>
  <c r="AB98" i="9"/>
  <c r="AB95" i="9"/>
  <c r="AB93" i="9"/>
  <c r="W103" i="9"/>
  <c r="C103" i="9"/>
  <c r="AB96" i="9"/>
  <c r="O103" i="9"/>
  <c r="AA103" i="9"/>
  <c r="E103" i="9"/>
  <c r="M103" i="9"/>
  <c r="AB94" i="9"/>
  <c r="AE154" i="9"/>
  <c r="W154" i="9"/>
  <c r="O154" i="9"/>
  <c r="G154" i="9"/>
  <c r="Y154" i="9"/>
  <c r="Q154" i="9"/>
  <c r="I154" i="9"/>
  <c r="AF153" i="9"/>
  <c r="AF152" i="9"/>
  <c r="AF150" i="9"/>
  <c r="AF148" i="9"/>
  <c r="AF146" i="9"/>
  <c r="AF144" i="9"/>
  <c r="S154" i="9"/>
  <c r="C154" i="9"/>
  <c r="U154" i="9"/>
  <c r="E154" i="9"/>
  <c r="AF151" i="9"/>
  <c r="AF149" i="9"/>
  <c r="AF147" i="9"/>
  <c r="AF145" i="9"/>
  <c r="AA154" i="9"/>
  <c r="M154" i="9"/>
  <c r="AC154" i="9"/>
  <c r="K154" i="9"/>
  <c r="E140" i="8"/>
  <c r="F135" i="8" s="1"/>
  <c r="Q60" i="8"/>
  <c r="K180" i="8" l="1"/>
  <c r="L180" i="8" s="1"/>
  <c r="U40" i="8"/>
  <c r="V40" i="8" s="1"/>
  <c r="I196" i="8"/>
  <c r="I234" i="8"/>
  <c r="K40" i="8"/>
  <c r="L39" i="8" s="1"/>
  <c r="AE169" i="8"/>
  <c r="AE175" i="8"/>
  <c r="I188" i="8"/>
  <c r="G240" i="8"/>
  <c r="G274" i="8"/>
  <c r="I10" i="8"/>
  <c r="I17" i="8"/>
  <c r="U76" i="8"/>
  <c r="I11" i="8"/>
  <c r="I15" i="8"/>
  <c r="I19" i="8"/>
  <c r="S40" i="8"/>
  <c r="T31" i="8" s="1"/>
  <c r="U78" i="8"/>
  <c r="Q120" i="8"/>
  <c r="R115" i="8" s="1"/>
  <c r="I180" i="8"/>
  <c r="J177" i="8" s="1"/>
  <c r="I214" i="8"/>
  <c r="I248" i="8"/>
  <c r="I256" i="8"/>
  <c r="O80" i="8"/>
  <c r="P78" i="8" s="1"/>
  <c r="I9" i="8"/>
  <c r="I13" i="8"/>
  <c r="I18" i="8"/>
  <c r="I189" i="8"/>
  <c r="I197" i="8"/>
  <c r="I235" i="8"/>
  <c r="G20" i="8"/>
  <c r="H19" i="8" s="1"/>
  <c r="G40" i="8"/>
  <c r="H29" i="8" s="1"/>
  <c r="M40" i="8"/>
  <c r="N40" i="8" s="1"/>
  <c r="Y31" i="8"/>
  <c r="K130" i="8"/>
  <c r="K134" i="8"/>
  <c r="K138" i="8"/>
  <c r="K150" i="8"/>
  <c r="K151" i="8"/>
  <c r="K152" i="8"/>
  <c r="K155" i="8"/>
  <c r="K156" i="8"/>
  <c r="K158" i="8"/>
  <c r="S180" i="8"/>
  <c r="T171" i="8" s="1"/>
  <c r="AA180" i="8"/>
  <c r="AB180" i="8" s="1"/>
  <c r="I213" i="8"/>
  <c r="I232" i="8"/>
  <c r="I255" i="8"/>
  <c r="E20" i="8"/>
  <c r="F18" i="8" s="1"/>
  <c r="Y29" i="8"/>
  <c r="Y35" i="8"/>
  <c r="Y39" i="8"/>
  <c r="AA119" i="8"/>
  <c r="I8" i="8"/>
  <c r="W40" i="8"/>
  <c r="X39" i="8" s="1"/>
  <c r="W60" i="8"/>
  <c r="X59" i="8" s="1"/>
  <c r="U69" i="8"/>
  <c r="S100" i="8"/>
  <c r="T94" i="8" s="1"/>
  <c r="G120" i="8"/>
  <c r="H120" i="8" s="1"/>
  <c r="AA114" i="8"/>
  <c r="K133" i="8"/>
  <c r="M180" i="8"/>
  <c r="N179" i="8" s="1"/>
  <c r="G200" i="8"/>
  <c r="I239" i="8"/>
  <c r="I14" i="8"/>
  <c r="U74" i="8"/>
  <c r="U100" i="8"/>
  <c r="V95" i="8" s="1"/>
  <c r="M100" i="8"/>
  <c r="N97" i="8" s="1"/>
  <c r="W95" i="8"/>
  <c r="M120" i="8"/>
  <c r="N114" i="8" s="1"/>
  <c r="K129" i="8"/>
  <c r="I160" i="8"/>
  <c r="J157" i="8" s="1"/>
  <c r="K154" i="8"/>
  <c r="Y180" i="8"/>
  <c r="Z175" i="8" s="1"/>
  <c r="W180" i="8"/>
  <c r="AE171" i="8"/>
  <c r="AE177" i="8"/>
  <c r="I192" i="8"/>
  <c r="I193" i="8"/>
  <c r="I209" i="8"/>
  <c r="I210" i="8"/>
  <c r="I217" i="8"/>
  <c r="I218" i="8"/>
  <c r="E240" i="8"/>
  <c r="F235" i="8" s="1"/>
  <c r="I251" i="8"/>
  <c r="I252" i="8"/>
  <c r="I259" i="8"/>
  <c r="G270" i="8"/>
  <c r="E280" i="8"/>
  <c r="F277" i="8" s="1"/>
  <c r="G278" i="8"/>
  <c r="Y33" i="8"/>
  <c r="Y37" i="8"/>
  <c r="I80" i="8"/>
  <c r="J79" i="8" s="1"/>
  <c r="I16" i="8"/>
  <c r="Y28" i="8"/>
  <c r="Q40" i="8"/>
  <c r="R40" i="8" s="1"/>
  <c r="Y30" i="8"/>
  <c r="Y32" i="8"/>
  <c r="Y34" i="8"/>
  <c r="Y36" i="8"/>
  <c r="Y38" i="8"/>
  <c r="G60" i="8"/>
  <c r="H54" i="8" s="1"/>
  <c r="O60" i="8"/>
  <c r="P54" i="8" s="1"/>
  <c r="U71" i="8"/>
  <c r="U73" i="8"/>
  <c r="W91" i="8"/>
  <c r="G100" i="8"/>
  <c r="H100" i="8" s="1"/>
  <c r="AA109" i="8"/>
  <c r="AE173" i="8"/>
  <c r="AE179" i="8"/>
  <c r="I190" i="8"/>
  <c r="I198" i="8"/>
  <c r="E220" i="8"/>
  <c r="F214" i="8" s="1"/>
  <c r="I215" i="8"/>
  <c r="I238" i="8"/>
  <c r="G272" i="8"/>
  <c r="C20" i="8"/>
  <c r="I12" i="8"/>
  <c r="C40" i="8"/>
  <c r="I40" i="8"/>
  <c r="J40" i="8" s="1"/>
  <c r="O40" i="8"/>
  <c r="P35" i="8" s="1"/>
  <c r="E40" i="8"/>
  <c r="F38" i="8" s="1"/>
  <c r="S60" i="8"/>
  <c r="T50" i="8" s="1"/>
  <c r="K60" i="8"/>
  <c r="L58" i="8" s="1"/>
  <c r="U68" i="8"/>
  <c r="S80" i="8"/>
  <c r="T75" i="8" s="1"/>
  <c r="U70" i="8"/>
  <c r="U72" i="8"/>
  <c r="U77" i="8"/>
  <c r="W92" i="8"/>
  <c r="AA110" i="8"/>
  <c r="K120" i="8"/>
  <c r="L119" i="8" s="1"/>
  <c r="AA112" i="8"/>
  <c r="K136" i="8"/>
  <c r="K137" i="8"/>
  <c r="K159" i="8"/>
  <c r="AC180" i="8"/>
  <c r="AD175" i="8" s="1"/>
  <c r="G180" i="8"/>
  <c r="E200" i="8"/>
  <c r="F198" i="8" s="1"/>
  <c r="I194" i="8"/>
  <c r="G220" i="8"/>
  <c r="H219" i="8" s="1"/>
  <c r="I211" i="8"/>
  <c r="I219" i="8"/>
  <c r="I230" i="8"/>
  <c r="I231" i="8"/>
  <c r="E260" i="8"/>
  <c r="F253" i="8" s="1"/>
  <c r="C280" i="8"/>
  <c r="D278" i="8" s="1"/>
  <c r="G276" i="8"/>
  <c r="F138" i="8"/>
  <c r="F136" i="8"/>
  <c r="F134" i="8"/>
  <c r="F132" i="8"/>
  <c r="F130" i="8"/>
  <c r="F128" i="8"/>
  <c r="F137" i="8"/>
  <c r="F133" i="8"/>
  <c r="F129" i="8"/>
  <c r="F140" i="8"/>
  <c r="F139" i="8"/>
  <c r="F131" i="8"/>
  <c r="C100" i="8"/>
  <c r="E60" i="8"/>
  <c r="U75" i="8"/>
  <c r="K100" i="8"/>
  <c r="W93" i="8"/>
  <c r="W96" i="8"/>
  <c r="W97" i="8"/>
  <c r="H28" i="8"/>
  <c r="M60" i="8"/>
  <c r="C60" i="8"/>
  <c r="E80" i="8"/>
  <c r="K80" i="8"/>
  <c r="U79" i="8"/>
  <c r="O100" i="8"/>
  <c r="W90" i="8"/>
  <c r="W99" i="8"/>
  <c r="W120" i="8"/>
  <c r="AA118" i="8"/>
  <c r="E160" i="8"/>
  <c r="C180" i="8"/>
  <c r="G260" i="8"/>
  <c r="R60" i="8"/>
  <c r="R57" i="8"/>
  <c r="R55" i="8"/>
  <c r="R51" i="8"/>
  <c r="R58" i="8"/>
  <c r="R56" i="8"/>
  <c r="R54" i="8"/>
  <c r="R52" i="8"/>
  <c r="R50" i="8"/>
  <c r="R48" i="8"/>
  <c r="R59" i="8"/>
  <c r="R53" i="8"/>
  <c r="R49" i="8"/>
  <c r="C140" i="8"/>
  <c r="K128" i="8"/>
  <c r="U60" i="8"/>
  <c r="E100" i="8"/>
  <c r="Q180" i="8"/>
  <c r="I60" i="8"/>
  <c r="Y60" i="8"/>
  <c r="G80" i="8"/>
  <c r="Q80" i="8"/>
  <c r="M80" i="8"/>
  <c r="W88" i="8"/>
  <c r="I100" i="8"/>
  <c r="Q100" i="8"/>
  <c r="W89" i="8"/>
  <c r="W94" i="8"/>
  <c r="W98" i="8"/>
  <c r="AA115" i="8"/>
  <c r="C200" i="8"/>
  <c r="C160" i="8"/>
  <c r="K148" i="8"/>
  <c r="C80" i="8"/>
  <c r="I120" i="8"/>
  <c r="AA116" i="8"/>
  <c r="C120" i="8"/>
  <c r="O120" i="8"/>
  <c r="S120" i="8"/>
  <c r="AA108" i="8"/>
  <c r="E120" i="8"/>
  <c r="AA113" i="8"/>
  <c r="AA117" i="8"/>
  <c r="I140" i="8"/>
  <c r="I236" i="8"/>
  <c r="I228" i="8"/>
  <c r="C240" i="8"/>
  <c r="E180" i="8"/>
  <c r="AA111" i="8"/>
  <c r="G140" i="8"/>
  <c r="K132" i="8"/>
  <c r="U180" i="8"/>
  <c r="O180" i="8"/>
  <c r="I249" i="8"/>
  <c r="I253" i="8"/>
  <c r="I257" i="8"/>
  <c r="C260" i="8"/>
  <c r="U120" i="8"/>
  <c r="Y120" i="8"/>
  <c r="I191" i="8"/>
  <c r="I195" i="8"/>
  <c r="I199" i="8"/>
  <c r="I208" i="8"/>
  <c r="I212" i="8"/>
  <c r="I216" i="8"/>
  <c r="I229" i="8"/>
  <c r="I233" i="8"/>
  <c r="I237" i="8"/>
  <c r="I250" i="8"/>
  <c r="I254" i="8"/>
  <c r="I258" i="8"/>
  <c r="G268" i="8"/>
  <c r="K131" i="8"/>
  <c r="K135" i="8"/>
  <c r="K139" i="8"/>
  <c r="G160" i="8"/>
  <c r="K149" i="8"/>
  <c r="K153" i="8"/>
  <c r="K157" i="8"/>
  <c r="AE168" i="8"/>
  <c r="AE170" i="8"/>
  <c r="AE172" i="8"/>
  <c r="AE174" i="8"/>
  <c r="AE176" i="8"/>
  <c r="AE178" i="8"/>
  <c r="C220" i="8"/>
  <c r="G269" i="8"/>
  <c r="G271" i="8"/>
  <c r="G273" i="8"/>
  <c r="G275" i="8"/>
  <c r="G277" i="8"/>
  <c r="G279" i="8"/>
  <c r="J140" i="8" l="1"/>
  <c r="J136" i="8"/>
  <c r="J132" i="8"/>
  <c r="J128" i="8"/>
  <c r="J137" i="8"/>
  <c r="J133" i="8"/>
  <c r="J129" i="8"/>
  <c r="J131" i="8"/>
  <c r="J138" i="8"/>
  <c r="J134" i="8"/>
  <c r="J130" i="8"/>
  <c r="J139" i="8"/>
  <c r="J135" i="8"/>
  <c r="H18" i="8"/>
  <c r="H116" i="8"/>
  <c r="L175" i="8"/>
  <c r="T76" i="8"/>
  <c r="L35" i="8"/>
  <c r="L178" i="8"/>
  <c r="F36" i="8"/>
  <c r="AB175" i="8"/>
  <c r="L170" i="8"/>
  <c r="L33" i="8"/>
  <c r="F28" i="8"/>
  <c r="L173" i="8"/>
  <c r="L176" i="8"/>
  <c r="L171" i="8"/>
  <c r="L179" i="8"/>
  <c r="L174" i="8"/>
  <c r="L168" i="8"/>
  <c r="L37" i="8"/>
  <c r="L169" i="8"/>
  <c r="L177" i="8"/>
  <c r="L172" i="8"/>
  <c r="L31" i="8"/>
  <c r="L40" i="8"/>
  <c r="L29" i="8"/>
  <c r="J78" i="8"/>
  <c r="X57" i="8"/>
  <c r="AD180" i="8"/>
  <c r="AB170" i="8"/>
  <c r="V35" i="8"/>
  <c r="X50" i="8"/>
  <c r="L34" i="8"/>
  <c r="L30" i="8"/>
  <c r="N38" i="8"/>
  <c r="AD179" i="8"/>
  <c r="J158" i="8"/>
  <c r="R110" i="8"/>
  <c r="T169" i="8"/>
  <c r="F270" i="8"/>
  <c r="J35" i="8"/>
  <c r="X55" i="8"/>
  <c r="AD173" i="8"/>
  <c r="AD171" i="8"/>
  <c r="AB178" i="8"/>
  <c r="T71" i="8"/>
  <c r="R119" i="8"/>
  <c r="F12" i="8"/>
  <c r="T176" i="8"/>
  <c r="F40" i="8"/>
  <c r="F273" i="8"/>
  <c r="X58" i="8"/>
  <c r="X54" i="8"/>
  <c r="L36" i="8"/>
  <c r="N31" i="8"/>
  <c r="X48" i="8"/>
  <c r="T69" i="8"/>
  <c r="H212" i="8"/>
  <c r="T78" i="8"/>
  <c r="F20" i="8"/>
  <c r="J34" i="8"/>
  <c r="N88" i="8"/>
  <c r="X49" i="8"/>
  <c r="R28" i="8"/>
  <c r="D274" i="8"/>
  <c r="H195" i="8"/>
  <c r="H194" i="8"/>
  <c r="X172" i="8"/>
  <c r="N30" i="8"/>
  <c r="H117" i="8"/>
  <c r="T174" i="8"/>
  <c r="F32" i="8"/>
  <c r="J31" i="8"/>
  <c r="J39" i="8"/>
  <c r="P56" i="8"/>
  <c r="X56" i="8"/>
  <c r="X53" i="8"/>
  <c r="X60" i="8"/>
  <c r="F200" i="8"/>
  <c r="F189" i="8"/>
  <c r="H92" i="8"/>
  <c r="N39" i="8"/>
  <c r="H113" i="8"/>
  <c r="T177" i="8"/>
  <c r="J30" i="8"/>
  <c r="J38" i="8"/>
  <c r="X52" i="8"/>
  <c r="X51" i="8"/>
  <c r="R39" i="8"/>
  <c r="J171" i="8"/>
  <c r="J154" i="8"/>
  <c r="J160" i="8"/>
  <c r="H8" i="8"/>
  <c r="F35" i="8"/>
  <c r="F39" i="8"/>
  <c r="N90" i="8"/>
  <c r="J77" i="8"/>
  <c r="J172" i="8"/>
  <c r="T28" i="8"/>
  <c r="T33" i="8"/>
  <c r="J169" i="8"/>
  <c r="F249" i="8"/>
  <c r="J179" i="8"/>
  <c r="F252" i="8"/>
  <c r="H190" i="8"/>
  <c r="H198" i="8"/>
  <c r="H172" i="8"/>
  <c r="H213" i="8"/>
  <c r="J152" i="8"/>
  <c r="J153" i="8"/>
  <c r="H16" i="8"/>
  <c r="X29" i="8"/>
  <c r="H110" i="8"/>
  <c r="H119" i="8"/>
  <c r="F29" i="8"/>
  <c r="F33" i="8"/>
  <c r="F37" i="8"/>
  <c r="T57" i="8"/>
  <c r="F274" i="8"/>
  <c r="F275" i="8"/>
  <c r="N93" i="8"/>
  <c r="J71" i="8"/>
  <c r="T36" i="8"/>
  <c r="L32" i="8"/>
  <c r="H220" i="8"/>
  <c r="F31" i="8"/>
  <c r="F276" i="8"/>
  <c r="T96" i="8"/>
  <c r="H191" i="8"/>
  <c r="H199" i="8"/>
  <c r="J155" i="8"/>
  <c r="X30" i="8"/>
  <c r="H10" i="8"/>
  <c r="H17" i="8"/>
  <c r="H108" i="8"/>
  <c r="F30" i="8"/>
  <c r="F34" i="8"/>
  <c r="F272" i="8"/>
  <c r="F280" i="8"/>
  <c r="N95" i="8"/>
  <c r="H60" i="8"/>
  <c r="J73" i="8"/>
  <c r="T34" i="8"/>
  <c r="T89" i="8"/>
  <c r="R35" i="8"/>
  <c r="AD169" i="8"/>
  <c r="AD177" i="8"/>
  <c r="H189" i="8"/>
  <c r="H193" i="8"/>
  <c r="H197" i="8"/>
  <c r="H200" i="8"/>
  <c r="F194" i="8"/>
  <c r="T73" i="8"/>
  <c r="T80" i="8"/>
  <c r="H235" i="8"/>
  <c r="J148" i="8"/>
  <c r="J150" i="8"/>
  <c r="J151" i="8"/>
  <c r="J159" i="8"/>
  <c r="T74" i="8"/>
  <c r="T79" i="8"/>
  <c r="N35" i="8"/>
  <c r="P70" i="8"/>
  <c r="H34" i="8"/>
  <c r="H35" i="8"/>
  <c r="H111" i="8"/>
  <c r="H114" i="8"/>
  <c r="H115" i="8"/>
  <c r="T168" i="8"/>
  <c r="V91" i="8"/>
  <c r="J29" i="8"/>
  <c r="J33" i="8"/>
  <c r="J37" i="8"/>
  <c r="F268" i="8"/>
  <c r="F271" i="8"/>
  <c r="F279" i="8"/>
  <c r="N98" i="8"/>
  <c r="N91" i="8"/>
  <c r="N100" i="8"/>
  <c r="R34" i="8"/>
  <c r="J70" i="8"/>
  <c r="J75" i="8"/>
  <c r="J80" i="8"/>
  <c r="J176" i="8"/>
  <c r="T35" i="8"/>
  <c r="P73" i="8"/>
  <c r="L28" i="8"/>
  <c r="L38" i="8"/>
  <c r="D268" i="8"/>
  <c r="H239" i="8"/>
  <c r="V31" i="8"/>
  <c r="T48" i="8"/>
  <c r="D276" i="8"/>
  <c r="N177" i="8"/>
  <c r="H188" i="8"/>
  <c r="H192" i="8"/>
  <c r="H196" i="8"/>
  <c r="F190" i="8"/>
  <c r="X178" i="8"/>
  <c r="H231" i="8"/>
  <c r="P79" i="8"/>
  <c r="J156" i="8"/>
  <c r="J149" i="8"/>
  <c r="N34" i="8"/>
  <c r="T179" i="8"/>
  <c r="H118" i="8"/>
  <c r="T175" i="8"/>
  <c r="V89" i="8"/>
  <c r="V39" i="8"/>
  <c r="J28" i="8"/>
  <c r="J32" i="8"/>
  <c r="J36" i="8"/>
  <c r="F278" i="8"/>
  <c r="F269" i="8"/>
  <c r="N92" i="8"/>
  <c r="N96" i="8"/>
  <c r="N99" i="8"/>
  <c r="R30" i="8"/>
  <c r="J69" i="8"/>
  <c r="J74" i="8"/>
  <c r="Y40" i="8"/>
  <c r="I41" i="8" s="1"/>
  <c r="H230" i="8"/>
  <c r="F19" i="8"/>
  <c r="H36" i="8"/>
  <c r="V30" i="8"/>
  <c r="V38" i="8"/>
  <c r="P53" i="8"/>
  <c r="P71" i="8"/>
  <c r="D280" i="8"/>
  <c r="D272" i="8"/>
  <c r="N175" i="8"/>
  <c r="F257" i="8"/>
  <c r="F197" i="8"/>
  <c r="H229" i="8"/>
  <c r="H233" i="8"/>
  <c r="H237" i="8"/>
  <c r="H240" i="8"/>
  <c r="P80" i="8"/>
  <c r="N29" i="8"/>
  <c r="N33" i="8"/>
  <c r="N37" i="8"/>
  <c r="F8" i="8"/>
  <c r="F16" i="8"/>
  <c r="H38" i="8"/>
  <c r="H39" i="8"/>
  <c r="H31" i="8"/>
  <c r="T173" i="8"/>
  <c r="T172" i="8"/>
  <c r="V29" i="8"/>
  <c r="V33" i="8"/>
  <c r="V37" i="8"/>
  <c r="N119" i="8"/>
  <c r="T100" i="8"/>
  <c r="P51" i="8"/>
  <c r="R32" i="8"/>
  <c r="R38" i="8"/>
  <c r="P69" i="8"/>
  <c r="P72" i="8"/>
  <c r="F248" i="8"/>
  <c r="F260" i="8"/>
  <c r="H234" i="8"/>
  <c r="H238" i="8"/>
  <c r="H90" i="8"/>
  <c r="P75" i="8"/>
  <c r="F11" i="8"/>
  <c r="H30" i="8"/>
  <c r="H37" i="8"/>
  <c r="V34" i="8"/>
  <c r="D270" i="8"/>
  <c r="F256" i="8"/>
  <c r="F193" i="8"/>
  <c r="H228" i="8"/>
  <c r="H232" i="8"/>
  <c r="H236" i="8"/>
  <c r="P77" i="8"/>
  <c r="P76" i="8"/>
  <c r="N28" i="8"/>
  <c r="N32" i="8"/>
  <c r="N36" i="8"/>
  <c r="F15" i="8"/>
  <c r="P68" i="8"/>
  <c r="H40" i="8"/>
  <c r="H32" i="8"/>
  <c r="H33" i="8"/>
  <c r="T180" i="8"/>
  <c r="T170" i="8"/>
  <c r="T178" i="8"/>
  <c r="V28" i="8"/>
  <c r="V32" i="8"/>
  <c r="V36" i="8"/>
  <c r="T59" i="8"/>
  <c r="T98" i="8"/>
  <c r="R31" i="8"/>
  <c r="R36" i="8"/>
  <c r="P74" i="8"/>
  <c r="F211" i="8"/>
  <c r="AB173" i="8"/>
  <c r="AB176" i="8"/>
  <c r="L117" i="8"/>
  <c r="R111" i="8"/>
  <c r="R118" i="8"/>
  <c r="N113" i="8"/>
  <c r="H53" i="8"/>
  <c r="Z180" i="8"/>
  <c r="J175" i="8"/>
  <c r="N169" i="8"/>
  <c r="AB171" i="8"/>
  <c r="AB179" i="8"/>
  <c r="AB174" i="8"/>
  <c r="X171" i="8"/>
  <c r="X170" i="8"/>
  <c r="R113" i="8"/>
  <c r="H11" i="8"/>
  <c r="H209" i="8"/>
  <c r="H217" i="8"/>
  <c r="H89" i="8"/>
  <c r="L116" i="8"/>
  <c r="R117" i="8"/>
  <c r="R112" i="8"/>
  <c r="R116" i="8"/>
  <c r="H20" i="8"/>
  <c r="H12" i="8"/>
  <c r="H9" i="8"/>
  <c r="V98" i="8"/>
  <c r="V99" i="8"/>
  <c r="L53" i="8"/>
  <c r="T51" i="8"/>
  <c r="T58" i="8"/>
  <c r="N118" i="8"/>
  <c r="T99" i="8"/>
  <c r="T90" i="8"/>
  <c r="P58" i="8"/>
  <c r="P60" i="8"/>
  <c r="H58" i="8"/>
  <c r="J68" i="8"/>
  <c r="J72" i="8"/>
  <c r="J76" i="8"/>
  <c r="J178" i="8"/>
  <c r="J168" i="8"/>
  <c r="T38" i="8"/>
  <c r="T30" i="8"/>
  <c r="T37" i="8"/>
  <c r="T29" i="8"/>
  <c r="T40" i="8"/>
  <c r="AB168" i="8"/>
  <c r="R108" i="8"/>
  <c r="R120" i="8"/>
  <c r="L60" i="8"/>
  <c r="I20" i="8"/>
  <c r="J18" i="8" s="1"/>
  <c r="Z173" i="8"/>
  <c r="J173" i="8"/>
  <c r="J180" i="8"/>
  <c r="X173" i="8"/>
  <c r="AB169" i="8"/>
  <c r="AB177" i="8"/>
  <c r="AB172" i="8"/>
  <c r="H179" i="8"/>
  <c r="V96" i="8"/>
  <c r="H15" i="8"/>
  <c r="H208" i="8"/>
  <c r="H216" i="8"/>
  <c r="H95" i="8"/>
  <c r="H98" i="8"/>
  <c r="L111" i="8"/>
  <c r="R109" i="8"/>
  <c r="R114" i="8"/>
  <c r="U80" i="8"/>
  <c r="Q81" i="8" s="1"/>
  <c r="X38" i="8"/>
  <c r="P33" i="8"/>
  <c r="H14" i="8"/>
  <c r="H13" i="8"/>
  <c r="V90" i="8"/>
  <c r="V97" i="8"/>
  <c r="L54" i="8"/>
  <c r="T49" i="8"/>
  <c r="T56" i="8"/>
  <c r="N112" i="8"/>
  <c r="T88" i="8"/>
  <c r="P50" i="8"/>
  <c r="P59" i="8"/>
  <c r="T32" i="8"/>
  <c r="J174" i="8"/>
  <c r="T39" i="8"/>
  <c r="J170" i="8"/>
  <c r="H175" i="8"/>
  <c r="H173" i="8"/>
  <c r="H169" i="8"/>
  <c r="H177" i="8"/>
  <c r="F219" i="8"/>
  <c r="F220" i="8"/>
  <c r="F213" i="8"/>
  <c r="F212" i="8"/>
  <c r="F217" i="8"/>
  <c r="F216" i="8"/>
  <c r="F209" i="8"/>
  <c r="F208" i="8"/>
  <c r="X177" i="8"/>
  <c r="X169" i="8"/>
  <c r="D279" i="8"/>
  <c r="D271" i="8"/>
  <c r="D277" i="8"/>
  <c r="D273" i="8"/>
  <c r="D275" i="8"/>
  <c r="D269" i="8"/>
  <c r="F196" i="8"/>
  <c r="F195" i="8"/>
  <c r="F188" i="8"/>
  <c r="F199" i="8"/>
  <c r="F192" i="8"/>
  <c r="F191" i="8"/>
  <c r="AD170" i="8"/>
  <c r="AD174" i="8"/>
  <c r="AD176" i="8"/>
  <c r="AD178" i="8"/>
  <c r="AD172" i="8"/>
  <c r="AD168" i="8"/>
  <c r="F215" i="8"/>
  <c r="Z179" i="8"/>
  <c r="I260" i="8"/>
  <c r="J255" i="8" s="1"/>
  <c r="H170" i="8"/>
  <c r="L114" i="8"/>
  <c r="L115" i="8"/>
  <c r="X40" i="8"/>
  <c r="X36" i="8"/>
  <c r="P31" i="8"/>
  <c r="X28" i="8"/>
  <c r="L51" i="8"/>
  <c r="L59" i="8"/>
  <c r="N109" i="8"/>
  <c r="N116" i="8"/>
  <c r="H50" i="8"/>
  <c r="H51" i="8"/>
  <c r="H56" i="8"/>
  <c r="Z177" i="8"/>
  <c r="F218" i="8"/>
  <c r="I200" i="8"/>
  <c r="G201" i="8" s="1"/>
  <c r="N173" i="8"/>
  <c r="N180" i="8"/>
  <c r="X179" i="8"/>
  <c r="H171" i="8"/>
  <c r="H168" i="8"/>
  <c r="X168" i="8"/>
  <c r="X176" i="8"/>
  <c r="N171" i="8"/>
  <c r="X175" i="8"/>
  <c r="H180" i="8"/>
  <c r="H174" i="8"/>
  <c r="X180" i="8"/>
  <c r="X174" i="8"/>
  <c r="X35" i="8"/>
  <c r="H210" i="8"/>
  <c r="H214" i="8"/>
  <c r="H218" i="8"/>
  <c r="H91" i="8"/>
  <c r="H97" i="8"/>
  <c r="H94" i="8"/>
  <c r="L108" i="8"/>
  <c r="F9" i="8"/>
  <c r="F13" i="8"/>
  <c r="F17" i="8"/>
  <c r="X32" i="8"/>
  <c r="V92" i="8"/>
  <c r="V93" i="8"/>
  <c r="V100" i="8"/>
  <c r="L56" i="8"/>
  <c r="L55" i="8"/>
  <c r="L50" i="8"/>
  <c r="T52" i="8"/>
  <c r="T53" i="8"/>
  <c r="T60" i="8"/>
  <c r="N117" i="8"/>
  <c r="N111" i="8"/>
  <c r="N120" i="8"/>
  <c r="N94" i="8"/>
  <c r="N89" i="8"/>
  <c r="T91" i="8"/>
  <c r="T97" i="8"/>
  <c r="T92" i="8"/>
  <c r="P55" i="8"/>
  <c r="P52" i="8"/>
  <c r="H55" i="8"/>
  <c r="H52" i="8"/>
  <c r="R29" i="8"/>
  <c r="R33" i="8"/>
  <c r="R37" i="8"/>
  <c r="L112" i="8"/>
  <c r="L109" i="8"/>
  <c r="P40" i="8"/>
  <c r="P38" i="8"/>
  <c r="P36" i="8"/>
  <c r="P34" i="8"/>
  <c r="P32" i="8"/>
  <c r="P30" i="8"/>
  <c r="P28" i="8"/>
  <c r="D15" i="8"/>
  <c r="D14" i="8"/>
  <c r="D12" i="8"/>
  <c r="D17" i="8"/>
  <c r="D16" i="8"/>
  <c r="D9" i="8"/>
  <c r="D8" i="8"/>
  <c r="D20" i="8"/>
  <c r="D19" i="8"/>
  <c r="D18" i="8"/>
  <c r="D11" i="8"/>
  <c r="D10" i="8"/>
  <c r="D13" i="8"/>
  <c r="F239" i="8"/>
  <c r="F238" i="8"/>
  <c r="F237" i="8"/>
  <c r="F236" i="8"/>
  <c r="F228" i="8"/>
  <c r="F240" i="8"/>
  <c r="F234" i="8"/>
  <c r="F233" i="8"/>
  <c r="F232" i="8"/>
  <c r="F230" i="8"/>
  <c r="F229" i="8"/>
  <c r="Z176" i="8"/>
  <c r="Z178" i="8"/>
  <c r="Z168" i="8"/>
  <c r="Z170" i="8"/>
  <c r="Z172" i="8"/>
  <c r="Z174" i="8"/>
  <c r="N174" i="8"/>
  <c r="N170" i="8"/>
  <c r="N172" i="8"/>
  <c r="N176" i="8"/>
  <c r="N178" i="8"/>
  <c r="N168" i="8"/>
  <c r="F259" i="8"/>
  <c r="F258" i="8"/>
  <c r="F255" i="8"/>
  <c r="F254" i="8"/>
  <c r="F251" i="8"/>
  <c r="F250" i="8"/>
  <c r="T77" i="8"/>
  <c r="T72" i="8"/>
  <c r="T70" i="8"/>
  <c r="T68" i="8"/>
  <c r="D39" i="8"/>
  <c r="D37" i="8"/>
  <c r="D35" i="8"/>
  <c r="D33" i="8"/>
  <c r="D31" i="8"/>
  <c r="D29" i="8"/>
  <c r="D38" i="8"/>
  <c r="D36" i="8"/>
  <c r="D34" i="8"/>
  <c r="D32" i="8"/>
  <c r="D30" i="8"/>
  <c r="D28" i="8"/>
  <c r="D40" i="8"/>
  <c r="H112" i="8"/>
  <c r="H109" i="8"/>
  <c r="Z171" i="8"/>
  <c r="F231" i="8"/>
  <c r="H178" i="8"/>
  <c r="L110" i="8"/>
  <c r="P39" i="8"/>
  <c r="L52" i="8"/>
  <c r="N110" i="8"/>
  <c r="H59" i="8"/>
  <c r="Z169" i="8"/>
  <c r="F210" i="8"/>
  <c r="H176" i="8"/>
  <c r="H93" i="8"/>
  <c r="W100" i="8"/>
  <c r="E101" i="8" s="1"/>
  <c r="X33" i="8"/>
  <c r="H211" i="8"/>
  <c r="H215" i="8"/>
  <c r="H99" i="8"/>
  <c r="H88" i="8"/>
  <c r="H96" i="8"/>
  <c r="L113" i="8"/>
  <c r="L118" i="8"/>
  <c r="L120" i="8"/>
  <c r="F10" i="8"/>
  <c r="F14" i="8"/>
  <c r="V88" i="8"/>
  <c r="P37" i="8"/>
  <c r="X34" i="8"/>
  <c r="P29" i="8"/>
  <c r="X37" i="8"/>
  <c r="X31" i="8"/>
  <c r="V94" i="8"/>
  <c r="L48" i="8"/>
  <c r="L49" i="8"/>
  <c r="L57" i="8"/>
  <c r="T54" i="8"/>
  <c r="T55" i="8"/>
  <c r="N108" i="8"/>
  <c r="N115" i="8"/>
  <c r="T93" i="8"/>
  <c r="T95" i="8"/>
  <c r="P48" i="8"/>
  <c r="P49" i="8"/>
  <c r="P57" i="8"/>
  <c r="H48" i="8"/>
  <c r="H49" i="8"/>
  <c r="H57" i="8"/>
  <c r="H158" i="8"/>
  <c r="H156" i="8"/>
  <c r="H154" i="8"/>
  <c r="H152" i="8"/>
  <c r="H150" i="8"/>
  <c r="H148" i="8"/>
  <c r="H157" i="8"/>
  <c r="H153" i="8"/>
  <c r="H149" i="8"/>
  <c r="H155" i="8"/>
  <c r="H160" i="8"/>
  <c r="H159" i="8"/>
  <c r="H151" i="8"/>
  <c r="Z118" i="8"/>
  <c r="Z116" i="8"/>
  <c r="Z114" i="8"/>
  <c r="Z115" i="8"/>
  <c r="Z112" i="8"/>
  <c r="Z109" i="8"/>
  <c r="Z119" i="8"/>
  <c r="Z110" i="8"/>
  <c r="Z111" i="8"/>
  <c r="Z120" i="8"/>
  <c r="Z117" i="8"/>
  <c r="Z113" i="8"/>
  <c r="Z108" i="8"/>
  <c r="D240" i="8"/>
  <c r="D239" i="8"/>
  <c r="D238" i="8"/>
  <c r="D237" i="8"/>
  <c r="D236" i="8"/>
  <c r="D235" i="8"/>
  <c r="D234" i="8"/>
  <c r="D233" i="8"/>
  <c r="D232" i="8"/>
  <c r="D231" i="8"/>
  <c r="D230" i="8"/>
  <c r="D229" i="8"/>
  <c r="D228" i="8"/>
  <c r="F118" i="8"/>
  <c r="F116" i="8"/>
  <c r="F117" i="8"/>
  <c r="F112" i="8"/>
  <c r="F109" i="8"/>
  <c r="F110" i="8"/>
  <c r="F120" i="8"/>
  <c r="F119" i="8"/>
  <c r="F114" i="8"/>
  <c r="F111" i="8"/>
  <c r="F113" i="8"/>
  <c r="F108" i="8"/>
  <c r="F115" i="8"/>
  <c r="D79" i="8"/>
  <c r="D75" i="8"/>
  <c r="D78" i="8"/>
  <c r="D74" i="8"/>
  <c r="D76" i="8"/>
  <c r="D73" i="8"/>
  <c r="D71" i="8"/>
  <c r="D69" i="8"/>
  <c r="D77" i="8"/>
  <c r="D80" i="8"/>
  <c r="D72" i="8"/>
  <c r="D70" i="8"/>
  <c r="D68" i="8"/>
  <c r="D158" i="8"/>
  <c r="D156" i="8"/>
  <c r="D154" i="8"/>
  <c r="D152" i="8"/>
  <c r="D150" i="8"/>
  <c r="D148" i="8"/>
  <c r="D160" i="8"/>
  <c r="D159" i="8"/>
  <c r="D155" i="8"/>
  <c r="D151" i="8"/>
  <c r="D153" i="8"/>
  <c r="D157" i="8"/>
  <c r="D149" i="8"/>
  <c r="N59" i="8"/>
  <c r="N53" i="8"/>
  <c r="N58" i="8"/>
  <c r="N56" i="8"/>
  <c r="N54" i="8"/>
  <c r="N52" i="8"/>
  <c r="N50" i="8"/>
  <c r="N48" i="8"/>
  <c r="N60" i="8"/>
  <c r="N57" i="8"/>
  <c r="N55" i="8"/>
  <c r="N51" i="8"/>
  <c r="N49" i="8"/>
  <c r="P120" i="8"/>
  <c r="P119" i="8"/>
  <c r="P117" i="8"/>
  <c r="P115" i="8"/>
  <c r="P116" i="8"/>
  <c r="P118" i="8"/>
  <c r="P113" i="8"/>
  <c r="P108" i="8"/>
  <c r="P114" i="8"/>
  <c r="P110" i="8"/>
  <c r="P111" i="8"/>
  <c r="P112" i="8"/>
  <c r="P109" i="8"/>
  <c r="R80" i="8"/>
  <c r="R79" i="8"/>
  <c r="R78" i="8"/>
  <c r="R77" i="8"/>
  <c r="R76" i="8"/>
  <c r="R75" i="8"/>
  <c r="R74" i="8"/>
  <c r="R73" i="8"/>
  <c r="R72" i="8"/>
  <c r="R71" i="8"/>
  <c r="R70" i="8"/>
  <c r="R69" i="8"/>
  <c r="R68" i="8"/>
  <c r="H78" i="8"/>
  <c r="H74" i="8"/>
  <c r="H80" i="8"/>
  <c r="H77" i="8"/>
  <c r="H79" i="8"/>
  <c r="H75" i="8"/>
  <c r="H76" i="8"/>
  <c r="H70" i="8"/>
  <c r="H73" i="8"/>
  <c r="H71" i="8"/>
  <c r="H69" i="8"/>
  <c r="H72" i="8"/>
  <c r="H68" i="8"/>
  <c r="F100" i="8"/>
  <c r="F99" i="8"/>
  <c r="F97" i="8"/>
  <c r="F95" i="8"/>
  <c r="F93" i="8"/>
  <c r="F91" i="8"/>
  <c r="F89" i="8"/>
  <c r="F92" i="8"/>
  <c r="F94" i="8"/>
  <c r="F98" i="8"/>
  <c r="F90" i="8"/>
  <c r="F88" i="8"/>
  <c r="F96" i="8"/>
  <c r="F160" i="8"/>
  <c r="F159" i="8"/>
  <c r="F157" i="8"/>
  <c r="F155" i="8"/>
  <c r="F153" i="8"/>
  <c r="F151" i="8"/>
  <c r="F149" i="8"/>
  <c r="F156" i="8"/>
  <c r="F152" i="8"/>
  <c r="F148" i="8"/>
  <c r="F154" i="8"/>
  <c r="F150" i="8"/>
  <c r="F158" i="8"/>
  <c r="F80" i="8"/>
  <c r="F79" i="8"/>
  <c r="F78" i="8"/>
  <c r="F77" i="8"/>
  <c r="F76" i="8"/>
  <c r="F75" i="8"/>
  <c r="F74" i="8"/>
  <c r="F73" i="8"/>
  <c r="F72" i="8"/>
  <c r="F71" i="8"/>
  <c r="F70" i="8"/>
  <c r="F69" i="8"/>
  <c r="F68" i="8"/>
  <c r="D220" i="8"/>
  <c r="D219" i="8"/>
  <c r="D218" i="8"/>
  <c r="D217" i="8"/>
  <c r="D216" i="8"/>
  <c r="D215" i="8"/>
  <c r="D214" i="8"/>
  <c r="D213" i="8"/>
  <c r="D212" i="8"/>
  <c r="D211" i="8"/>
  <c r="D210" i="8"/>
  <c r="D209" i="8"/>
  <c r="D208" i="8"/>
  <c r="P178" i="8"/>
  <c r="P176" i="8"/>
  <c r="P174" i="8"/>
  <c r="P172" i="8"/>
  <c r="P170" i="8"/>
  <c r="P168" i="8"/>
  <c r="P180" i="8"/>
  <c r="P179" i="8"/>
  <c r="P177" i="8"/>
  <c r="P175" i="8"/>
  <c r="P173" i="8"/>
  <c r="P171" i="8"/>
  <c r="P169" i="8"/>
  <c r="H140" i="8"/>
  <c r="H139" i="8"/>
  <c r="H137" i="8"/>
  <c r="H135" i="8"/>
  <c r="H133" i="8"/>
  <c r="H131" i="8"/>
  <c r="H129" i="8"/>
  <c r="H138" i="8"/>
  <c r="H134" i="8"/>
  <c r="H130" i="8"/>
  <c r="H132" i="8"/>
  <c r="H136" i="8"/>
  <c r="H128" i="8"/>
  <c r="T120" i="8"/>
  <c r="T119" i="8"/>
  <c r="T117" i="8"/>
  <c r="T115" i="8"/>
  <c r="T114" i="8"/>
  <c r="T113" i="8"/>
  <c r="T108" i="8"/>
  <c r="T116" i="8"/>
  <c r="T111" i="8"/>
  <c r="T118" i="8"/>
  <c r="T110" i="8"/>
  <c r="T109" i="8"/>
  <c r="T112" i="8"/>
  <c r="R100" i="8"/>
  <c r="R99" i="8"/>
  <c r="R97" i="8"/>
  <c r="R95" i="8"/>
  <c r="R93" i="8"/>
  <c r="R91" i="8"/>
  <c r="R89" i="8"/>
  <c r="R98" i="8"/>
  <c r="R90" i="8"/>
  <c r="R96" i="8"/>
  <c r="R88" i="8"/>
  <c r="R92" i="8"/>
  <c r="R94" i="8"/>
  <c r="N80" i="8"/>
  <c r="N79" i="8"/>
  <c r="N78" i="8"/>
  <c r="N77" i="8"/>
  <c r="N76" i="8"/>
  <c r="N75" i="8"/>
  <c r="N74" i="8"/>
  <c r="N73" i="8"/>
  <c r="N72" i="8"/>
  <c r="N71" i="8"/>
  <c r="N70" i="8"/>
  <c r="N69" i="8"/>
  <c r="N68" i="8"/>
  <c r="J60" i="8"/>
  <c r="J57" i="8"/>
  <c r="J51" i="8"/>
  <c r="J58" i="8"/>
  <c r="J56" i="8"/>
  <c r="J54" i="8"/>
  <c r="J52" i="8"/>
  <c r="J50" i="8"/>
  <c r="J48" i="8"/>
  <c r="J59" i="8"/>
  <c r="J55" i="8"/>
  <c r="J53" i="8"/>
  <c r="J49" i="8"/>
  <c r="R180" i="8"/>
  <c r="R179" i="8"/>
  <c r="R177" i="8"/>
  <c r="R175" i="8"/>
  <c r="R173" i="8"/>
  <c r="R171" i="8"/>
  <c r="R169" i="8"/>
  <c r="R178" i="8"/>
  <c r="R176" i="8"/>
  <c r="R174" i="8"/>
  <c r="R172" i="8"/>
  <c r="R170" i="8"/>
  <c r="R168" i="8"/>
  <c r="P98" i="8"/>
  <c r="P96" i="8"/>
  <c r="P94" i="8"/>
  <c r="P92" i="8"/>
  <c r="P90" i="8"/>
  <c r="P88" i="8"/>
  <c r="P100" i="8"/>
  <c r="P93" i="8"/>
  <c r="P95" i="8"/>
  <c r="P99" i="8"/>
  <c r="P91" i="8"/>
  <c r="P97" i="8"/>
  <c r="P89" i="8"/>
  <c r="L80" i="8"/>
  <c r="L77" i="8"/>
  <c r="L78" i="8"/>
  <c r="L74" i="8"/>
  <c r="L76" i="8"/>
  <c r="L72" i="8"/>
  <c r="L70" i="8"/>
  <c r="L68" i="8"/>
  <c r="L75" i="8"/>
  <c r="L71" i="8"/>
  <c r="L69" i="8"/>
  <c r="L79" i="8"/>
  <c r="L73" i="8"/>
  <c r="I21" i="8"/>
  <c r="K140" i="8"/>
  <c r="D260" i="8"/>
  <c r="D259" i="8"/>
  <c r="D258" i="8"/>
  <c r="D257" i="8"/>
  <c r="D256" i="8"/>
  <c r="D255" i="8"/>
  <c r="D254" i="8"/>
  <c r="D253" i="8"/>
  <c r="D252" i="8"/>
  <c r="D251" i="8"/>
  <c r="D250" i="8"/>
  <c r="D249" i="8"/>
  <c r="D248" i="8"/>
  <c r="D120" i="8"/>
  <c r="D119" i="8"/>
  <c r="D117" i="8"/>
  <c r="D115" i="8"/>
  <c r="D118" i="8"/>
  <c r="D113" i="8"/>
  <c r="D108" i="8"/>
  <c r="D114" i="8"/>
  <c r="D110" i="8"/>
  <c r="D111" i="8"/>
  <c r="D109" i="8"/>
  <c r="D116" i="8"/>
  <c r="D112" i="8"/>
  <c r="D140" i="8"/>
  <c r="D139" i="8"/>
  <c r="D137" i="8"/>
  <c r="D135" i="8"/>
  <c r="D133" i="8"/>
  <c r="D131" i="8"/>
  <c r="D129" i="8"/>
  <c r="D136" i="8"/>
  <c r="D132" i="8"/>
  <c r="D128" i="8"/>
  <c r="D134" i="8"/>
  <c r="D138" i="8"/>
  <c r="D130" i="8"/>
  <c r="H260" i="8"/>
  <c r="H259" i="8"/>
  <c r="H258" i="8"/>
  <c r="H257" i="8"/>
  <c r="H256" i="8"/>
  <c r="H255" i="8"/>
  <c r="H254" i="8"/>
  <c r="H253" i="8"/>
  <c r="H252" i="8"/>
  <c r="H251" i="8"/>
  <c r="H250" i="8"/>
  <c r="H249" i="8"/>
  <c r="H248" i="8"/>
  <c r="D58" i="8"/>
  <c r="D54" i="8"/>
  <c r="D50" i="8"/>
  <c r="D60" i="8"/>
  <c r="D59" i="8"/>
  <c r="D57" i="8"/>
  <c r="D55" i="8"/>
  <c r="D53" i="8"/>
  <c r="D51" i="8"/>
  <c r="D49" i="8"/>
  <c r="D56" i="8"/>
  <c r="D52" i="8"/>
  <c r="D48" i="8"/>
  <c r="V180" i="8"/>
  <c r="V179" i="8"/>
  <c r="V177" i="8"/>
  <c r="V175" i="8"/>
  <c r="V173" i="8"/>
  <c r="V171" i="8"/>
  <c r="V169" i="8"/>
  <c r="V178" i="8"/>
  <c r="V170" i="8"/>
  <c r="V176" i="8"/>
  <c r="V168" i="8"/>
  <c r="V172" i="8"/>
  <c r="V174" i="8"/>
  <c r="J118" i="8"/>
  <c r="J116" i="8"/>
  <c r="J114" i="8"/>
  <c r="J120" i="8"/>
  <c r="J115" i="8"/>
  <c r="J112" i="8"/>
  <c r="J109" i="8"/>
  <c r="J117" i="8"/>
  <c r="J111" i="8"/>
  <c r="J110" i="8"/>
  <c r="J119" i="8"/>
  <c r="J113" i="8"/>
  <c r="J108" i="8"/>
  <c r="J100" i="8"/>
  <c r="J99" i="8"/>
  <c r="J97" i="8"/>
  <c r="J95" i="8"/>
  <c r="J93" i="8"/>
  <c r="J91" i="8"/>
  <c r="J89" i="8"/>
  <c r="J94" i="8"/>
  <c r="J88" i="8"/>
  <c r="J92" i="8"/>
  <c r="J96" i="8"/>
  <c r="J98" i="8"/>
  <c r="J90" i="8"/>
  <c r="V118" i="8"/>
  <c r="V116" i="8"/>
  <c r="V114" i="8"/>
  <c r="V120" i="8"/>
  <c r="V117" i="8"/>
  <c r="V112" i="8"/>
  <c r="V109" i="8"/>
  <c r="V115" i="8"/>
  <c r="V111" i="8"/>
  <c r="V110" i="8"/>
  <c r="V119" i="8"/>
  <c r="V113" i="8"/>
  <c r="V108" i="8"/>
  <c r="F180" i="8"/>
  <c r="F179" i="8"/>
  <c r="F177" i="8"/>
  <c r="F175" i="8"/>
  <c r="F173" i="8"/>
  <c r="F171" i="8"/>
  <c r="F169" i="8"/>
  <c r="F172" i="8"/>
  <c r="F178" i="8"/>
  <c r="F174" i="8"/>
  <c r="F170" i="8"/>
  <c r="F168" i="8"/>
  <c r="F176" i="8"/>
  <c r="D200" i="8"/>
  <c r="D199" i="8"/>
  <c r="D198" i="8"/>
  <c r="D197" i="8"/>
  <c r="D196" i="8"/>
  <c r="D195" i="8"/>
  <c r="D194" i="8"/>
  <c r="D193" i="8"/>
  <c r="D192" i="8"/>
  <c r="D191" i="8"/>
  <c r="D190" i="8"/>
  <c r="D189" i="8"/>
  <c r="D188" i="8"/>
  <c r="Z60" i="8"/>
  <c r="Z57" i="8"/>
  <c r="Z55" i="8"/>
  <c r="Z51" i="8"/>
  <c r="Z58" i="8"/>
  <c r="Z56" i="8"/>
  <c r="Z54" i="8"/>
  <c r="Z52" i="8"/>
  <c r="Z50" i="8"/>
  <c r="Z48" i="8"/>
  <c r="Z59" i="8"/>
  <c r="Z53" i="8"/>
  <c r="Z49" i="8"/>
  <c r="V59" i="8"/>
  <c r="V53" i="8"/>
  <c r="V49" i="8"/>
  <c r="V58" i="8"/>
  <c r="V56" i="8"/>
  <c r="V54" i="8"/>
  <c r="V52" i="8"/>
  <c r="V50" i="8"/>
  <c r="V48" i="8"/>
  <c r="V60" i="8"/>
  <c r="V57" i="8"/>
  <c r="V55" i="8"/>
  <c r="V51" i="8"/>
  <c r="D178" i="8"/>
  <c r="D176" i="8"/>
  <c r="D174" i="8"/>
  <c r="D172" i="8"/>
  <c r="D170" i="8"/>
  <c r="D168" i="8"/>
  <c r="D179" i="8"/>
  <c r="D171" i="8"/>
  <c r="D177" i="8"/>
  <c r="D169" i="8"/>
  <c r="D180" i="8"/>
  <c r="D173" i="8"/>
  <c r="D175" i="8"/>
  <c r="X120" i="8"/>
  <c r="X119" i="8"/>
  <c r="X117" i="8"/>
  <c r="X115" i="8"/>
  <c r="X116" i="8"/>
  <c r="X114" i="8"/>
  <c r="X113" i="8"/>
  <c r="X108" i="8"/>
  <c r="X110" i="8"/>
  <c r="X111" i="8"/>
  <c r="X112" i="8"/>
  <c r="X109" i="8"/>
  <c r="X118" i="8"/>
  <c r="L98" i="8"/>
  <c r="L96" i="8"/>
  <c r="L94" i="8"/>
  <c r="L92" i="8"/>
  <c r="L90" i="8"/>
  <c r="L88" i="8"/>
  <c r="L99" i="8"/>
  <c r="L91" i="8"/>
  <c r="L93" i="8"/>
  <c r="L97" i="8"/>
  <c r="L89" i="8"/>
  <c r="L100" i="8"/>
  <c r="L95" i="8"/>
  <c r="F59" i="8"/>
  <c r="F55" i="8"/>
  <c r="F58" i="8"/>
  <c r="F56" i="8"/>
  <c r="F54" i="8"/>
  <c r="F52" i="8"/>
  <c r="F50" i="8"/>
  <c r="F48" i="8"/>
  <c r="F60" i="8"/>
  <c r="F57" i="8"/>
  <c r="F53" i="8"/>
  <c r="F51" i="8"/>
  <c r="F49" i="8"/>
  <c r="D98" i="8"/>
  <c r="D96" i="8"/>
  <c r="D94" i="8"/>
  <c r="D92" i="8"/>
  <c r="D90" i="8"/>
  <c r="D88" i="8"/>
  <c r="D95" i="8"/>
  <c r="D100" i="8"/>
  <c r="D93" i="8"/>
  <c r="D97" i="8"/>
  <c r="D89" i="8"/>
  <c r="D99" i="8"/>
  <c r="D91" i="8"/>
  <c r="AE180" i="8"/>
  <c r="I220" i="8"/>
  <c r="K160" i="8"/>
  <c r="G280" i="8"/>
  <c r="I240" i="8"/>
  <c r="AA120" i="8"/>
  <c r="AC60" i="8"/>
  <c r="AA61" i="8" s="1"/>
  <c r="J9" i="8" l="1"/>
  <c r="G21" i="8"/>
  <c r="J17" i="8"/>
  <c r="J13" i="8"/>
  <c r="Z39" i="8"/>
  <c r="Z31" i="8"/>
  <c r="G41" i="8"/>
  <c r="Z28" i="8"/>
  <c r="C41" i="8"/>
  <c r="S41" i="8"/>
  <c r="Z35" i="8"/>
  <c r="Y41" i="8"/>
  <c r="W41" i="8"/>
  <c r="Z36" i="8"/>
  <c r="E41" i="8"/>
  <c r="Z32" i="8"/>
  <c r="Z40" i="8"/>
  <c r="M41" i="8"/>
  <c r="K41" i="8"/>
  <c r="Z30" i="8"/>
  <c r="Z34" i="8"/>
  <c r="Z38" i="8"/>
  <c r="Q41" i="8"/>
  <c r="O41" i="8"/>
  <c r="U41" i="8"/>
  <c r="Z29" i="8"/>
  <c r="Z33" i="8"/>
  <c r="Z37" i="8"/>
  <c r="X98" i="8"/>
  <c r="X91" i="8"/>
  <c r="V72" i="8"/>
  <c r="V71" i="8"/>
  <c r="X96" i="8"/>
  <c r="X99" i="8"/>
  <c r="X88" i="8"/>
  <c r="J197" i="8"/>
  <c r="O101" i="8"/>
  <c r="W101" i="8"/>
  <c r="G101" i="8"/>
  <c r="U101" i="8"/>
  <c r="J194" i="8"/>
  <c r="E81" i="8"/>
  <c r="V78" i="8"/>
  <c r="S81" i="8"/>
  <c r="V77" i="8"/>
  <c r="U81" i="8"/>
  <c r="V73" i="8"/>
  <c r="V80" i="8"/>
  <c r="J199" i="8"/>
  <c r="I261" i="8"/>
  <c r="V68" i="8"/>
  <c r="V74" i="8"/>
  <c r="I81" i="8"/>
  <c r="J196" i="8"/>
  <c r="J12" i="8"/>
  <c r="J20" i="8"/>
  <c r="C21" i="8"/>
  <c r="J11" i="8"/>
  <c r="J15" i="8"/>
  <c r="J19" i="8"/>
  <c r="X100" i="8"/>
  <c r="C101" i="8"/>
  <c r="X97" i="8"/>
  <c r="X92" i="8"/>
  <c r="M101" i="8"/>
  <c r="J8" i="8"/>
  <c r="J16" i="8"/>
  <c r="E21" i="8"/>
  <c r="J10" i="8"/>
  <c r="J14" i="8"/>
  <c r="K101" i="8"/>
  <c r="I101" i="8"/>
  <c r="X89" i="8"/>
  <c r="X90" i="8"/>
  <c r="J260" i="8"/>
  <c r="J253" i="8"/>
  <c r="G81" i="8"/>
  <c r="K81" i="8"/>
  <c r="V70" i="8"/>
  <c r="M81" i="8"/>
  <c r="V76" i="8"/>
  <c r="J193" i="8"/>
  <c r="J195" i="8"/>
  <c r="E201" i="8"/>
  <c r="C261" i="8"/>
  <c r="G261" i="8"/>
  <c r="O81" i="8"/>
  <c r="V69" i="8"/>
  <c r="C81" i="8"/>
  <c r="V75" i="8"/>
  <c r="V79" i="8"/>
  <c r="J198" i="8"/>
  <c r="J259" i="8"/>
  <c r="X93" i="8"/>
  <c r="X95" i="8"/>
  <c r="S101" i="8"/>
  <c r="Q101" i="8"/>
  <c r="X94" i="8"/>
  <c r="J248" i="8"/>
  <c r="J256" i="8"/>
  <c r="J250" i="8"/>
  <c r="J251" i="8"/>
  <c r="E261" i="8"/>
  <c r="I201" i="8"/>
  <c r="C201" i="8"/>
  <c r="J188" i="8"/>
  <c r="J200" i="8"/>
  <c r="J252" i="8"/>
  <c r="J258" i="8"/>
  <c r="J249" i="8"/>
  <c r="J257" i="8"/>
  <c r="J254" i="8"/>
  <c r="J189" i="8"/>
  <c r="J190" i="8"/>
  <c r="J191" i="8"/>
  <c r="J192" i="8"/>
  <c r="G141" i="8"/>
  <c r="I141" i="8"/>
  <c r="L140" i="8"/>
  <c r="L139" i="8"/>
  <c r="L137" i="8"/>
  <c r="L135" i="8"/>
  <c r="L133" i="8"/>
  <c r="L131" i="8"/>
  <c r="L129" i="8"/>
  <c r="K141" i="8"/>
  <c r="E141" i="8"/>
  <c r="L138" i="8"/>
  <c r="L134" i="8"/>
  <c r="L130" i="8"/>
  <c r="C141" i="8"/>
  <c r="L132" i="8"/>
  <c r="L136" i="8"/>
  <c r="L128" i="8"/>
  <c r="E241" i="8"/>
  <c r="G241" i="8"/>
  <c r="I241" i="8"/>
  <c r="J238" i="8"/>
  <c r="J234" i="8"/>
  <c r="J230" i="8"/>
  <c r="C241" i="8"/>
  <c r="J237" i="8"/>
  <c r="J233" i="8"/>
  <c r="J229" i="8"/>
  <c r="J231" i="8"/>
  <c r="J228" i="8"/>
  <c r="J240" i="8"/>
  <c r="J239" i="8"/>
  <c r="J236" i="8"/>
  <c r="J235" i="8"/>
  <c r="J232" i="8"/>
  <c r="Y121" i="8"/>
  <c r="Q121" i="8"/>
  <c r="I121" i="8"/>
  <c r="AB120" i="8"/>
  <c r="AB119" i="8"/>
  <c r="AB117" i="8"/>
  <c r="AB115" i="8"/>
  <c r="AA121" i="8"/>
  <c r="S121" i="8"/>
  <c r="K121" i="8"/>
  <c r="C121" i="8"/>
  <c r="U121" i="8"/>
  <c r="E121" i="8"/>
  <c r="O121" i="8"/>
  <c r="AB118" i="8"/>
  <c r="M121" i="8"/>
  <c r="AB111" i="8"/>
  <c r="AB108" i="8"/>
  <c r="W121" i="8"/>
  <c r="G121" i="8"/>
  <c r="AB114" i="8"/>
  <c r="AB113" i="8"/>
  <c r="AB110" i="8"/>
  <c r="AB109" i="8"/>
  <c r="AB112" i="8"/>
  <c r="AB116" i="8"/>
  <c r="E221" i="8"/>
  <c r="G221" i="8"/>
  <c r="C221" i="8"/>
  <c r="J217" i="8"/>
  <c r="J213" i="8"/>
  <c r="J209" i="8"/>
  <c r="J220" i="8"/>
  <c r="J216" i="8"/>
  <c r="J212" i="8"/>
  <c r="J208" i="8"/>
  <c r="I221" i="8"/>
  <c r="J219" i="8"/>
  <c r="J218" i="8"/>
  <c r="J211" i="8"/>
  <c r="J210" i="8"/>
  <c r="J215" i="8"/>
  <c r="J214" i="8"/>
  <c r="AC61" i="8"/>
  <c r="S61" i="8"/>
  <c r="K61" i="8"/>
  <c r="C61" i="8"/>
  <c r="AD58" i="8"/>
  <c r="AD56" i="8"/>
  <c r="AD52" i="8"/>
  <c r="AD50" i="8"/>
  <c r="Y61" i="8"/>
  <c r="Q61" i="8"/>
  <c r="I61" i="8"/>
  <c r="AD60" i="8"/>
  <c r="AD59" i="8"/>
  <c r="AD57" i="8"/>
  <c r="AD55" i="8"/>
  <c r="AD53" i="8"/>
  <c r="AD51" i="8"/>
  <c r="AD49" i="8"/>
  <c r="U61" i="8"/>
  <c r="M61" i="8"/>
  <c r="E61" i="8"/>
  <c r="AD54" i="8"/>
  <c r="W61" i="8"/>
  <c r="AD48" i="8"/>
  <c r="G61" i="8"/>
  <c r="O61" i="8"/>
  <c r="E161" i="8"/>
  <c r="L158" i="8"/>
  <c r="L156" i="8"/>
  <c r="L154" i="8"/>
  <c r="L152" i="8"/>
  <c r="L150" i="8"/>
  <c r="L148" i="8"/>
  <c r="G161" i="8"/>
  <c r="L160" i="8"/>
  <c r="L159" i="8"/>
  <c r="L155" i="8"/>
  <c r="L151" i="8"/>
  <c r="K161" i="8"/>
  <c r="I161" i="8"/>
  <c r="L157" i="8"/>
  <c r="L149" i="8"/>
  <c r="L153" i="8"/>
  <c r="C161" i="8"/>
  <c r="E281" i="8"/>
  <c r="H278" i="8"/>
  <c r="H276" i="8"/>
  <c r="H274" i="8"/>
  <c r="H272" i="8"/>
  <c r="H270" i="8"/>
  <c r="H268" i="8"/>
  <c r="G281" i="8"/>
  <c r="C281" i="8"/>
  <c r="H279" i="8"/>
  <c r="H277" i="8"/>
  <c r="H275" i="8"/>
  <c r="H273" i="8"/>
  <c r="H271" i="8"/>
  <c r="H269" i="8"/>
  <c r="H280" i="8"/>
  <c r="AA181" i="8"/>
  <c r="S181" i="8"/>
  <c r="K181" i="8"/>
  <c r="C181" i="8"/>
  <c r="AC181" i="8"/>
  <c r="U181" i="8"/>
  <c r="M181" i="8"/>
  <c r="E181" i="8"/>
  <c r="AF178" i="8"/>
  <c r="AF176" i="8"/>
  <c r="AF174" i="8"/>
  <c r="AF172" i="8"/>
  <c r="AF170" i="8"/>
  <c r="AF168" i="8"/>
  <c r="Q181" i="8"/>
  <c r="AF180" i="8"/>
  <c r="AE181" i="8"/>
  <c r="O181" i="8"/>
  <c r="AF179" i="8"/>
  <c r="AF177" i="8"/>
  <c r="AF175" i="8"/>
  <c r="AF173" i="8"/>
  <c r="AF171" i="8"/>
  <c r="AF169" i="8"/>
  <c r="W181" i="8"/>
  <c r="I181" i="8"/>
  <c r="Y181" i="8"/>
  <c r="G181" i="8"/>
  <c r="E168" i="2" l="1"/>
  <c r="I147" i="2"/>
  <c r="Y126" i="2"/>
  <c r="W126" i="2"/>
  <c r="X126" i="2" s="1"/>
  <c r="S126" i="2"/>
  <c r="Q126" i="2"/>
  <c r="O126" i="2"/>
  <c r="P126" i="2" s="1"/>
  <c r="M126" i="2"/>
  <c r="K126" i="2"/>
  <c r="G126" i="2"/>
  <c r="H126" i="2" s="1"/>
  <c r="E126" i="2"/>
  <c r="Y63" i="2"/>
  <c r="C126" i="2" l="1"/>
  <c r="C168" i="2"/>
  <c r="J145" i="2"/>
  <c r="J141" i="2"/>
  <c r="J137" i="2"/>
  <c r="J140" i="2"/>
  <c r="J146" i="2"/>
  <c r="J142" i="2"/>
  <c r="J138" i="2"/>
  <c r="J134" i="2"/>
  <c r="J136" i="2"/>
  <c r="J147" i="2"/>
  <c r="J143" i="2"/>
  <c r="J139" i="2"/>
  <c r="J135" i="2"/>
  <c r="J144" i="2"/>
  <c r="U126" i="2"/>
  <c r="V113" i="2" s="1"/>
  <c r="I126" i="2"/>
  <c r="J115" i="2" s="1"/>
  <c r="G168" i="2"/>
  <c r="H168" i="2" s="1"/>
  <c r="I168" i="2"/>
  <c r="J166" i="2" s="1"/>
  <c r="G147" i="2"/>
  <c r="H137" i="2" s="1"/>
  <c r="G287" i="2"/>
  <c r="C273" i="2"/>
  <c r="D270" i="2" s="1"/>
  <c r="G283" i="2"/>
  <c r="I268" i="2"/>
  <c r="G291" i="2"/>
  <c r="L126" i="2"/>
  <c r="L120" i="2"/>
  <c r="I221" i="2"/>
  <c r="I225" i="2"/>
  <c r="G282" i="2"/>
  <c r="G288" i="2"/>
  <c r="G290" i="2"/>
  <c r="G292" i="2"/>
  <c r="E231" i="2"/>
  <c r="F226" i="2" s="1"/>
  <c r="G231" i="2"/>
  <c r="H229" i="2" s="1"/>
  <c r="E189" i="2"/>
  <c r="F184" i="2" s="1"/>
  <c r="M189" i="2"/>
  <c r="N187" i="2" s="1"/>
  <c r="U189" i="2"/>
  <c r="V180" i="2" s="1"/>
  <c r="AC189" i="2"/>
  <c r="AD187" i="2" s="1"/>
  <c r="AE186" i="2"/>
  <c r="X125" i="2"/>
  <c r="I229" i="2"/>
  <c r="I189" i="2"/>
  <c r="J182" i="2" s="1"/>
  <c r="Q189" i="2"/>
  <c r="R182" i="2" s="1"/>
  <c r="Y189" i="2"/>
  <c r="Z187" i="2" s="1"/>
  <c r="I228" i="2"/>
  <c r="I244" i="2"/>
  <c r="I248" i="2"/>
  <c r="AE182" i="2"/>
  <c r="I220" i="2"/>
  <c r="I245" i="2"/>
  <c r="G284" i="2"/>
  <c r="E210" i="2"/>
  <c r="F204" i="2" s="1"/>
  <c r="G286" i="2"/>
  <c r="I198" i="2"/>
  <c r="I201" i="2"/>
  <c r="I202" i="2"/>
  <c r="I205" i="2"/>
  <c r="I206" i="2"/>
  <c r="I209" i="2"/>
  <c r="I224" i="2"/>
  <c r="I264" i="2"/>
  <c r="AE178" i="2"/>
  <c r="C252" i="2"/>
  <c r="D247" i="2" s="1"/>
  <c r="I249" i="2"/>
  <c r="E273" i="2"/>
  <c r="F268" i="2" s="1"/>
  <c r="C294" i="2"/>
  <c r="D291" i="2" s="1"/>
  <c r="G285" i="2"/>
  <c r="G289" i="2"/>
  <c r="G293" i="2"/>
  <c r="G281" i="2"/>
  <c r="U78" i="2"/>
  <c r="K136" i="2"/>
  <c r="K156" i="2"/>
  <c r="K158" i="2"/>
  <c r="AE181" i="2"/>
  <c r="I219" i="2"/>
  <c r="I222" i="2"/>
  <c r="I226" i="2"/>
  <c r="E252" i="2"/>
  <c r="F251" i="2" s="1"/>
  <c r="I242" i="2"/>
  <c r="I263" i="2"/>
  <c r="I266" i="2"/>
  <c r="M105" i="2"/>
  <c r="N99" i="2" s="1"/>
  <c r="K167" i="2"/>
  <c r="E294" i="2"/>
  <c r="F289" i="2" s="1"/>
  <c r="K137" i="2"/>
  <c r="K140" i="2"/>
  <c r="AE185" i="2"/>
  <c r="C231" i="2"/>
  <c r="D230" i="2" s="1"/>
  <c r="I223" i="2"/>
  <c r="I227" i="2"/>
  <c r="I241" i="2"/>
  <c r="G252" i="2"/>
  <c r="H246" i="2" s="1"/>
  <c r="I246" i="2"/>
  <c r="I250" i="2"/>
  <c r="G273" i="2"/>
  <c r="H270" i="2" s="1"/>
  <c r="I262" i="2"/>
  <c r="I267" i="2"/>
  <c r="I270" i="2"/>
  <c r="I271" i="2"/>
  <c r="AA115" i="2"/>
  <c r="AA117" i="2"/>
  <c r="AA119" i="2"/>
  <c r="AA121" i="2"/>
  <c r="AA123" i="2"/>
  <c r="AE176" i="2"/>
  <c r="K189" i="2"/>
  <c r="L177" i="2" s="1"/>
  <c r="S189" i="2"/>
  <c r="T189" i="2" s="1"/>
  <c r="AA189" i="2"/>
  <c r="AB176" i="2" s="1"/>
  <c r="AE179" i="2"/>
  <c r="AE180" i="2"/>
  <c r="AE183" i="2"/>
  <c r="AE184" i="2"/>
  <c r="AE187" i="2"/>
  <c r="AE188" i="2"/>
  <c r="G210" i="2"/>
  <c r="H207" i="2" s="1"/>
  <c r="I199" i="2"/>
  <c r="I200" i="2"/>
  <c r="I203" i="2"/>
  <c r="I204" i="2"/>
  <c r="I207" i="2"/>
  <c r="I208" i="2"/>
  <c r="I243" i="2"/>
  <c r="I247" i="2"/>
  <c r="I251" i="2"/>
  <c r="I261" i="2"/>
  <c r="I265" i="2"/>
  <c r="I269" i="2"/>
  <c r="I260" i="2"/>
  <c r="I272" i="2"/>
  <c r="I240" i="2"/>
  <c r="I239" i="2"/>
  <c r="I230" i="2"/>
  <c r="I218" i="2"/>
  <c r="C210" i="2"/>
  <c r="I197" i="2"/>
  <c r="AE177" i="2"/>
  <c r="K160" i="2"/>
  <c r="K162" i="2"/>
  <c r="K164" i="2"/>
  <c r="K166" i="2"/>
  <c r="L118" i="2"/>
  <c r="G189" i="2"/>
  <c r="H179" i="2" s="1"/>
  <c r="O189" i="2"/>
  <c r="P189" i="2" s="1"/>
  <c r="W189" i="2"/>
  <c r="X179" i="2" s="1"/>
  <c r="W98" i="2"/>
  <c r="L116" i="2"/>
  <c r="K141" i="2"/>
  <c r="K142" i="2"/>
  <c r="K144" i="2"/>
  <c r="K145" i="2"/>
  <c r="K146" i="2"/>
  <c r="K155" i="2"/>
  <c r="AA50" i="2"/>
  <c r="AA58" i="2"/>
  <c r="L114" i="2"/>
  <c r="L122" i="2"/>
  <c r="D168" i="2"/>
  <c r="D160" i="2"/>
  <c r="D162" i="2"/>
  <c r="D164" i="2"/>
  <c r="D156" i="2"/>
  <c r="D158" i="2"/>
  <c r="W92" i="2"/>
  <c r="W94" i="2"/>
  <c r="W102" i="2"/>
  <c r="K134" i="2"/>
  <c r="K135" i="2"/>
  <c r="K138" i="2"/>
  <c r="K139" i="2"/>
  <c r="K143" i="2"/>
  <c r="C189" i="2"/>
  <c r="D176" i="2" s="1"/>
  <c r="K157" i="2"/>
  <c r="K159" i="2"/>
  <c r="K161" i="2"/>
  <c r="K163" i="2"/>
  <c r="K165" i="2"/>
  <c r="D167" i="2"/>
  <c r="F166" i="2"/>
  <c r="F165" i="2"/>
  <c r="F161" i="2"/>
  <c r="F159" i="2"/>
  <c r="F167" i="2"/>
  <c r="F164" i="2"/>
  <c r="F162" i="2"/>
  <c r="F160" i="2"/>
  <c r="F158" i="2"/>
  <c r="F156" i="2"/>
  <c r="F168" i="2"/>
  <c r="F163" i="2"/>
  <c r="F157" i="2"/>
  <c r="F155" i="2"/>
  <c r="D166" i="2"/>
  <c r="D155" i="2"/>
  <c r="D157" i="2"/>
  <c r="D159" i="2"/>
  <c r="D161" i="2"/>
  <c r="D163" i="2"/>
  <c r="D165" i="2"/>
  <c r="W96" i="2"/>
  <c r="W100" i="2"/>
  <c r="W104" i="2"/>
  <c r="E147" i="2"/>
  <c r="F145" i="2" s="1"/>
  <c r="U74" i="2"/>
  <c r="U82" i="2"/>
  <c r="W95" i="2"/>
  <c r="W99" i="2"/>
  <c r="W103" i="2"/>
  <c r="X114" i="2"/>
  <c r="X116" i="2"/>
  <c r="X118" i="2"/>
  <c r="X120" i="2"/>
  <c r="X122" i="2"/>
  <c r="AA114" i="2"/>
  <c r="AA116" i="2"/>
  <c r="AA118" i="2"/>
  <c r="AA120" i="2"/>
  <c r="AA122" i="2"/>
  <c r="AA124" i="2"/>
  <c r="AA125" i="2"/>
  <c r="C147" i="2"/>
  <c r="D134" i="2" s="1"/>
  <c r="AA52" i="2"/>
  <c r="G84" i="2"/>
  <c r="H83" i="2" s="1"/>
  <c r="O84" i="2"/>
  <c r="P78" i="2" s="1"/>
  <c r="U73" i="2"/>
  <c r="U77" i="2"/>
  <c r="U81" i="2"/>
  <c r="E105" i="2"/>
  <c r="F102" i="2" s="1"/>
  <c r="U105" i="2"/>
  <c r="V100" i="2" s="1"/>
  <c r="W93" i="2"/>
  <c r="W97" i="2"/>
  <c r="W101" i="2"/>
  <c r="H114" i="2"/>
  <c r="H116" i="2"/>
  <c r="H118" i="2"/>
  <c r="H120" i="2"/>
  <c r="H122" i="2"/>
  <c r="H125" i="2"/>
  <c r="D126" i="2"/>
  <c r="D125" i="2"/>
  <c r="D122" i="2"/>
  <c r="D120" i="2"/>
  <c r="D118" i="2"/>
  <c r="D116" i="2"/>
  <c r="D114" i="2"/>
  <c r="T126" i="2"/>
  <c r="T125" i="2"/>
  <c r="T122" i="2"/>
  <c r="T120" i="2"/>
  <c r="T118" i="2"/>
  <c r="T116" i="2"/>
  <c r="T114" i="2"/>
  <c r="AA113" i="2"/>
  <c r="P125" i="2"/>
  <c r="P114" i="2"/>
  <c r="P116" i="2"/>
  <c r="P118" i="2"/>
  <c r="P120" i="2"/>
  <c r="P122" i="2"/>
  <c r="L125" i="2"/>
  <c r="N124" i="2"/>
  <c r="N121" i="2"/>
  <c r="N119" i="2"/>
  <c r="N113" i="2"/>
  <c r="N125" i="2"/>
  <c r="N122" i="2"/>
  <c r="N120" i="2"/>
  <c r="N118" i="2"/>
  <c r="N116" i="2"/>
  <c r="N114" i="2"/>
  <c r="N126" i="2"/>
  <c r="N123" i="2"/>
  <c r="N117" i="2"/>
  <c r="N115" i="2"/>
  <c r="F124" i="2"/>
  <c r="F121" i="2"/>
  <c r="F119" i="2"/>
  <c r="F117" i="2"/>
  <c r="F113" i="2"/>
  <c r="F125" i="2"/>
  <c r="F122" i="2"/>
  <c r="F120" i="2"/>
  <c r="F118" i="2"/>
  <c r="F116" i="2"/>
  <c r="F114" i="2"/>
  <c r="F126" i="2"/>
  <c r="F123" i="2"/>
  <c r="F115" i="2"/>
  <c r="R124" i="2"/>
  <c r="R126" i="2"/>
  <c r="R123" i="2"/>
  <c r="R117" i="2"/>
  <c r="R115" i="2"/>
  <c r="R125" i="2"/>
  <c r="R122" i="2"/>
  <c r="R120" i="2"/>
  <c r="R118" i="2"/>
  <c r="R116" i="2"/>
  <c r="R114" i="2"/>
  <c r="R121" i="2"/>
  <c r="R119" i="2"/>
  <c r="R113" i="2"/>
  <c r="Z124" i="2"/>
  <c r="Z123" i="2"/>
  <c r="Z117" i="2"/>
  <c r="Z115" i="2"/>
  <c r="Z125" i="2"/>
  <c r="Z122" i="2"/>
  <c r="Z120" i="2"/>
  <c r="Z118" i="2"/>
  <c r="Z116" i="2"/>
  <c r="Z114" i="2"/>
  <c r="Z126" i="2"/>
  <c r="Z121" i="2"/>
  <c r="Z119" i="2"/>
  <c r="Z113" i="2"/>
  <c r="D124" i="2"/>
  <c r="H124" i="2"/>
  <c r="L124" i="2"/>
  <c r="P124" i="2"/>
  <c r="T124" i="2"/>
  <c r="X124" i="2"/>
  <c r="D113" i="2"/>
  <c r="H113" i="2"/>
  <c r="L113" i="2"/>
  <c r="P113" i="2"/>
  <c r="T113" i="2"/>
  <c r="X113" i="2"/>
  <c r="D115" i="2"/>
  <c r="H115" i="2"/>
  <c r="L115" i="2"/>
  <c r="P115" i="2"/>
  <c r="T115" i="2"/>
  <c r="X115" i="2"/>
  <c r="D117" i="2"/>
  <c r="H117" i="2"/>
  <c r="L117" i="2"/>
  <c r="P117" i="2"/>
  <c r="T117" i="2"/>
  <c r="X117" i="2"/>
  <c r="D119" i="2"/>
  <c r="H119" i="2"/>
  <c r="L119" i="2"/>
  <c r="P119" i="2"/>
  <c r="T119" i="2"/>
  <c r="X119" i="2"/>
  <c r="D121" i="2"/>
  <c r="H121" i="2"/>
  <c r="L121" i="2"/>
  <c r="P121" i="2"/>
  <c r="T121" i="2"/>
  <c r="X121" i="2"/>
  <c r="D123" i="2"/>
  <c r="H123" i="2"/>
  <c r="L123" i="2"/>
  <c r="P123" i="2"/>
  <c r="T123" i="2"/>
  <c r="X123" i="2"/>
  <c r="AA60" i="2"/>
  <c r="U71" i="2"/>
  <c r="U72" i="2"/>
  <c r="U75" i="2"/>
  <c r="U76" i="2"/>
  <c r="U79" i="2"/>
  <c r="U80" i="2"/>
  <c r="U83" i="2"/>
  <c r="K105" i="2"/>
  <c r="L101" i="2" s="1"/>
  <c r="S105" i="2"/>
  <c r="T104" i="2" s="1"/>
  <c r="I105" i="2"/>
  <c r="J102" i="2" s="1"/>
  <c r="Q105" i="2"/>
  <c r="R102" i="2" s="1"/>
  <c r="G105" i="2"/>
  <c r="H104" i="2" s="1"/>
  <c r="O105" i="2"/>
  <c r="P104" i="2" s="1"/>
  <c r="C105" i="2"/>
  <c r="AA62" i="2"/>
  <c r="S84" i="2"/>
  <c r="T83" i="2" s="1"/>
  <c r="K84" i="2"/>
  <c r="L76" i="2" s="1"/>
  <c r="AA54" i="2"/>
  <c r="AA56" i="2"/>
  <c r="Y29" i="2"/>
  <c r="K42" i="2"/>
  <c r="L37" i="2" s="1"/>
  <c r="S42" i="2"/>
  <c r="T37" i="2" s="1"/>
  <c r="Y30" i="2"/>
  <c r="Y33" i="2"/>
  <c r="Y34" i="2"/>
  <c r="Y37" i="2"/>
  <c r="Y38" i="2"/>
  <c r="Y41" i="2"/>
  <c r="AA51" i="2"/>
  <c r="AA55" i="2"/>
  <c r="AA61" i="2"/>
  <c r="M84" i="2"/>
  <c r="N81" i="2" s="1"/>
  <c r="Y31" i="2"/>
  <c r="Y35" i="2"/>
  <c r="Y39" i="2"/>
  <c r="C84" i="2"/>
  <c r="D73" i="2" s="1"/>
  <c r="AA53" i="2"/>
  <c r="AA57" i="2"/>
  <c r="AA59" i="2"/>
  <c r="E84" i="2"/>
  <c r="F82" i="2" s="1"/>
  <c r="Y32" i="2"/>
  <c r="Y36" i="2"/>
  <c r="Y40" i="2"/>
  <c r="I84" i="2"/>
  <c r="J83" i="2" s="1"/>
  <c r="Q84" i="2"/>
  <c r="R83" i="2" s="1"/>
  <c r="Z62" i="2"/>
  <c r="Z60" i="2"/>
  <c r="Z58" i="2"/>
  <c r="Z56" i="2"/>
  <c r="Z54" i="2"/>
  <c r="Z52" i="2"/>
  <c r="Z50" i="2"/>
  <c r="Z63" i="2"/>
  <c r="Z61" i="2"/>
  <c r="Z59" i="2"/>
  <c r="Z57" i="2"/>
  <c r="Z55" i="2"/>
  <c r="Z53" i="2"/>
  <c r="Z51" i="2"/>
  <c r="K63" i="2"/>
  <c r="L62" i="2" s="1"/>
  <c r="I42" i="2"/>
  <c r="J35" i="2" s="1"/>
  <c r="I63" i="2"/>
  <c r="J60" i="2" s="1"/>
  <c r="G63" i="2"/>
  <c r="H50" i="2" s="1"/>
  <c r="O63" i="2"/>
  <c r="P63" i="2" s="1"/>
  <c r="W63" i="2"/>
  <c r="X61" i="2" s="1"/>
  <c r="C63" i="2"/>
  <c r="D59" i="2" s="1"/>
  <c r="S63" i="2"/>
  <c r="T62" i="2" s="1"/>
  <c r="Q42" i="2"/>
  <c r="R41" i="2" s="1"/>
  <c r="Q63" i="2"/>
  <c r="R60" i="2" s="1"/>
  <c r="M42" i="2"/>
  <c r="N37" i="2" s="1"/>
  <c r="U42" i="2"/>
  <c r="V35" i="2" s="1"/>
  <c r="O42" i="2"/>
  <c r="P37" i="2" s="1"/>
  <c r="W42" i="2"/>
  <c r="X41" i="2" s="1"/>
  <c r="E63" i="2"/>
  <c r="F60" i="2" s="1"/>
  <c r="M63" i="2"/>
  <c r="N60" i="2" s="1"/>
  <c r="U63" i="2"/>
  <c r="V58" i="2" s="1"/>
  <c r="G42" i="2"/>
  <c r="H37" i="2" s="1"/>
  <c r="I19" i="2"/>
  <c r="I20" i="2"/>
  <c r="E42" i="2"/>
  <c r="F40" i="2" s="1"/>
  <c r="C42" i="2"/>
  <c r="D37" i="2" s="1"/>
  <c r="I18" i="2"/>
  <c r="I9" i="2"/>
  <c r="I13" i="2"/>
  <c r="I17" i="2"/>
  <c r="G21" i="2"/>
  <c r="I14" i="2"/>
  <c r="E21" i="2"/>
  <c r="I11" i="2"/>
  <c r="I15" i="2"/>
  <c r="I8" i="2"/>
  <c r="I12" i="2"/>
  <c r="I16" i="2"/>
  <c r="I10" i="2"/>
  <c r="C21" i="2"/>
  <c r="V124" i="2" l="1"/>
  <c r="V125" i="2"/>
  <c r="V116" i="2"/>
  <c r="V117" i="2"/>
  <c r="V115" i="2"/>
  <c r="V122" i="2"/>
  <c r="V126" i="2"/>
  <c r="V120" i="2"/>
  <c r="V119" i="2"/>
  <c r="V114" i="2"/>
  <c r="V121" i="2"/>
  <c r="V123" i="2"/>
  <c r="V118" i="2"/>
  <c r="J116" i="2"/>
  <c r="J125" i="2"/>
  <c r="J119" i="2"/>
  <c r="J117" i="2"/>
  <c r="J114" i="2"/>
  <c r="J122" i="2"/>
  <c r="J124" i="2"/>
  <c r="J113" i="2"/>
  <c r="J126" i="2"/>
  <c r="J120" i="2"/>
  <c r="J123" i="2"/>
  <c r="J121" i="2"/>
  <c r="J118" i="2"/>
  <c r="H160" i="2"/>
  <c r="H159" i="2"/>
  <c r="H162" i="2"/>
  <c r="H164" i="2"/>
  <c r="H156" i="2"/>
  <c r="H163" i="2"/>
  <c r="H155" i="2"/>
  <c r="H167" i="2"/>
  <c r="H165" i="2"/>
  <c r="H161" i="2"/>
  <c r="H157" i="2"/>
  <c r="H166" i="2"/>
  <c r="H158" i="2"/>
  <c r="J164" i="2"/>
  <c r="J156" i="2"/>
  <c r="J155" i="2"/>
  <c r="J168" i="2"/>
  <c r="J162" i="2"/>
  <c r="J161" i="2"/>
  <c r="J160" i="2"/>
  <c r="J157" i="2"/>
  <c r="J165" i="2"/>
  <c r="J163" i="2"/>
  <c r="J159" i="2"/>
  <c r="J158" i="2"/>
  <c r="J167" i="2"/>
  <c r="H145" i="2"/>
  <c r="H147" i="2"/>
  <c r="H143" i="2"/>
  <c r="H140" i="2"/>
  <c r="R184" i="2"/>
  <c r="H142" i="2"/>
  <c r="H134" i="2"/>
  <c r="H139" i="2"/>
  <c r="R179" i="2"/>
  <c r="H144" i="2"/>
  <c r="H136" i="2"/>
  <c r="H135" i="2"/>
  <c r="H141" i="2"/>
  <c r="R178" i="2"/>
  <c r="N102" i="2"/>
  <c r="H146" i="2"/>
  <c r="H138" i="2"/>
  <c r="F179" i="2"/>
  <c r="R177" i="2"/>
  <c r="R187" i="2"/>
  <c r="R176" i="2"/>
  <c r="R183" i="2"/>
  <c r="F185" i="2"/>
  <c r="J185" i="2"/>
  <c r="F293" i="2"/>
  <c r="D290" i="2"/>
  <c r="J180" i="2"/>
  <c r="R180" i="2"/>
  <c r="R188" i="2"/>
  <c r="H220" i="2"/>
  <c r="R189" i="2"/>
  <c r="R185" i="2"/>
  <c r="F182" i="2"/>
  <c r="D241" i="2"/>
  <c r="D249" i="2"/>
  <c r="F250" i="2"/>
  <c r="L184" i="2"/>
  <c r="R186" i="2"/>
  <c r="R181" i="2"/>
  <c r="F187" i="2"/>
  <c r="D251" i="2"/>
  <c r="F263" i="2"/>
  <c r="D282" i="2"/>
  <c r="D285" i="2"/>
  <c r="J188" i="2"/>
  <c r="J178" i="2"/>
  <c r="V189" i="2"/>
  <c r="H271" i="2"/>
  <c r="N189" i="2"/>
  <c r="Z185" i="2"/>
  <c r="H178" i="2"/>
  <c r="V182" i="2"/>
  <c r="D245" i="2"/>
  <c r="D265" i="2"/>
  <c r="D264" i="2"/>
  <c r="N181" i="2"/>
  <c r="F220" i="2"/>
  <c r="D261" i="2"/>
  <c r="D269" i="2"/>
  <c r="N176" i="2"/>
  <c r="N182" i="2"/>
  <c r="AB185" i="2"/>
  <c r="F210" i="2"/>
  <c r="F230" i="2"/>
  <c r="D271" i="2"/>
  <c r="D268" i="2"/>
  <c r="N188" i="2"/>
  <c r="H198" i="2"/>
  <c r="V176" i="2"/>
  <c r="N177" i="2"/>
  <c r="N185" i="2"/>
  <c r="N180" i="2"/>
  <c r="H188" i="2"/>
  <c r="F202" i="2"/>
  <c r="F228" i="2"/>
  <c r="D260" i="2"/>
  <c r="D263" i="2"/>
  <c r="D267" i="2"/>
  <c r="D272" i="2"/>
  <c r="Z177" i="2"/>
  <c r="N179" i="2"/>
  <c r="N184" i="2"/>
  <c r="F206" i="2"/>
  <c r="P83" i="2"/>
  <c r="X180" i="2"/>
  <c r="Z184" i="2"/>
  <c r="V181" i="2"/>
  <c r="N186" i="2"/>
  <c r="N183" i="2"/>
  <c r="N178" i="2"/>
  <c r="F198" i="2"/>
  <c r="F224" i="2"/>
  <c r="D273" i="2"/>
  <c r="D262" i="2"/>
  <c r="D266" i="2"/>
  <c r="D229" i="2"/>
  <c r="H245" i="2"/>
  <c r="V104" i="2"/>
  <c r="X187" i="2"/>
  <c r="J179" i="2"/>
  <c r="F177" i="2"/>
  <c r="F180" i="2"/>
  <c r="AD181" i="2"/>
  <c r="D231" i="2"/>
  <c r="H241" i="2"/>
  <c r="D281" i="2"/>
  <c r="D289" i="2"/>
  <c r="AD178" i="2"/>
  <c r="F272" i="2"/>
  <c r="N57" i="2"/>
  <c r="J177" i="2"/>
  <c r="J187" i="2"/>
  <c r="F188" i="2"/>
  <c r="AB181" i="2"/>
  <c r="D292" i="2"/>
  <c r="D286" i="2"/>
  <c r="P102" i="2"/>
  <c r="Z186" i="2"/>
  <c r="V179" i="2"/>
  <c r="V186" i="2"/>
  <c r="H210" i="2"/>
  <c r="F201" i="2"/>
  <c r="F229" i="2"/>
  <c r="F223" i="2"/>
  <c r="T60" i="2"/>
  <c r="P81" i="2"/>
  <c r="P187" i="2"/>
  <c r="P180" i="2"/>
  <c r="Z176" i="2"/>
  <c r="Z179" i="2"/>
  <c r="Z188" i="2"/>
  <c r="Z189" i="2"/>
  <c r="V184" i="2"/>
  <c r="V183" i="2"/>
  <c r="V178" i="2"/>
  <c r="V187" i="2"/>
  <c r="T183" i="2"/>
  <c r="X183" i="2"/>
  <c r="AB177" i="2"/>
  <c r="H201" i="2"/>
  <c r="F208" i="2"/>
  <c r="F199" i="2"/>
  <c r="F203" i="2"/>
  <c r="F207" i="2"/>
  <c r="D221" i="2"/>
  <c r="H224" i="2"/>
  <c r="F231" i="2"/>
  <c r="F221" i="2"/>
  <c r="F225" i="2"/>
  <c r="H249" i="2"/>
  <c r="F267" i="2"/>
  <c r="F282" i="2"/>
  <c r="P178" i="2"/>
  <c r="Z183" i="2"/>
  <c r="Z182" i="2"/>
  <c r="V188" i="2"/>
  <c r="F197" i="2"/>
  <c r="F205" i="2"/>
  <c r="F219" i="2"/>
  <c r="F227" i="2"/>
  <c r="H267" i="2"/>
  <c r="P184" i="2"/>
  <c r="X178" i="2"/>
  <c r="Z178" i="2"/>
  <c r="Z181" i="2"/>
  <c r="Z180" i="2"/>
  <c r="V177" i="2"/>
  <c r="V185" i="2"/>
  <c r="T188" i="2"/>
  <c r="AD183" i="2"/>
  <c r="H206" i="2"/>
  <c r="F209" i="2"/>
  <c r="F200" i="2"/>
  <c r="D225" i="2"/>
  <c r="H228" i="2"/>
  <c r="F218" i="2"/>
  <c r="F222" i="2"/>
  <c r="H251" i="2"/>
  <c r="H262" i="2"/>
  <c r="F287" i="2"/>
  <c r="J95" i="2"/>
  <c r="H186" i="2"/>
  <c r="AB186" i="2"/>
  <c r="AB178" i="2"/>
  <c r="AD182" i="2"/>
  <c r="D220" i="2"/>
  <c r="D228" i="2"/>
  <c r="H223" i="2"/>
  <c r="H240" i="2"/>
  <c r="F271" i="2"/>
  <c r="F266" i="2"/>
  <c r="F286" i="2"/>
  <c r="T84" i="2"/>
  <c r="J92" i="2"/>
  <c r="P186" i="2"/>
  <c r="P182" i="2"/>
  <c r="J176" i="2"/>
  <c r="J189" i="2"/>
  <c r="J183" i="2"/>
  <c r="J186" i="2"/>
  <c r="F186" i="2"/>
  <c r="F183" i="2"/>
  <c r="F178" i="2"/>
  <c r="F189" i="2"/>
  <c r="H177" i="2"/>
  <c r="AB187" i="2"/>
  <c r="AB183" i="2"/>
  <c r="AB179" i="2"/>
  <c r="AB189" i="2"/>
  <c r="AD189" i="2"/>
  <c r="AD186" i="2"/>
  <c r="AD188" i="2"/>
  <c r="D219" i="2"/>
  <c r="D223" i="2"/>
  <c r="D227" i="2"/>
  <c r="H218" i="2"/>
  <c r="H222" i="2"/>
  <c r="H226" i="2"/>
  <c r="H231" i="2"/>
  <c r="H239" i="2"/>
  <c r="H243" i="2"/>
  <c r="H247" i="2"/>
  <c r="F273" i="2"/>
  <c r="F261" i="2"/>
  <c r="F265" i="2"/>
  <c r="F269" i="2"/>
  <c r="D293" i="2"/>
  <c r="D284" i="2"/>
  <c r="D288" i="2"/>
  <c r="F292" i="2"/>
  <c r="F284" i="2"/>
  <c r="F290" i="2"/>
  <c r="J97" i="2"/>
  <c r="H181" i="2"/>
  <c r="AB182" i="2"/>
  <c r="AB188" i="2"/>
  <c r="AD185" i="2"/>
  <c r="AD180" i="2"/>
  <c r="D224" i="2"/>
  <c r="H219" i="2"/>
  <c r="H227" i="2"/>
  <c r="H230" i="2"/>
  <c r="H250" i="2"/>
  <c r="H244" i="2"/>
  <c r="H248" i="2"/>
  <c r="F262" i="2"/>
  <c r="F270" i="2"/>
  <c r="F294" i="2"/>
  <c r="F291" i="2"/>
  <c r="H187" i="2"/>
  <c r="H180" i="2"/>
  <c r="P176" i="2"/>
  <c r="J184" i="2"/>
  <c r="J181" i="2"/>
  <c r="F181" i="2"/>
  <c r="F176" i="2"/>
  <c r="P177" i="2"/>
  <c r="H189" i="2"/>
  <c r="AB184" i="2"/>
  <c r="AB180" i="2"/>
  <c r="AD179" i="2"/>
  <c r="AD177" i="2"/>
  <c r="AD176" i="2"/>
  <c r="AD184" i="2"/>
  <c r="D218" i="2"/>
  <c r="D222" i="2"/>
  <c r="D226" i="2"/>
  <c r="H221" i="2"/>
  <c r="H225" i="2"/>
  <c r="H252" i="2"/>
  <c r="H242" i="2"/>
  <c r="F260" i="2"/>
  <c r="F264" i="2"/>
  <c r="D294" i="2"/>
  <c r="D283" i="2"/>
  <c r="D287" i="2"/>
  <c r="F283" i="2"/>
  <c r="F288" i="2"/>
  <c r="P30" i="2"/>
  <c r="N98" i="2"/>
  <c r="X186" i="2"/>
  <c r="X176" i="2"/>
  <c r="X185" i="2"/>
  <c r="D250" i="2"/>
  <c r="D244" i="2"/>
  <c r="F246" i="2"/>
  <c r="L35" i="2"/>
  <c r="P73" i="2"/>
  <c r="H72" i="2"/>
  <c r="N105" i="2"/>
  <c r="F95" i="2"/>
  <c r="X182" i="2"/>
  <c r="T180" i="2"/>
  <c r="L176" i="2"/>
  <c r="T177" i="2"/>
  <c r="L188" i="2"/>
  <c r="X177" i="2"/>
  <c r="X188" i="2"/>
  <c r="H202" i="2"/>
  <c r="H209" i="2"/>
  <c r="D252" i="2"/>
  <c r="D242" i="2"/>
  <c r="D246" i="2"/>
  <c r="F252" i="2"/>
  <c r="H263" i="2"/>
  <c r="H273" i="2"/>
  <c r="H82" i="2"/>
  <c r="D240" i="2"/>
  <c r="D248" i="2"/>
  <c r="H71" i="2"/>
  <c r="H76" i="2"/>
  <c r="N94" i="2"/>
  <c r="X184" i="2"/>
  <c r="T182" i="2"/>
  <c r="D187" i="2"/>
  <c r="T181" i="2"/>
  <c r="L189" i="2"/>
  <c r="X181" i="2"/>
  <c r="X189" i="2"/>
  <c r="H197" i="2"/>
  <c r="H205" i="2"/>
  <c r="D239" i="2"/>
  <c r="D243" i="2"/>
  <c r="F242" i="2"/>
  <c r="H266" i="2"/>
  <c r="F281" i="2"/>
  <c r="F285" i="2"/>
  <c r="P82" i="2"/>
  <c r="N103" i="2"/>
  <c r="N97" i="2"/>
  <c r="F93" i="2"/>
  <c r="L186" i="2"/>
  <c r="L183" i="2"/>
  <c r="L185" i="2"/>
  <c r="F245" i="2"/>
  <c r="T34" i="2"/>
  <c r="P77" i="2"/>
  <c r="P74" i="2"/>
  <c r="V99" i="2"/>
  <c r="N92" i="2"/>
  <c r="N96" i="2"/>
  <c r="N100" i="2"/>
  <c r="F104" i="2"/>
  <c r="F99" i="2"/>
  <c r="L92" i="2"/>
  <c r="T184" i="2"/>
  <c r="H182" i="2"/>
  <c r="L180" i="2"/>
  <c r="T176" i="2"/>
  <c r="T187" i="2"/>
  <c r="T179" i="2"/>
  <c r="L179" i="2"/>
  <c r="L181" i="2"/>
  <c r="H183" i="2"/>
  <c r="H200" i="2"/>
  <c r="H204" i="2"/>
  <c r="H208" i="2"/>
  <c r="F240" i="2"/>
  <c r="F244" i="2"/>
  <c r="F248" i="2"/>
  <c r="H261" i="2"/>
  <c r="H265" i="2"/>
  <c r="H269" i="2"/>
  <c r="H272" i="2"/>
  <c r="L34" i="2"/>
  <c r="P75" i="2"/>
  <c r="P80" i="2"/>
  <c r="N93" i="2"/>
  <c r="N101" i="2"/>
  <c r="F101" i="2"/>
  <c r="L178" i="2"/>
  <c r="L187" i="2"/>
  <c r="K147" i="2"/>
  <c r="L143" i="2" s="1"/>
  <c r="I252" i="2"/>
  <c r="J246" i="2" s="1"/>
  <c r="F241" i="2"/>
  <c r="F249" i="2"/>
  <c r="P79" i="2"/>
  <c r="P71" i="2"/>
  <c r="R81" i="2"/>
  <c r="V95" i="2"/>
  <c r="N104" i="2"/>
  <c r="N95" i="2"/>
  <c r="F103" i="2"/>
  <c r="F97" i="2"/>
  <c r="H103" i="2"/>
  <c r="T105" i="2"/>
  <c r="T186" i="2"/>
  <c r="H184" i="2"/>
  <c r="L182" i="2"/>
  <c r="T178" i="2"/>
  <c r="H176" i="2"/>
  <c r="T185" i="2"/>
  <c r="H185" i="2"/>
  <c r="I210" i="2"/>
  <c r="J201" i="2" s="1"/>
  <c r="H199" i="2"/>
  <c r="H203" i="2"/>
  <c r="F239" i="2"/>
  <c r="F243" i="2"/>
  <c r="F247" i="2"/>
  <c r="H260" i="2"/>
  <c r="H264" i="2"/>
  <c r="H268" i="2"/>
  <c r="G294" i="2"/>
  <c r="I273" i="2"/>
  <c r="I231" i="2"/>
  <c r="D209" i="2"/>
  <c r="D206" i="2"/>
  <c r="D205" i="2"/>
  <c r="D204" i="2"/>
  <c r="D203" i="2"/>
  <c r="D202" i="2"/>
  <c r="D201" i="2"/>
  <c r="D200" i="2"/>
  <c r="D199" i="2"/>
  <c r="D198" i="2"/>
  <c r="D197" i="2"/>
  <c r="D208" i="2"/>
  <c r="D207" i="2"/>
  <c r="D210" i="2"/>
  <c r="D186" i="2"/>
  <c r="D182" i="2"/>
  <c r="D178" i="2"/>
  <c r="D184" i="2"/>
  <c r="D180" i="2"/>
  <c r="X29" i="2"/>
  <c r="R53" i="2"/>
  <c r="R97" i="2"/>
  <c r="K168" i="2"/>
  <c r="I169" i="2" s="1"/>
  <c r="P183" i="2"/>
  <c r="P185" i="2"/>
  <c r="V33" i="2"/>
  <c r="H58" i="2"/>
  <c r="H81" i="2"/>
  <c r="H77" i="2"/>
  <c r="F78" i="2"/>
  <c r="H78" i="2"/>
  <c r="V93" i="2"/>
  <c r="V101" i="2"/>
  <c r="P179" i="2"/>
  <c r="P181" i="2"/>
  <c r="J29" i="2"/>
  <c r="R34" i="2"/>
  <c r="V55" i="2"/>
  <c r="T50" i="2"/>
  <c r="H79" i="2"/>
  <c r="H75" i="2"/>
  <c r="H84" i="2"/>
  <c r="V103" i="2"/>
  <c r="V97" i="2"/>
  <c r="P105" i="2"/>
  <c r="J104" i="2"/>
  <c r="J100" i="2"/>
  <c r="P188" i="2"/>
  <c r="J40" i="2"/>
  <c r="J41" i="2"/>
  <c r="X34" i="2"/>
  <c r="N62" i="2"/>
  <c r="H62" i="2"/>
  <c r="T52" i="2"/>
  <c r="N75" i="2"/>
  <c r="P72" i="2"/>
  <c r="P84" i="2"/>
  <c r="F92" i="2"/>
  <c r="F96" i="2"/>
  <c r="F100" i="2"/>
  <c r="P97" i="2"/>
  <c r="R105" i="2"/>
  <c r="T99" i="2"/>
  <c r="AE189" i="2"/>
  <c r="D189" i="2"/>
  <c r="D188" i="2"/>
  <c r="D183" i="2"/>
  <c r="D179" i="2"/>
  <c r="D185" i="2"/>
  <c r="D181" i="2"/>
  <c r="D177" i="2"/>
  <c r="J36" i="2"/>
  <c r="J37" i="2"/>
  <c r="N76" i="2"/>
  <c r="J32" i="2"/>
  <c r="J33" i="2"/>
  <c r="V32" i="2"/>
  <c r="X39" i="2"/>
  <c r="X63" i="2"/>
  <c r="R59" i="2"/>
  <c r="T71" i="2"/>
  <c r="R77" i="2"/>
  <c r="P76" i="2"/>
  <c r="F105" i="2"/>
  <c r="F94" i="2"/>
  <c r="F98" i="2"/>
  <c r="H98" i="2"/>
  <c r="L96" i="2"/>
  <c r="F141" i="2"/>
  <c r="W105" i="2"/>
  <c r="F147" i="2"/>
  <c r="F140" i="2"/>
  <c r="F134" i="2"/>
  <c r="F146" i="2"/>
  <c r="F137" i="2"/>
  <c r="F144" i="2"/>
  <c r="N40" i="2"/>
  <c r="R35" i="2"/>
  <c r="H73" i="2"/>
  <c r="N71" i="2"/>
  <c r="H80" i="2"/>
  <c r="H74" i="2"/>
  <c r="V105" i="2"/>
  <c r="V94" i="2"/>
  <c r="V98" i="2"/>
  <c r="V102" i="2"/>
  <c r="P99" i="2"/>
  <c r="R95" i="2"/>
  <c r="D142" i="2"/>
  <c r="D138" i="2"/>
  <c r="F135" i="2"/>
  <c r="F143" i="2"/>
  <c r="F142" i="2"/>
  <c r="D147" i="2"/>
  <c r="D146" i="2"/>
  <c r="D141" i="2"/>
  <c r="D137" i="2"/>
  <c r="D143" i="2"/>
  <c r="D139" i="2"/>
  <c r="D135" i="2"/>
  <c r="T35" i="2"/>
  <c r="R93" i="2"/>
  <c r="R101" i="2"/>
  <c r="P31" i="2"/>
  <c r="T42" i="2"/>
  <c r="N61" i="2"/>
  <c r="H56" i="2"/>
  <c r="L60" i="2"/>
  <c r="D75" i="2"/>
  <c r="N74" i="2"/>
  <c r="N82" i="2"/>
  <c r="T78" i="2"/>
  <c r="V92" i="2"/>
  <c r="V96" i="2"/>
  <c r="P95" i="2"/>
  <c r="H93" i="2"/>
  <c r="R104" i="2"/>
  <c r="R99" i="2"/>
  <c r="T95" i="2"/>
  <c r="L100" i="2"/>
  <c r="U84" i="2"/>
  <c r="V84" i="2" s="1"/>
  <c r="AA126" i="2"/>
  <c r="D144" i="2"/>
  <c r="D140" i="2"/>
  <c r="D136" i="2"/>
  <c r="D145" i="2"/>
  <c r="F138" i="2"/>
  <c r="F139" i="2"/>
  <c r="F136" i="2"/>
  <c r="H105" i="2"/>
  <c r="H97" i="2"/>
  <c r="H102" i="2"/>
  <c r="J93" i="2"/>
  <c r="J99" i="2"/>
  <c r="L105" i="2"/>
  <c r="L95" i="2"/>
  <c r="L99" i="2"/>
  <c r="H95" i="2"/>
  <c r="H101" i="2"/>
  <c r="L103" i="2"/>
  <c r="L94" i="2"/>
  <c r="L98" i="2"/>
  <c r="L104" i="2"/>
  <c r="P93" i="2"/>
  <c r="P101" i="2"/>
  <c r="H94" i="2"/>
  <c r="H99" i="2"/>
  <c r="J103" i="2"/>
  <c r="J96" i="2"/>
  <c r="J101" i="2"/>
  <c r="L102" i="2"/>
  <c r="L93" i="2"/>
  <c r="L97" i="2"/>
  <c r="T77" i="2"/>
  <c r="F81" i="2"/>
  <c r="J81" i="2"/>
  <c r="T72" i="2"/>
  <c r="T102" i="2"/>
  <c r="T93" i="2"/>
  <c r="T97" i="2"/>
  <c r="T101" i="2"/>
  <c r="L42" i="2"/>
  <c r="N35" i="2"/>
  <c r="P39" i="2"/>
  <c r="T32" i="2"/>
  <c r="T33" i="2"/>
  <c r="V29" i="2"/>
  <c r="N55" i="2"/>
  <c r="P50" i="2"/>
  <c r="T58" i="2"/>
  <c r="D54" i="2"/>
  <c r="T75" i="2"/>
  <c r="T73" i="2"/>
  <c r="F73" i="2"/>
  <c r="R82" i="2"/>
  <c r="T76" i="2"/>
  <c r="P94" i="2"/>
  <c r="P98" i="2"/>
  <c r="P103" i="2"/>
  <c r="H92" i="2"/>
  <c r="H96" i="2"/>
  <c r="H100" i="2"/>
  <c r="R92" i="2"/>
  <c r="R96" i="2"/>
  <c r="R100" i="2"/>
  <c r="J105" i="2"/>
  <c r="J94" i="2"/>
  <c r="J98" i="2"/>
  <c r="T92" i="2"/>
  <c r="T96" i="2"/>
  <c r="T100" i="2"/>
  <c r="N30" i="2"/>
  <c r="P38" i="2"/>
  <c r="R42" i="2"/>
  <c r="T40" i="2"/>
  <c r="T41" i="2"/>
  <c r="F55" i="2"/>
  <c r="L52" i="2"/>
  <c r="T79" i="2"/>
  <c r="T82" i="2"/>
  <c r="F84" i="2"/>
  <c r="T80" i="2"/>
  <c r="P92" i="2"/>
  <c r="P96" i="2"/>
  <c r="P100" i="2"/>
  <c r="R103" i="2"/>
  <c r="R94" i="2"/>
  <c r="R98" i="2"/>
  <c r="T103" i="2"/>
  <c r="T94" i="2"/>
  <c r="T98" i="2"/>
  <c r="D104" i="2"/>
  <c r="D102" i="2"/>
  <c r="D101" i="2"/>
  <c r="D100" i="2"/>
  <c r="D99" i="2"/>
  <c r="D98" i="2"/>
  <c r="D97" i="2"/>
  <c r="D96" i="2"/>
  <c r="D95" i="2"/>
  <c r="D94" i="2"/>
  <c r="D93" i="2"/>
  <c r="D92" i="2"/>
  <c r="D105" i="2"/>
  <c r="D103" i="2"/>
  <c r="L79" i="2"/>
  <c r="L72" i="2"/>
  <c r="T81" i="2"/>
  <c r="N72" i="2"/>
  <c r="N83" i="2"/>
  <c r="N79" i="2"/>
  <c r="R80" i="2"/>
  <c r="L74" i="2"/>
  <c r="T74" i="2"/>
  <c r="L71" i="2"/>
  <c r="N80" i="2"/>
  <c r="N77" i="2"/>
  <c r="J78" i="2"/>
  <c r="L40" i="2"/>
  <c r="L33" i="2"/>
  <c r="N38" i="2"/>
  <c r="F53" i="2"/>
  <c r="L81" i="2"/>
  <c r="D82" i="2"/>
  <c r="F71" i="2"/>
  <c r="F79" i="2"/>
  <c r="L30" i="2"/>
  <c r="L38" i="2"/>
  <c r="L31" i="2"/>
  <c r="L39" i="2"/>
  <c r="N34" i="2"/>
  <c r="N31" i="2"/>
  <c r="N41" i="2"/>
  <c r="T30" i="2"/>
  <c r="T38" i="2"/>
  <c r="T31" i="2"/>
  <c r="T39" i="2"/>
  <c r="V40" i="2"/>
  <c r="V41" i="2"/>
  <c r="N53" i="2"/>
  <c r="F61" i="2"/>
  <c r="X55" i="2"/>
  <c r="H54" i="2"/>
  <c r="H63" i="2"/>
  <c r="T61" i="2"/>
  <c r="T56" i="2"/>
  <c r="D79" i="2"/>
  <c r="L75" i="2"/>
  <c r="D71" i="2"/>
  <c r="N84" i="2"/>
  <c r="N78" i="2"/>
  <c r="N73" i="2"/>
  <c r="F74" i="2"/>
  <c r="F83" i="2"/>
  <c r="F77" i="2"/>
  <c r="R73" i="2"/>
  <c r="R76" i="2"/>
  <c r="J75" i="2"/>
  <c r="J72" i="2"/>
  <c r="J82" i="2"/>
  <c r="L78" i="2"/>
  <c r="L84" i="2"/>
  <c r="L32" i="2"/>
  <c r="L41" i="2"/>
  <c r="N33" i="2"/>
  <c r="D61" i="2"/>
  <c r="D77" i="2"/>
  <c r="L73" i="2"/>
  <c r="F76" i="2"/>
  <c r="J77" i="2"/>
  <c r="J76" i="2"/>
  <c r="L83" i="2"/>
  <c r="L36" i="2"/>
  <c r="L29" i="2"/>
  <c r="N32" i="2"/>
  <c r="N42" i="2"/>
  <c r="N39" i="2"/>
  <c r="T36" i="2"/>
  <c r="T29" i="2"/>
  <c r="V36" i="2"/>
  <c r="V37" i="2"/>
  <c r="N51" i="2"/>
  <c r="N59" i="2"/>
  <c r="F58" i="2"/>
  <c r="H52" i="2"/>
  <c r="H60" i="2"/>
  <c r="T54" i="2"/>
  <c r="D58" i="2"/>
  <c r="D81" i="2"/>
  <c r="L77" i="2"/>
  <c r="L82" i="2"/>
  <c r="F72" i="2"/>
  <c r="F80" i="2"/>
  <c r="F75" i="2"/>
  <c r="R72" i="2"/>
  <c r="J73" i="2"/>
  <c r="J84" i="2"/>
  <c r="J80" i="2"/>
  <c r="L80" i="2"/>
  <c r="D84" i="2"/>
  <c r="D80" i="2"/>
  <c r="D72" i="2"/>
  <c r="D74" i="2"/>
  <c r="D76" i="2"/>
  <c r="D83" i="2"/>
  <c r="D78" i="2"/>
  <c r="X38" i="2"/>
  <c r="X35" i="2"/>
  <c r="X51" i="2"/>
  <c r="X58" i="2"/>
  <c r="R62" i="2"/>
  <c r="R57" i="2"/>
  <c r="J30" i="2"/>
  <c r="J38" i="2"/>
  <c r="J31" i="2"/>
  <c r="J39" i="2"/>
  <c r="V30" i="2"/>
  <c r="V38" i="2"/>
  <c r="V31" i="2"/>
  <c r="V39" i="2"/>
  <c r="X36" i="2"/>
  <c r="X31" i="2"/>
  <c r="N50" i="2"/>
  <c r="N54" i="2"/>
  <c r="N58" i="2"/>
  <c r="F50" i="2"/>
  <c r="X50" i="2"/>
  <c r="X56" i="2"/>
  <c r="X62" i="2"/>
  <c r="H53" i="2"/>
  <c r="H57" i="2"/>
  <c r="H61" i="2"/>
  <c r="R63" i="2"/>
  <c r="R54" i="2"/>
  <c r="J53" i="2"/>
  <c r="T51" i="2"/>
  <c r="T55" i="2"/>
  <c r="T59" i="2"/>
  <c r="R75" i="2"/>
  <c r="R84" i="2"/>
  <c r="R78" i="2"/>
  <c r="J71" i="2"/>
  <c r="J79" i="2"/>
  <c r="J74" i="2"/>
  <c r="D38" i="2"/>
  <c r="J34" i="2"/>
  <c r="J42" i="2"/>
  <c r="V34" i="2"/>
  <c r="V42" i="2"/>
  <c r="X30" i="2"/>
  <c r="X42" i="2"/>
  <c r="X37" i="2"/>
  <c r="N63" i="2"/>
  <c r="N52" i="2"/>
  <c r="N56" i="2"/>
  <c r="X52" i="2"/>
  <c r="X60" i="2"/>
  <c r="H51" i="2"/>
  <c r="H55" i="2"/>
  <c r="H59" i="2"/>
  <c r="R51" i="2"/>
  <c r="R58" i="2"/>
  <c r="T63" i="2"/>
  <c r="T53" i="2"/>
  <c r="T57" i="2"/>
  <c r="R71" i="2"/>
  <c r="R79" i="2"/>
  <c r="R74" i="2"/>
  <c r="V63" i="2"/>
  <c r="P55" i="2"/>
  <c r="L50" i="2"/>
  <c r="L56" i="2"/>
  <c r="V59" i="2"/>
  <c r="F62" i="2"/>
  <c r="F54" i="2"/>
  <c r="F59" i="2"/>
  <c r="X54" i="2"/>
  <c r="X59" i="2"/>
  <c r="P51" i="2"/>
  <c r="R50" i="2"/>
  <c r="R55" i="2"/>
  <c r="J62" i="2"/>
  <c r="L54" i="2"/>
  <c r="D63" i="2"/>
  <c r="D56" i="2"/>
  <c r="V51" i="2"/>
  <c r="F51" i="2"/>
  <c r="F57" i="2"/>
  <c r="P59" i="2"/>
  <c r="J57" i="2"/>
  <c r="L63" i="2"/>
  <c r="L58" i="2"/>
  <c r="D52" i="2"/>
  <c r="D60" i="2"/>
  <c r="P34" i="2"/>
  <c r="P42" i="2"/>
  <c r="P35" i="2"/>
  <c r="R30" i="2"/>
  <c r="R38" i="2"/>
  <c r="R31" i="2"/>
  <c r="R39" i="2"/>
  <c r="V62" i="2"/>
  <c r="V53" i="2"/>
  <c r="V57" i="2"/>
  <c r="P53" i="2"/>
  <c r="P57" i="2"/>
  <c r="P61" i="2"/>
  <c r="J63" i="2"/>
  <c r="J51" i="2"/>
  <c r="J55" i="2"/>
  <c r="J59" i="2"/>
  <c r="N36" i="2"/>
  <c r="N29" i="2"/>
  <c r="P32" i="2"/>
  <c r="P40" i="2"/>
  <c r="P33" i="2"/>
  <c r="P41" i="2"/>
  <c r="R36" i="2"/>
  <c r="R29" i="2"/>
  <c r="R37" i="2"/>
  <c r="X32" i="2"/>
  <c r="X40" i="2"/>
  <c r="X33" i="2"/>
  <c r="V61" i="2"/>
  <c r="V52" i="2"/>
  <c r="V56" i="2"/>
  <c r="V60" i="2"/>
  <c r="F63" i="2"/>
  <c r="F52" i="2"/>
  <c r="F56" i="2"/>
  <c r="X53" i="2"/>
  <c r="X57" i="2"/>
  <c r="P52" i="2"/>
  <c r="P56" i="2"/>
  <c r="P60" i="2"/>
  <c r="P62" i="2"/>
  <c r="R61" i="2"/>
  <c r="R52" i="2"/>
  <c r="R56" i="2"/>
  <c r="J50" i="2"/>
  <c r="J54" i="2"/>
  <c r="J58" i="2"/>
  <c r="L51" i="2"/>
  <c r="L55" i="2"/>
  <c r="L59" i="2"/>
  <c r="D50" i="2"/>
  <c r="D53" i="2"/>
  <c r="D57" i="2"/>
  <c r="D62" i="2"/>
  <c r="P36" i="2"/>
  <c r="P29" i="2"/>
  <c r="R32" i="2"/>
  <c r="R40" i="2"/>
  <c r="R33" i="2"/>
  <c r="V50" i="2"/>
  <c r="V54" i="2"/>
  <c r="P54" i="2"/>
  <c r="P58" i="2"/>
  <c r="J61" i="2"/>
  <c r="J52" i="2"/>
  <c r="J56" i="2"/>
  <c r="L61" i="2"/>
  <c r="L53" i="2"/>
  <c r="L57" i="2"/>
  <c r="D51" i="2"/>
  <c r="D55" i="2"/>
  <c r="AA63" i="2"/>
  <c r="H32" i="2"/>
  <c r="H33" i="2"/>
  <c r="H30" i="2"/>
  <c r="H38" i="2"/>
  <c r="H31" i="2"/>
  <c r="H39" i="2"/>
  <c r="H34" i="2"/>
  <c r="H42" i="2"/>
  <c r="H35" i="2"/>
  <c r="H40" i="2"/>
  <c r="H41" i="2"/>
  <c r="H36" i="2"/>
  <c r="H29" i="2"/>
  <c r="D39" i="2"/>
  <c r="D41" i="2"/>
  <c r="D30" i="2"/>
  <c r="D32" i="2"/>
  <c r="D34" i="2"/>
  <c r="D42" i="2"/>
  <c r="D35" i="2"/>
  <c r="Y42" i="2"/>
  <c r="D40" i="2"/>
  <c r="D31" i="2"/>
  <c r="D36" i="2"/>
  <c r="D29" i="2"/>
  <c r="D33" i="2"/>
  <c r="H16" i="2"/>
  <c r="H18" i="2"/>
  <c r="H19" i="2"/>
  <c r="H20" i="2"/>
  <c r="D19" i="2"/>
  <c r="D20" i="2"/>
  <c r="D18" i="2"/>
  <c r="F41" i="2"/>
  <c r="F38" i="2"/>
  <c r="F37" i="2"/>
  <c r="F36" i="2"/>
  <c r="F35" i="2"/>
  <c r="F34" i="2"/>
  <c r="F33" i="2"/>
  <c r="F32" i="2"/>
  <c r="F31" i="2"/>
  <c r="F30" i="2"/>
  <c r="F29" i="2"/>
  <c r="F39" i="2"/>
  <c r="F17" i="2"/>
  <c r="F20" i="2"/>
  <c r="F18" i="2"/>
  <c r="F19" i="2"/>
  <c r="F42" i="2"/>
  <c r="H14" i="2"/>
  <c r="H13" i="2"/>
  <c r="H10" i="2"/>
  <c r="H21" i="2"/>
  <c r="H9" i="2"/>
  <c r="F12" i="2"/>
  <c r="F11" i="2"/>
  <c r="F16" i="2"/>
  <c r="F10" i="2"/>
  <c r="F15" i="2"/>
  <c r="H8" i="2"/>
  <c r="H12" i="2"/>
  <c r="H17" i="2"/>
  <c r="I21" i="2"/>
  <c r="F8" i="2"/>
  <c r="F14" i="2"/>
  <c r="F21" i="2"/>
  <c r="H11" i="2"/>
  <c r="H15" i="2"/>
  <c r="F9" i="2"/>
  <c r="F13" i="2"/>
  <c r="D15" i="2"/>
  <c r="D14" i="2"/>
  <c r="D13" i="2"/>
  <c r="D12" i="2"/>
  <c r="D11" i="2"/>
  <c r="D10" i="2"/>
  <c r="D9" i="2"/>
  <c r="D8" i="2"/>
  <c r="D21" i="2"/>
  <c r="D17" i="2"/>
  <c r="D16" i="2"/>
  <c r="K85" i="2" l="1"/>
  <c r="V76" i="2"/>
  <c r="J204" i="2"/>
  <c r="J242" i="2"/>
  <c r="J243" i="2"/>
  <c r="I211" i="2"/>
  <c r="E211" i="2"/>
  <c r="E253" i="2"/>
  <c r="C253" i="2"/>
  <c r="J229" i="2"/>
  <c r="J228" i="2"/>
  <c r="J230" i="2"/>
  <c r="E22" i="2"/>
  <c r="J18" i="2"/>
  <c r="J19" i="2"/>
  <c r="J20" i="2"/>
  <c r="G106" i="2"/>
  <c r="X102" i="2"/>
  <c r="X103" i="2"/>
  <c r="X104" i="2"/>
  <c r="G211" i="2"/>
  <c r="J207" i="2"/>
  <c r="J209" i="2"/>
  <c r="J208" i="2"/>
  <c r="I85" i="2"/>
  <c r="V82" i="2"/>
  <c r="V81" i="2"/>
  <c r="V83" i="2"/>
  <c r="AF186" i="2"/>
  <c r="AF188" i="2"/>
  <c r="AF187" i="2"/>
  <c r="J268" i="2"/>
  <c r="J270" i="2"/>
  <c r="J271" i="2"/>
  <c r="J272" i="2"/>
  <c r="J197" i="2"/>
  <c r="J205" i="2"/>
  <c r="I253" i="2"/>
  <c r="AB117" i="2"/>
  <c r="AB123" i="2"/>
  <c r="AB124" i="2"/>
  <c r="AB125" i="2"/>
  <c r="I148" i="2"/>
  <c r="L145" i="2"/>
  <c r="L144" i="2"/>
  <c r="L146" i="2"/>
  <c r="Y64" i="2"/>
  <c r="AB62" i="2"/>
  <c r="AB60" i="2"/>
  <c r="AB61" i="2"/>
  <c r="G253" i="2"/>
  <c r="J251" i="2"/>
  <c r="J250" i="2"/>
  <c r="J249" i="2"/>
  <c r="Z40" i="2"/>
  <c r="Z41" i="2"/>
  <c r="Z39" i="2"/>
  <c r="L162" i="2"/>
  <c r="L167" i="2"/>
  <c r="L165" i="2"/>
  <c r="L166" i="2"/>
  <c r="H291" i="2"/>
  <c r="H292" i="2"/>
  <c r="H293" i="2"/>
  <c r="L138" i="2"/>
  <c r="L139" i="2"/>
  <c r="J200" i="2"/>
  <c r="J239" i="2"/>
  <c r="J247" i="2"/>
  <c r="E169" i="2"/>
  <c r="L157" i="2"/>
  <c r="K148" i="2"/>
  <c r="E148" i="2"/>
  <c r="Q106" i="2"/>
  <c r="C169" i="2"/>
  <c r="C211" i="2"/>
  <c r="J198" i="2"/>
  <c r="J202" i="2"/>
  <c r="J206" i="2"/>
  <c r="J240" i="2"/>
  <c r="J244" i="2"/>
  <c r="J248" i="2"/>
  <c r="O106" i="2"/>
  <c r="L136" i="2"/>
  <c r="L134" i="2"/>
  <c r="X95" i="2"/>
  <c r="Q127" i="2"/>
  <c r="L141" i="2"/>
  <c r="L158" i="2"/>
  <c r="K169" i="2"/>
  <c r="J210" i="2"/>
  <c r="J199" i="2"/>
  <c r="J203" i="2"/>
  <c r="J252" i="2"/>
  <c r="J241" i="2"/>
  <c r="J245" i="2"/>
  <c r="X105" i="2"/>
  <c r="X101" i="2"/>
  <c r="AB121" i="2"/>
  <c r="U106" i="2"/>
  <c r="S106" i="2"/>
  <c r="X99" i="2"/>
  <c r="C148" i="2"/>
  <c r="L135" i="2"/>
  <c r="L140" i="2"/>
  <c r="L147" i="2"/>
  <c r="G169" i="2"/>
  <c r="L161" i="2"/>
  <c r="L168" i="2"/>
  <c r="J263" i="2"/>
  <c r="X93" i="2"/>
  <c r="J267" i="2"/>
  <c r="M106" i="2"/>
  <c r="X97" i="2"/>
  <c r="M127" i="2"/>
  <c r="G148" i="2"/>
  <c r="L137" i="2"/>
  <c r="L142" i="2"/>
  <c r="L164" i="2"/>
  <c r="L159" i="2"/>
  <c r="L156" i="2"/>
  <c r="I274" i="2"/>
  <c r="C295" i="2"/>
  <c r="H290" i="2"/>
  <c r="H289" i="2"/>
  <c r="H288" i="2"/>
  <c r="H287" i="2"/>
  <c r="H286" i="2"/>
  <c r="H285" i="2"/>
  <c r="H284" i="2"/>
  <c r="H282" i="2"/>
  <c r="G295" i="2"/>
  <c r="E295" i="2"/>
  <c r="H283" i="2"/>
  <c r="H281" i="2"/>
  <c r="H294" i="2"/>
  <c r="J273" i="2"/>
  <c r="J262" i="2"/>
  <c r="G274" i="2"/>
  <c r="C274" i="2"/>
  <c r="J261" i="2"/>
  <c r="J265" i="2"/>
  <c r="J269" i="2"/>
  <c r="J266" i="2"/>
  <c r="E274" i="2"/>
  <c r="J260" i="2"/>
  <c r="J264" i="2"/>
  <c r="G232" i="2"/>
  <c r="J227" i="2"/>
  <c r="J226" i="2"/>
  <c r="J225" i="2"/>
  <c r="J224" i="2"/>
  <c r="J223" i="2"/>
  <c r="J222" i="2"/>
  <c r="J221" i="2"/>
  <c r="J220" i="2"/>
  <c r="J219" i="2"/>
  <c r="J218" i="2"/>
  <c r="I232" i="2"/>
  <c r="J231" i="2"/>
  <c r="C232" i="2"/>
  <c r="E232" i="2"/>
  <c r="AC190" i="2"/>
  <c r="AA190" i="2"/>
  <c r="W127" i="2"/>
  <c r="K127" i="2"/>
  <c r="K106" i="2"/>
  <c r="W106" i="2"/>
  <c r="X92" i="2"/>
  <c r="X96" i="2"/>
  <c r="X100" i="2"/>
  <c r="AB113" i="2"/>
  <c r="AB122" i="2"/>
  <c r="AB120" i="2"/>
  <c r="L160" i="2"/>
  <c r="L155" i="2"/>
  <c r="L163" i="2"/>
  <c r="E106" i="2"/>
  <c r="I106" i="2"/>
  <c r="C106" i="2"/>
  <c r="X94" i="2"/>
  <c r="X98" i="2"/>
  <c r="AA127" i="2"/>
  <c r="AB116" i="2"/>
  <c r="V72" i="2"/>
  <c r="U85" i="2"/>
  <c r="Q190" i="2"/>
  <c r="E190" i="2"/>
  <c r="S190" i="2"/>
  <c r="AF182" i="2"/>
  <c r="U190" i="2"/>
  <c r="AF181" i="2"/>
  <c r="Y190" i="2"/>
  <c r="M190" i="2"/>
  <c r="AE190" i="2"/>
  <c r="AF184" i="2"/>
  <c r="AF176" i="2"/>
  <c r="AF183" i="2"/>
  <c r="AF189" i="2"/>
  <c r="AF185" i="2"/>
  <c r="C190" i="2"/>
  <c r="AF178" i="2"/>
  <c r="G190" i="2"/>
  <c r="AF177" i="2"/>
  <c r="I190" i="2"/>
  <c r="O190" i="2"/>
  <c r="K190" i="2"/>
  <c r="AF180" i="2"/>
  <c r="W190" i="2"/>
  <c r="AF179" i="2"/>
  <c r="G85" i="2"/>
  <c r="AB126" i="2"/>
  <c r="O127" i="2"/>
  <c r="AB119" i="2"/>
  <c r="G127" i="2"/>
  <c r="I127" i="2"/>
  <c r="C127" i="2"/>
  <c r="E127" i="2"/>
  <c r="Y127" i="2"/>
  <c r="S127" i="2"/>
  <c r="U127" i="2"/>
  <c r="AB114" i="2"/>
  <c r="AB115" i="2"/>
  <c r="AB118" i="2"/>
  <c r="S85" i="2"/>
  <c r="V80" i="2"/>
  <c r="O85" i="2"/>
  <c r="V77" i="2"/>
  <c r="Q85" i="2"/>
  <c r="M85" i="2"/>
  <c r="V71" i="2"/>
  <c r="V78" i="2"/>
  <c r="E85" i="2"/>
  <c r="V74" i="2"/>
  <c r="V75" i="2"/>
  <c r="V79" i="2"/>
  <c r="V73" i="2"/>
  <c r="C85" i="2"/>
  <c r="W64" i="2"/>
  <c r="O64" i="2"/>
  <c r="G64" i="2"/>
  <c r="AB59" i="2"/>
  <c r="AB58" i="2"/>
  <c r="AB57" i="2"/>
  <c r="AB56" i="2"/>
  <c r="AB55" i="2"/>
  <c r="AB54" i="2"/>
  <c r="AB53" i="2"/>
  <c r="AB52" i="2"/>
  <c r="AB51" i="2"/>
  <c r="AB50" i="2"/>
  <c r="S64" i="2"/>
  <c r="C64" i="2"/>
  <c r="U64" i="2"/>
  <c r="E64" i="2"/>
  <c r="AA64" i="2"/>
  <c r="Q64" i="2"/>
  <c r="I64" i="2"/>
  <c r="AB63" i="2"/>
  <c r="K64" i="2"/>
  <c r="M64" i="2"/>
  <c r="W43" i="2"/>
  <c r="U43" i="2"/>
  <c r="M43" i="2"/>
  <c r="I43" i="2"/>
  <c r="S43" i="2"/>
  <c r="Q43" i="2"/>
  <c r="O43" i="2"/>
  <c r="K43" i="2"/>
  <c r="Z37" i="2"/>
  <c r="G43" i="2"/>
  <c r="Z42" i="2"/>
  <c r="Z32" i="2"/>
  <c r="Z38" i="2"/>
  <c r="Z33" i="2"/>
  <c r="Z34" i="2"/>
  <c r="Z29" i="2"/>
  <c r="E43" i="2"/>
  <c r="Z31" i="2"/>
  <c r="Z36" i="2"/>
  <c r="Z30" i="2"/>
  <c r="C43" i="2"/>
  <c r="Z35" i="2"/>
  <c r="Y43" i="2"/>
  <c r="G22" i="2"/>
  <c r="J14" i="2"/>
  <c r="J8" i="2"/>
  <c r="C22" i="2"/>
  <c r="J16" i="2"/>
  <c r="J12" i="2"/>
  <c r="J21" i="2"/>
  <c r="J11" i="2"/>
  <c r="J10" i="2"/>
  <c r="J15" i="2"/>
  <c r="I22" i="2"/>
  <c r="J9" i="2"/>
  <c r="J13" i="2"/>
  <c r="J17" i="2"/>
  <c r="B133" i="1" l="1"/>
  <c r="H114" i="1"/>
  <c r="X95" i="1"/>
  <c r="R95" i="1"/>
  <c r="P95" i="1"/>
  <c r="N95" i="1"/>
  <c r="L95" i="1"/>
  <c r="V38" i="1"/>
  <c r="W37" i="1" s="1"/>
  <c r="L38" i="1"/>
  <c r="J38" i="1"/>
  <c r="F38" i="1" l="1"/>
  <c r="G37" i="1" s="1"/>
  <c r="I112" i="1"/>
  <c r="I108" i="1"/>
  <c r="I104" i="1"/>
  <c r="I111" i="1"/>
  <c r="I113" i="1"/>
  <c r="I109" i="1"/>
  <c r="I105" i="1"/>
  <c r="I103" i="1"/>
  <c r="I114" i="1"/>
  <c r="I110" i="1"/>
  <c r="I106" i="1"/>
  <c r="I107" i="1"/>
  <c r="H133" i="1"/>
  <c r="I132" i="1" s="1"/>
  <c r="D133" i="1"/>
  <c r="E130" i="1" s="1"/>
  <c r="P38" i="1"/>
  <c r="Q28" i="1" s="1"/>
  <c r="T95" i="1"/>
  <c r="U91" i="1" s="1"/>
  <c r="F114" i="1"/>
  <c r="G111" i="1" s="1"/>
  <c r="F133" i="1"/>
  <c r="G131" i="1" s="1"/>
  <c r="B114" i="1"/>
  <c r="C113" i="1" s="1"/>
  <c r="F237" i="1"/>
  <c r="F239" i="1"/>
  <c r="F241" i="1"/>
  <c r="F243" i="1"/>
  <c r="F245" i="1"/>
  <c r="H201" i="1"/>
  <c r="H163" i="1"/>
  <c r="F240" i="1"/>
  <c r="F244" i="1"/>
  <c r="V95" i="1"/>
  <c r="W92" i="1" s="1"/>
  <c r="H181" i="1"/>
  <c r="F236" i="1"/>
  <c r="H219" i="1"/>
  <c r="H167" i="1"/>
  <c r="H185" i="1"/>
  <c r="H205" i="1"/>
  <c r="H223" i="1"/>
  <c r="F238" i="1"/>
  <c r="F242" i="1"/>
  <c r="F246" i="1"/>
  <c r="T152" i="1"/>
  <c r="U152" i="1" s="1"/>
  <c r="B190" i="1"/>
  <c r="C190" i="1" s="1"/>
  <c r="H189" i="1"/>
  <c r="F209" i="1"/>
  <c r="G209" i="1" s="1"/>
  <c r="H217" i="1"/>
  <c r="H227" i="1"/>
  <c r="J108" i="1"/>
  <c r="J126" i="1"/>
  <c r="J130" i="1"/>
  <c r="AD144" i="1"/>
  <c r="AB152" i="1"/>
  <c r="AC146" i="1" s="1"/>
  <c r="H161" i="1"/>
  <c r="H165" i="1"/>
  <c r="H169" i="1"/>
  <c r="F190" i="1"/>
  <c r="G188" i="1" s="1"/>
  <c r="H182" i="1"/>
  <c r="H183" i="1"/>
  <c r="H186" i="1"/>
  <c r="H187" i="1"/>
  <c r="H199" i="1"/>
  <c r="H203" i="1"/>
  <c r="H207" i="1"/>
  <c r="F228" i="1"/>
  <c r="G226" i="1" s="1"/>
  <c r="H220" i="1"/>
  <c r="H221" i="1"/>
  <c r="H224" i="1"/>
  <c r="H225" i="1"/>
  <c r="D247" i="1"/>
  <c r="E245" i="1" s="1"/>
  <c r="J104" i="1"/>
  <c r="J107" i="1"/>
  <c r="J111" i="1"/>
  <c r="AD141" i="1"/>
  <c r="AD145" i="1"/>
  <c r="AD148" i="1"/>
  <c r="AD149" i="1"/>
  <c r="H160" i="1"/>
  <c r="H162" i="1"/>
  <c r="H164" i="1"/>
  <c r="H166" i="1"/>
  <c r="H168" i="1"/>
  <c r="H170" i="1"/>
  <c r="H180" i="1"/>
  <c r="D190" i="1"/>
  <c r="E188" i="1" s="1"/>
  <c r="H184" i="1"/>
  <c r="H188" i="1"/>
  <c r="H198" i="1"/>
  <c r="H200" i="1"/>
  <c r="H202" i="1"/>
  <c r="H204" i="1"/>
  <c r="H206" i="1"/>
  <c r="D209" i="1"/>
  <c r="E206" i="1" s="1"/>
  <c r="H208" i="1"/>
  <c r="H218" i="1"/>
  <c r="D228" i="1"/>
  <c r="E226" i="1" s="1"/>
  <c r="H222" i="1"/>
  <c r="H226" i="1"/>
  <c r="B247" i="1"/>
  <c r="B228" i="1"/>
  <c r="B209" i="1"/>
  <c r="H179" i="1"/>
  <c r="J112" i="1"/>
  <c r="D171" i="1"/>
  <c r="E170" i="1" s="1"/>
  <c r="R76" i="1"/>
  <c r="S73" i="1" s="1"/>
  <c r="V68" i="1"/>
  <c r="V72" i="1"/>
  <c r="AD142" i="1"/>
  <c r="L152" i="1"/>
  <c r="M147" i="1" s="1"/>
  <c r="AD143" i="1"/>
  <c r="AD146" i="1"/>
  <c r="AD147" i="1"/>
  <c r="AD150" i="1"/>
  <c r="F171" i="1"/>
  <c r="G167" i="1" s="1"/>
  <c r="H76" i="1"/>
  <c r="I72" i="1" s="1"/>
  <c r="J125" i="1"/>
  <c r="J129" i="1"/>
  <c r="B171" i="1"/>
  <c r="C165" i="1" s="1"/>
  <c r="AD151" i="1"/>
  <c r="D152" i="1"/>
  <c r="E149" i="1" s="1"/>
  <c r="J110" i="1"/>
  <c r="J113" i="1"/>
  <c r="J128" i="1"/>
  <c r="J132" i="1"/>
  <c r="J152" i="1"/>
  <c r="K149" i="1" s="1"/>
  <c r="Z152" i="1"/>
  <c r="AA151" i="1" s="1"/>
  <c r="J105" i="1"/>
  <c r="H152" i="1"/>
  <c r="I148" i="1" s="1"/>
  <c r="P152" i="1"/>
  <c r="Q150" i="1" s="1"/>
  <c r="X152" i="1"/>
  <c r="Y151" i="1" s="1"/>
  <c r="J106" i="1"/>
  <c r="J109" i="1"/>
  <c r="J122" i="1"/>
  <c r="J124" i="1"/>
  <c r="J127" i="1"/>
  <c r="J131" i="1"/>
  <c r="B152" i="1"/>
  <c r="C149" i="1" s="1"/>
  <c r="R152" i="1"/>
  <c r="S151" i="1" s="1"/>
  <c r="B95" i="1"/>
  <c r="C94" i="1" s="1"/>
  <c r="F152" i="1"/>
  <c r="G150" i="1" s="1"/>
  <c r="N152" i="1"/>
  <c r="O151" i="1" s="1"/>
  <c r="V152" i="1"/>
  <c r="W151" i="1" s="1"/>
  <c r="C133" i="1"/>
  <c r="C131" i="1"/>
  <c r="C129" i="1"/>
  <c r="C127" i="1"/>
  <c r="C125" i="1"/>
  <c r="C123" i="1"/>
  <c r="C124" i="1"/>
  <c r="C132" i="1"/>
  <c r="C130" i="1"/>
  <c r="C128" i="1"/>
  <c r="C126" i="1"/>
  <c r="C122" i="1"/>
  <c r="J123" i="1"/>
  <c r="J103" i="1"/>
  <c r="Z88" i="1"/>
  <c r="B76" i="1"/>
  <c r="C69" i="1" s="1"/>
  <c r="J76" i="1"/>
  <c r="K71" i="1" s="1"/>
  <c r="V67" i="1"/>
  <c r="V69" i="1"/>
  <c r="V71" i="1"/>
  <c r="V73" i="1"/>
  <c r="V75" i="1"/>
  <c r="P76" i="1"/>
  <c r="Q70" i="1" s="1"/>
  <c r="V66" i="1"/>
  <c r="V70" i="1"/>
  <c r="V74" i="1"/>
  <c r="F95" i="1"/>
  <c r="G94" i="1" s="1"/>
  <c r="Z92" i="1"/>
  <c r="H95" i="1"/>
  <c r="I89" i="1" s="1"/>
  <c r="D114" i="1"/>
  <c r="Z87" i="1"/>
  <c r="Z91" i="1"/>
  <c r="J95" i="1"/>
  <c r="K94" i="1" s="1"/>
  <c r="Z85" i="1"/>
  <c r="Z86" i="1"/>
  <c r="Z89" i="1"/>
  <c r="Z90" i="1"/>
  <c r="Z93" i="1"/>
  <c r="Z94" i="1"/>
  <c r="D95" i="1"/>
  <c r="E93" i="1" s="1"/>
  <c r="O94" i="1"/>
  <c r="O92" i="1"/>
  <c r="O90" i="1"/>
  <c r="O88" i="1"/>
  <c r="O86" i="1"/>
  <c r="O84" i="1"/>
  <c r="O95" i="1"/>
  <c r="O91" i="1"/>
  <c r="O87" i="1"/>
  <c r="O93" i="1"/>
  <c r="O89" i="1"/>
  <c r="O85" i="1"/>
  <c r="M95" i="1"/>
  <c r="M93" i="1"/>
  <c r="M91" i="1"/>
  <c r="M89" i="1"/>
  <c r="M87" i="1"/>
  <c r="M85" i="1"/>
  <c r="M94" i="1"/>
  <c r="M92" i="1"/>
  <c r="M88" i="1"/>
  <c r="M84" i="1"/>
  <c r="M90" i="1"/>
  <c r="M86" i="1"/>
  <c r="K90" i="1"/>
  <c r="S94" i="1"/>
  <c r="S92" i="1"/>
  <c r="S90" i="1"/>
  <c r="S88" i="1"/>
  <c r="S86" i="1"/>
  <c r="S84" i="1"/>
  <c r="S95" i="1"/>
  <c r="S93" i="1"/>
  <c r="S89" i="1"/>
  <c r="S85" i="1"/>
  <c r="S91" i="1"/>
  <c r="S87" i="1"/>
  <c r="Q95" i="1"/>
  <c r="Q93" i="1"/>
  <c r="Q91" i="1"/>
  <c r="Q89" i="1"/>
  <c r="Q87" i="1"/>
  <c r="Q85" i="1"/>
  <c r="Q94" i="1"/>
  <c r="Q92" i="1"/>
  <c r="Q90" i="1"/>
  <c r="Q86" i="1"/>
  <c r="Q88" i="1"/>
  <c r="Q84" i="1"/>
  <c r="Y95" i="1"/>
  <c r="Y93" i="1"/>
  <c r="Y91" i="1"/>
  <c r="Y89" i="1"/>
  <c r="Y87" i="1"/>
  <c r="Y85" i="1"/>
  <c r="Y94" i="1"/>
  <c r="Y92" i="1"/>
  <c r="Y90" i="1"/>
  <c r="Y86" i="1"/>
  <c r="Y88" i="1"/>
  <c r="Y84" i="1"/>
  <c r="Z84" i="1"/>
  <c r="V65" i="1"/>
  <c r="T46" i="1"/>
  <c r="H57" i="1"/>
  <c r="I55" i="1" s="1"/>
  <c r="T48" i="1"/>
  <c r="T49" i="1"/>
  <c r="T50" i="1"/>
  <c r="T52" i="1"/>
  <c r="T53" i="1"/>
  <c r="T54" i="1"/>
  <c r="T56" i="1"/>
  <c r="D76" i="1"/>
  <c r="E70" i="1" s="1"/>
  <c r="L76" i="1"/>
  <c r="M76" i="1" s="1"/>
  <c r="T76" i="1"/>
  <c r="U75" i="1" s="1"/>
  <c r="P57" i="1"/>
  <c r="Q57" i="1" s="1"/>
  <c r="F76" i="1"/>
  <c r="G71" i="1" s="1"/>
  <c r="N76" i="1"/>
  <c r="O69" i="1" s="1"/>
  <c r="Z29" i="1"/>
  <c r="Z33" i="1"/>
  <c r="Z37" i="1"/>
  <c r="G27" i="1"/>
  <c r="W32" i="1"/>
  <c r="W31" i="1"/>
  <c r="T47" i="1"/>
  <c r="T51" i="1"/>
  <c r="T55" i="1"/>
  <c r="F57" i="1"/>
  <c r="G54" i="1" s="1"/>
  <c r="N57" i="1"/>
  <c r="O54" i="1" s="1"/>
  <c r="G35" i="1"/>
  <c r="D57" i="1"/>
  <c r="E51" i="1" s="1"/>
  <c r="L57" i="1"/>
  <c r="M55" i="1" s="1"/>
  <c r="G32" i="1"/>
  <c r="B57" i="1"/>
  <c r="C50" i="1" s="1"/>
  <c r="J57" i="1"/>
  <c r="K56" i="1" s="1"/>
  <c r="R57" i="1"/>
  <c r="S54" i="1" s="1"/>
  <c r="G31" i="1"/>
  <c r="W28" i="1"/>
  <c r="W36" i="1"/>
  <c r="G28" i="1"/>
  <c r="G36" i="1"/>
  <c r="W27" i="1"/>
  <c r="W35" i="1"/>
  <c r="M37" i="1"/>
  <c r="M33" i="1"/>
  <c r="M29" i="1"/>
  <c r="M35" i="1"/>
  <c r="M27" i="1"/>
  <c r="M32" i="1"/>
  <c r="M38" i="1"/>
  <c r="M34" i="1"/>
  <c r="M30" i="1"/>
  <c r="M31" i="1"/>
  <c r="M36" i="1"/>
  <c r="M28" i="1"/>
  <c r="K37" i="1"/>
  <c r="K33" i="1"/>
  <c r="K29" i="1"/>
  <c r="K31" i="1"/>
  <c r="K36" i="1"/>
  <c r="K28" i="1"/>
  <c r="K38" i="1"/>
  <c r="K34" i="1"/>
  <c r="K30" i="1"/>
  <c r="K35" i="1"/>
  <c r="K27" i="1"/>
  <c r="K32" i="1"/>
  <c r="Z28" i="1"/>
  <c r="Z32" i="1"/>
  <c r="Z36" i="1"/>
  <c r="G30" i="1"/>
  <c r="G34" i="1"/>
  <c r="G38" i="1"/>
  <c r="W30" i="1"/>
  <c r="W34" i="1"/>
  <c r="W38" i="1"/>
  <c r="Z30" i="1"/>
  <c r="Z31" i="1"/>
  <c r="Z34" i="1"/>
  <c r="Z35" i="1"/>
  <c r="G29" i="1"/>
  <c r="G33" i="1"/>
  <c r="W29" i="1"/>
  <c r="W33" i="1"/>
  <c r="Z27" i="1"/>
  <c r="N38" i="1"/>
  <c r="T38" i="1"/>
  <c r="B38" i="1"/>
  <c r="H38" i="1"/>
  <c r="R38" i="1"/>
  <c r="X38" i="1"/>
  <c r="D38" i="1"/>
  <c r="I122" i="1" l="1"/>
  <c r="I131" i="1"/>
  <c r="G114" i="1"/>
  <c r="I130" i="1"/>
  <c r="I129" i="1"/>
  <c r="I133" i="1"/>
  <c r="I128" i="1"/>
  <c r="I123" i="1"/>
  <c r="I127" i="1"/>
  <c r="I126" i="1"/>
  <c r="I125" i="1"/>
  <c r="I124" i="1"/>
  <c r="E127" i="1"/>
  <c r="E128" i="1"/>
  <c r="E123" i="1"/>
  <c r="E133" i="1"/>
  <c r="E131" i="1"/>
  <c r="E124" i="1"/>
  <c r="E132" i="1"/>
  <c r="E125" i="1"/>
  <c r="E126" i="1"/>
  <c r="E129" i="1"/>
  <c r="E122" i="1"/>
  <c r="Q30" i="1"/>
  <c r="Q32" i="1"/>
  <c r="Q34" i="1"/>
  <c r="Q31" i="1"/>
  <c r="Q29" i="1"/>
  <c r="Q38" i="1"/>
  <c r="Q37" i="1"/>
  <c r="Q36" i="1"/>
  <c r="Q27" i="1"/>
  <c r="Q33" i="1"/>
  <c r="Q35" i="1"/>
  <c r="U89" i="1"/>
  <c r="U88" i="1"/>
  <c r="U86" i="1"/>
  <c r="U84" i="1"/>
  <c r="U87" i="1"/>
  <c r="U95" i="1"/>
  <c r="U92" i="1"/>
  <c r="U85" i="1"/>
  <c r="U93" i="1"/>
  <c r="U90" i="1"/>
  <c r="U94" i="1"/>
  <c r="G110" i="1"/>
  <c r="G106" i="1"/>
  <c r="G105" i="1"/>
  <c r="G109" i="1"/>
  <c r="G113" i="1"/>
  <c r="G104" i="1"/>
  <c r="G108" i="1"/>
  <c r="G112" i="1"/>
  <c r="G103" i="1"/>
  <c r="G107" i="1"/>
  <c r="C104" i="1"/>
  <c r="G128" i="1"/>
  <c r="C112" i="1"/>
  <c r="G129" i="1"/>
  <c r="G126" i="1"/>
  <c r="G124" i="1"/>
  <c r="G122" i="1"/>
  <c r="G127" i="1"/>
  <c r="G132" i="1"/>
  <c r="G125" i="1"/>
  <c r="G133" i="1"/>
  <c r="G130" i="1"/>
  <c r="G123" i="1"/>
  <c r="C108" i="1"/>
  <c r="C107" i="1"/>
  <c r="C106" i="1"/>
  <c r="C110" i="1"/>
  <c r="C114" i="1"/>
  <c r="C103" i="1"/>
  <c r="C111" i="1"/>
  <c r="C105" i="1"/>
  <c r="C109" i="1"/>
  <c r="G198" i="1"/>
  <c r="G202" i="1"/>
  <c r="U145" i="1"/>
  <c r="I92" i="1"/>
  <c r="G206" i="1"/>
  <c r="U142" i="1"/>
  <c r="K67" i="1"/>
  <c r="K65" i="1"/>
  <c r="I91" i="1"/>
  <c r="G199" i="1"/>
  <c r="K87" i="1"/>
  <c r="K88" i="1"/>
  <c r="I150" i="1"/>
  <c r="M145" i="1"/>
  <c r="G207" i="1"/>
  <c r="U151" i="1"/>
  <c r="U150" i="1"/>
  <c r="U141" i="1"/>
  <c r="U148" i="1"/>
  <c r="U147" i="1"/>
  <c r="U143" i="1"/>
  <c r="U149" i="1"/>
  <c r="U146" i="1"/>
  <c r="U144" i="1"/>
  <c r="K143" i="1"/>
  <c r="S70" i="1"/>
  <c r="M144" i="1"/>
  <c r="E200" i="1"/>
  <c r="G203" i="1"/>
  <c r="Y148" i="1"/>
  <c r="E151" i="1"/>
  <c r="S69" i="1"/>
  <c r="C151" i="1"/>
  <c r="E144" i="1"/>
  <c r="E223" i="1"/>
  <c r="S68" i="1"/>
  <c r="K147" i="1"/>
  <c r="M151" i="1"/>
  <c r="I152" i="1"/>
  <c r="W90" i="1"/>
  <c r="K68" i="1"/>
  <c r="K75" i="1"/>
  <c r="I87" i="1"/>
  <c r="K95" i="1"/>
  <c r="W95" i="1"/>
  <c r="AC142" i="1"/>
  <c r="G182" i="1"/>
  <c r="I68" i="1"/>
  <c r="K66" i="1"/>
  <c r="K73" i="1"/>
  <c r="I86" i="1"/>
  <c r="K91" i="1"/>
  <c r="W89" i="1"/>
  <c r="G143" i="1"/>
  <c r="AC145" i="1"/>
  <c r="E190" i="1"/>
  <c r="G224" i="1"/>
  <c r="Q55" i="1"/>
  <c r="C147" i="1"/>
  <c r="G151" i="1"/>
  <c r="AC150" i="1"/>
  <c r="E182" i="1"/>
  <c r="G186" i="1"/>
  <c r="E204" i="1"/>
  <c r="G200" i="1"/>
  <c r="G204" i="1"/>
  <c r="G208" i="1"/>
  <c r="G217" i="1"/>
  <c r="E243" i="1"/>
  <c r="I146" i="1"/>
  <c r="E186" i="1"/>
  <c r="G190" i="1"/>
  <c r="E208" i="1"/>
  <c r="G201" i="1"/>
  <c r="G205" i="1"/>
  <c r="G219" i="1"/>
  <c r="E247" i="1"/>
  <c r="S145" i="1"/>
  <c r="AC147" i="1"/>
  <c r="AC144" i="1"/>
  <c r="AC152" i="1"/>
  <c r="E179" i="1"/>
  <c r="E183" i="1"/>
  <c r="E187" i="1"/>
  <c r="G179" i="1"/>
  <c r="G183" i="1"/>
  <c r="G187" i="1"/>
  <c r="E201" i="1"/>
  <c r="E205" i="1"/>
  <c r="E209" i="1"/>
  <c r="G218" i="1"/>
  <c r="G221" i="1"/>
  <c r="G225" i="1"/>
  <c r="F247" i="1"/>
  <c r="G246" i="1" s="1"/>
  <c r="AC143" i="1"/>
  <c r="AC149" i="1"/>
  <c r="AC148" i="1"/>
  <c r="E181" i="1"/>
  <c r="E185" i="1"/>
  <c r="E189" i="1"/>
  <c r="G181" i="1"/>
  <c r="G185" i="1"/>
  <c r="G189" i="1"/>
  <c r="E199" i="1"/>
  <c r="E203" i="1"/>
  <c r="E207" i="1"/>
  <c r="G228" i="1"/>
  <c r="G223" i="1"/>
  <c r="G227" i="1"/>
  <c r="E72" i="1"/>
  <c r="AC141" i="1"/>
  <c r="AC151" i="1"/>
  <c r="E180" i="1"/>
  <c r="E184" i="1"/>
  <c r="G180" i="1"/>
  <c r="G184" i="1"/>
  <c r="E198" i="1"/>
  <c r="E202" i="1"/>
  <c r="G220" i="1"/>
  <c r="G222" i="1"/>
  <c r="O76" i="1"/>
  <c r="K93" i="1"/>
  <c r="W85" i="1"/>
  <c r="W93" i="1"/>
  <c r="W88" i="1"/>
  <c r="C143" i="1"/>
  <c r="O141" i="1"/>
  <c r="G168" i="1"/>
  <c r="C189" i="1"/>
  <c r="E221" i="1"/>
  <c r="W91" i="1"/>
  <c r="W86" i="1"/>
  <c r="W94" i="1"/>
  <c r="G160" i="1"/>
  <c r="C185" i="1"/>
  <c r="E217" i="1"/>
  <c r="E228" i="1"/>
  <c r="M75" i="1"/>
  <c r="W87" i="1"/>
  <c r="W84" i="1"/>
  <c r="C166" i="1"/>
  <c r="C181" i="1"/>
  <c r="E227" i="1"/>
  <c r="Q52" i="1"/>
  <c r="I67" i="1"/>
  <c r="C180" i="1"/>
  <c r="C188" i="1"/>
  <c r="O57" i="1"/>
  <c r="Q76" i="1"/>
  <c r="E92" i="1"/>
  <c r="E148" i="1"/>
  <c r="W144" i="1"/>
  <c r="G148" i="1"/>
  <c r="I141" i="1"/>
  <c r="C171" i="1"/>
  <c r="C179" i="1"/>
  <c r="C183" i="1"/>
  <c r="C187" i="1"/>
  <c r="E220" i="1"/>
  <c r="E225" i="1"/>
  <c r="E239" i="1"/>
  <c r="C184" i="1"/>
  <c r="H209" i="1"/>
  <c r="I209" i="1" s="1"/>
  <c r="I76" i="1"/>
  <c r="C90" i="1"/>
  <c r="E145" i="1"/>
  <c r="E152" i="1"/>
  <c r="G147" i="1"/>
  <c r="I147" i="1"/>
  <c r="C182" i="1"/>
  <c r="C186" i="1"/>
  <c r="E219" i="1"/>
  <c r="E224" i="1"/>
  <c r="H171" i="1"/>
  <c r="I165" i="1" s="1"/>
  <c r="H228" i="1"/>
  <c r="H229" i="1" s="1"/>
  <c r="Q53" i="1"/>
  <c r="S66" i="1"/>
  <c r="S75" i="1"/>
  <c r="S141" i="1"/>
  <c r="M143" i="1"/>
  <c r="M149" i="1"/>
  <c r="J114" i="1"/>
  <c r="K112" i="1" s="1"/>
  <c r="H190" i="1"/>
  <c r="I189" i="1" s="1"/>
  <c r="E238" i="1"/>
  <c r="I51" i="1"/>
  <c r="Q54" i="1"/>
  <c r="I50" i="1"/>
  <c r="S74" i="1"/>
  <c r="S72" i="1"/>
  <c r="S71" i="1"/>
  <c r="G72" i="1"/>
  <c r="V76" i="1"/>
  <c r="L77" i="1" s="1"/>
  <c r="C91" i="1"/>
  <c r="G84" i="1"/>
  <c r="Y152" i="1"/>
  <c r="M148" i="1"/>
  <c r="M146" i="1"/>
  <c r="M152" i="1"/>
  <c r="E146" i="1"/>
  <c r="W145" i="1"/>
  <c r="G144" i="1"/>
  <c r="G152" i="1"/>
  <c r="I143" i="1"/>
  <c r="C163" i="1"/>
  <c r="G165" i="1"/>
  <c r="E218" i="1"/>
  <c r="E222" i="1"/>
  <c r="E236" i="1"/>
  <c r="E240" i="1"/>
  <c r="E244" i="1"/>
  <c r="Q48" i="1"/>
  <c r="S67" i="1"/>
  <c r="Y149" i="1"/>
  <c r="M142" i="1"/>
  <c r="E242" i="1"/>
  <c r="E246" i="1"/>
  <c r="Q56" i="1"/>
  <c r="S76" i="1"/>
  <c r="S65" i="1"/>
  <c r="C95" i="1"/>
  <c r="Y142" i="1"/>
  <c r="AA141" i="1"/>
  <c r="M141" i="1"/>
  <c r="M150" i="1"/>
  <c r="W152" i="1"/>
  <c r="E237" i="1"/>
  <c r="E241" i="1"/>
  <c r="C247" i="1"/>
  <c r="C246" i="1"/>
  <c r="C245" i="1"/>
  <c r="C244" i="1"/>
  <c r="C243" i="1"/>
  <c r="C242" i="1"/>
  <c r="C241" i="1"/>
  <c r="C240" i="1"/>
  <c r="C239" i="1"/>
  <c r="C238" i="1"/>
  <c r="C237" i="1"/>
  <c r="C236" i="1"/>
  <c r="C228" i="1"/>
  <c r="C227" i="1"/>
  <c r="C226" i="1"/>
  <c r="C225" i="1"/>
  <c r="C224" i="1"/>
  <c r="C223" i="1"/>
  <c r="C222" i="1"/>
  <c r="C221" i="1"/>
  <c r="C220" i="1"/>
  <c r="C219" i="1"/>
  <c r="C218" i="1"/>
  <c r="C217" i="1"/>
  <c r="C209" i="1"/>
  <c r="C208" i="1"/>
  <c r="C207" i="1"/>
  <c r="C206" i="1"/>
  <c r="C205" i="1"/>
  <c r="C204" i="1"/>
  <c r="C203" i="1"/>
  <c r="C202" i="1"/>
  <c r="C201" i="1"/>
  <c r="C200" i="1"/>
  <c r="C199" i="1"/>
  <c r="C198" i="1"/>
  <c r="C162" i="1"/>
  <c r="C170" i="1"/>
  <c r="C167" i="1"/>
  <c r="E171" i="1"/>
  <c r="G164" i="1"/>
  <c r="G161" i="1"/>
  <c r="G169" i="1"/>
  <c r="C164" i="1"/>
  <c r="C161" i="1"/>
  <c r="C169" i="1"/>
  <c r="E166" i="1"/>
  <c r="G166" i="1"/>
  <c r="G163" i="1"/>
  <c r="G171" i="1"/>
  <c r="C160" i="1"/>
  <c r="C168" i="1"/>
  <c r="E163" i="1"/>
  <c r="G162" i="1"/>
  <c r="G170" i="1"/>
  <c r="U68" i="1"/>
  <c r="I75" i="1"/>
  <c r="I74" i="1"/>
  <c r="C87" i="1"/>
  <c r="C89" i="1"/>
  <c r="E90" i="1"/>
  <c r="K54" i="1"/>
  <c r="Q46" i="1"/>
  <c r="Q47" i="1"/>
  <c r="I65" i="1"/>
  <c r="I69" i="1"/>
  <c r="I70" i="1"/>
  <c r="K70" i="1"/>
  <c r="K72" i="1"/>
  <c r="K69" i="1"/>
  <c r="C65" i="1"/>
  <c r="I94" i="1"/>
  <c r="I93" i="1"/>
  <c r="K85" i="1"/>
  <c r="K84" i="1"/>
  <c r="K92" i="1"/>
  <c r="C93" i="1"/>
  <c r="C84" i="1"/>
  <c r="C92" i="1"/>
  <c r="E94" i="1"/>
  <c r="K151" i="1"/>
  <c r="E141" i="1"/>
  <c r="E150" i="1"/>
  <c r="E147" i="1"/>
  <c r="G141" i="1"/>
  <c r="G145" i="1"/>
  <c r="G149" i="1"/>
  <c r="I142" i="1"/>
  <c r="I149" i="1"/>
  <c r="I145" i="1"/>
  <c r="E165" i="1"/>
  <c r="E160" i="1"/>
  <c r="E168" i="1"/>
  <c r="I66" i="1"/>
  <c r="U67" i="1"/>
  <c r="C88" i="1"/>
  <c r="E161" i="1"/>
  <c r="E169" i="1"/>
  <c r="E164" i="1"/>
  <c r="Q50" i="1"/>
  <c r="Q51" i="1"/>
  <c r="I71" i="1"/>
  <c r="I73" i="1"/>
  <c r="K74" i="1"/>
  <c r="K76" i="1"/>
  <c r="C67" i="1"/>
  <c r="I88" i="1"/>
  <c r="I85" i="1"/>
  <c r="I95" i="1"/>
  <c r="K89" i="1"/>
  <c r="K86" i="1"/>
  <c r="C85" i="1"/>
  <c r="C86" i="1"/>
  <c r="E91" i="1"/>
  <c r="E143" i="1"/>
  <c r="E142" i="1"/>
  <c r="G142" i="1"/>
  <c r="G146" i="1"/>
  <c r="I144" i="1"/>
  <c r="I151" i="1"/>
  <c r="E167" i="1"/>
  <c r="E162" i="1"/>
  <c r="K146" i="1"/>
  <c r="C142" i="1"/>
  <c r="C150" i="1"/>
  <c r="Y141" i="1"/>
  <c r="Q142" i="1"/>
  <c r="AA145" i="1"/>
  <c r="S149" i="1"/>
  <c r="K144" i="1"/>
  <c r="K148" i="1"/>
  <c r="K152" i="1"/>
  <c r="C144" i="1"/>
  <c r="C148" i="1"/>
  <c r="C152" i="1"/>
  <c r="W148" i="1"/>
  <c r="O145" i="1"/>
  <c r="Q145" i="1"/>
  <c r="K142" i="1"/>
  <c r="K150" i="1"/>
  <c r="C146" i="1"/>
  <c r="Y146" i="1"/>
  <c r="Q149" i="1"/>
  <c r="AA149" i="1"/>
  <c r="K141" i="1"/>
  <c r="K145" i="1"/>
  <c r="C141" i="1"/>
  <c r="C145" i="1"/>
  <c r="W141" i="1"/>
  <c r="W149" i="1"/>
  <c r="O149" i="1"/>
  <c r="E53" i="1"/>
  <c r="Q68" i="1"/>
  <c r="G87" i="1"/>
  <c r="Q143" i="1"/>
  <c r="AA144" i="1"/>
  <c r="AA152" i="1"/>
  <c r="S148" i="1"/>
  <c r="O148" i="1"/>
  <c r="M50" i="1"/>
  <c r="G52" i="1"/>
  <c r="Q49" i="1"/>
  <c r="T57" i="1"/>
  <c r="L58" i="1" s="1"/>
  <c r="C66" i="1"/>
  <c r="C73" i="1"/>
  <c r="U76" i="1"/>
  <c r="M72" i="1"/>
  <c r="O65" i="1"/>
  <c r="I84" i="1"/>
  <c r="I90" i="1"/>
  <c r="E86" i="1"/>
  <c r="E89" i="1"/>
  <c r="G92" i="1"/>
  <c r="Y144" i="1"/>
  <c r="Y143" i="1"/>
  <c r="Y150" i="1"/>
  <c r="Q144" i="1"/>
  <c r="Q151" i="1"/>
  <c r="Q148" i="1"/>
  <c r="AA142" i="1"/>
  <c r="AA146" i="1"/>
  <c r="AA150" i="1"/>
  <c r="S142" i="1"/>
  <c r="S146" i="1"/>
  <c r="S150" i="1"/>
  <c r="W142" i="1"/>
  <c r="W146" i="1"/>
  <c r="W150" i="1"/>
  <c r="O142" i="1"/>
  <c r="O146" i="1"/>
  <c r="O150" i="1"/>
  <c r="K47" i="1"/>
  <c r="M71" i="1"/>
  <c r="AD152" i="1"/>
  <c r="AB153" i="1" s="1"/>
  <c r="Q147" i="1"/>
  <c r="Q152" i="1"/>
  <c r="AA148" i="1"/>
  <c r="S144" i="1"/>
  <c r="S152" i="1"/>
  <c r="O144" i="1"/>
  <c r="O152" i="1"/>
  <c r="S52" i="1"/>
  <c r="M56" i="1"/>
  <c r="Q75" i="1"/>
  <c r="C68" i="1"/>
  <c r="C75" i="1"/>
  <c r="M69" i="1"/>
  <c r="M74" i="1"/>
  <c r="O75" i="1"/>
  <c r="J133" i="1"/>
  <c r="K128" i="1" s="1"/>
  <c r="Y147" i="1"/>
  <c r="Y145" i="1"/>
  <c r="Q146" i="1"/>
  <c r="Q141" i="1"/>
  <c r="AA143" i="1"/>
  <c r="AA147" i="1"/>
  <c r="S143" i="1"/>
  <c r="S147" i="1"/>
  <c r="W143" i="1"/>
  <c r="W147" i="1"/>
  <c r="O143" i="1"/>
  <c r="O147" i="1"/>
  <c r="I49" i="1"/>
  <c r="Q66" i="1"/>
  <c r="Q74" i="1"/>
  <c r="E68" i="1"/>
  <c r="G89" i="1"/>
  <c r="G90" i="1"/>
  <c r="K52" i="1"/>
  <c r="E54" i="1"/>
  <c r="I48" i="1"/>
  <c r="I56" i="1"/>
  <c r="I57" i="1"/>
  <c r="Q67" i="1"/>
  <c r="Q73" i="1"/>
  <c r="Q72" i="1"/>
  <c r="C74" i="1"/>
  <c r="C76" i="1"/>
  <c r="C71" i="1"/>
  <c r="M65" i="1"/>
  <c r="M70" i="1"/>
  <c r="E65" i="1"/>
  <c r="O72" i="1"/>
  <c r="O73" i="1"/>
  <c r="G73" i="1"/>
  <c r="G85" i="1"/>
  <c r="G93" i="1"/>
  <c r="G88" i="1"/>
  <c r="I52" i="1"/>
  <c r="Q71" i="1"/>
  <c r="G95" i="1"/>
  <c r="K51" i="1"/>
  <c r="I54" i="1"/>
  <c r="I53" i="1"/>
  <c r="Q65" i="1"/>
  <c r="Q69" i="1"/>
  <c r="C70" i="1"/>
  <c r="C72" i="1"/>
  <c r="M73" i="1"/>
  <c r="M66" i="1"/>
  <c r="E73" i="1"/>
  <c r="O68" i="1"/>
  <c r="O67" i="1"/>
  <c r="G67" i="1"/>
  <c r="G91" i="1"/>
  <c r="G86" i="1"/>
  <c r="E114" i="1"/>
  <c r="E111" i="1"/>
  <c r="E109" i="1"/>
  <c r="E107" i="1"/>
  <c r="E104" i="1"/>
  <c r="E113" i="1"/>
  <c r="E112" i="1"/>
  <c r="E110" i="1"/>
  <c r="E108" i="1"/>
  <c r="E106" i="1"/>
  <c r="E105" i="1"/>
  <c r="E103" i="1"/>
  <c r="Z95" i="1"/>
  <c r="L96" i="1" s="1"/>
  <c r="E88" i="1"/>
  <c r="E87" i="1"/>
  <c r="E95" i="1"/>
  <c r="E84" i="1"/>
  <c r="E85" i="1"/>
  <c r="M67" i="1"/>
  <c r="M68" i="1"/>
  <c r="E75" i="1"/>
  <c r="E74" i="1"/>
  <c r="O70" i="1"/>
  <c r="O71" i="1"/>
  <c r="G76" i="1"/>
  <c r="G75" i="1"/>
  <c r="E69" i="1"/>
  <c r="E66" i="1"/>
  <c r="E76" i="1"/>
  <c r="G65" i="1"/>
  <c r="U65" i="1"/>
  <c r="U74" i="1"/>
  <c r="K57" i="1"/>
  <c r="E49" i="1"/>
  <c r="U72" i="1"/>
  <c r="S51" i="1"/>
  <c r="K55" i="1"/>
  <c r="C46" i="1"/>
  <c r="E48" i="1"/>
  <c r="G53" i="1"/>
  <c r="I46" i="1"/>
  <c r="I47" i="1"/>
  <c r="U69" i="1"/>
  <c r="U71" i="1"/>
  <c r="U70" i="1"/>
  <c r="E67" i="1"/>
  <c r="E71" i="1"/>
  <c r="O66" i="1"/>
  <c r="O74" i="1"/>
  <c r="G66" i="1"/>
  <c r="G70" i="1"/>
  <c r="G69" i="1"/>
  <c r="U66" i="1"/>
  <c r="U73" i="1"/>
  <c r="G68" i="1"/>
  <c r="G74" i="1"/>
  <c r="C57" i="1"/>
  <c r="K53" i="1"/>
  <c r="K50" i="1"/>
  <c r="C55" i="1"/>
  <c r="C54" i="1"/>
  <c r="E50" i="1"/>
  <c r="E47" i="1"/>
  <c r="E57" i="1"/>
  <c r="S57" i="1"/>
  <c r="K49" i="1"/>
  <c r="K46" i="1"/>
  <c r="C51" i="1"/>
  <c r="C52" i="1"/>
  <c r="M53" i="1"/>
  <c r="E56" i="1"/>
  <c r="E55" i="1"/>
  <c r="G57" i="1"/>
  <c r="O51" i="1"/>
  <c r="K48" i="1"/>
  <c r="C49" i="1"/>
  <c r="C48" i="1"/>
  <c r="C56" i="1"/>
  <c r="E46" i="1"/>
  <c r="E52" i="1"/>
  <c r="O49" i="1"/>
  <c r="O50" i="1"/>
  <c r="C47" i="1"/>
  <c r="C53" i="1"/>
  <c r="O53" i="1"/>
  <c r="O52" i="1"/>
  <c r="S47" i="1"/>
  <c r="S50" i="1"/>
  <c r="M46" i="1"/>
  <c r="M51" i="1"/>
  <c r="G55" i="1"/>
  <c r="G50" i="1"/>
  <c r="S53" i="1"/>
  <c r="S48" i="1"/>
  <c r="S56" i="1"/>
  <c r="M48" i="1"/>
  <c r="M49" i="1"/>
  <c r="M57" i="1"/>
  <c r="O47" i="1"/>
  <c r="O48" i="1"/>
  <c r="O56" i="1"/>
  <c r="G51" i="1"/>
  <c r="G48" i="1"/>
  <c r="G56" i="1"/>
  <c r="S55" i="1"/>
  <c r="M52" i="1"/>
  <c r="G49" i="1"/>
  <c r="S49" i="1"/>
  <c r="S46" i="1"/>
  <c r="M54" i="1"/>
  <c r="M47" i="1"/>
  <c r="O55" i="1"/>
  <c r="O46" i="1"/>
  <c r="G47" i="1"/>
  <c r="G46" i="1"/>
  <c r="Y37" i="1"/>
  <c r="Y33" i="1"/>
  <c r="Y29" i="1"/>
  <c r="Y35" i="1"/>
  <c r="Y27" i="1"/>
  <c r="Y32" i="1"/>
  <c r="Y38" i="1"/>
  <c r="Y34" i="1"/>
  <c r="Y30" i="1"/>
  <c r="Y31" i="1"/>
  <c r="Y36" i="1"/>
  <c r="Y28" i="1"/>
  <c r="U37" i="1"/>
  <c r="U33" i="1"/>
  <c r="U29" i="1"/>
  <c r="U31" i="1"/>
  <c r="U32" i="1"/>
  <c r="U38" i="1"/>
  <c r="U34" i="1"/>
  <c r="U30" i="1"/>
  <c r="U35" i="1"/>
  <c r="U27" i="1"/>
  <c r="U36" i="1"/>
  <c r="U28" i="1"/>
  <c r="E37" i="1"/>
  <c r="E33" i="1"/>
  <c r="E29" i="1"/>
  <c r="E35" i="1"/>
  <c r="E27" i="1"/>
  <c r="E28" i="1"/>
  <c r="E38" i="1"/>
  <c r="E34" i="1"/>
  <c r="E30" i="1"/>
  <c r="E31" i="1"/>
  <c r="E36" i="1"/>
  <c r="E32" i="1"/>
  <c r="C37" i="1"/>
  <c r="C33" i="1"/>
  <c r="C29" i="1"/>
  <c r="C35" i="1"/>
  <c r="C27" i="1"/>
  <c r="C36" i="1"/>
  <c r="C28" i="1"/>
  <c r="C38" i="1"/>
  <c r="C34" i="1"/>
  <c r="C30" i="1"/>
  <c r="C31" i="1"/>
  <c r="C32" i="1"/>
  <c r="I37" i="1"/>
  <c r="I33" i="1"/>
  <c r="I29" i="1"/>
  <c r="I35" i="1"/>
  <c r="I27" i="1"/>
  <c r="I32" i="1"/>
  <c r="I38" i="1"/>
  <c r="I34" i="1"/>
  <c r="I30" i="1"/>
  <c r="I31" i="1"/>
  <c r="I36" i="1"/>
  <c r="I28" i="1"/>
  <c r="S37" i="1"/>
  <c r="S33" i="1"/>
  <c r="S29" i="1"/>
  <c r="S35" i="1"/>
  <c r="S36" i="1"/>
  <c r="S28" i="1"/>
  <c r="S38" i="1"/>
  <c r="S34" i="1"/>
  <c r="S30" i="1"/>
  <c r="S31" i="1"/>
  <c r="S27" i="1"/>
  <c r="S32" i="1"/>
  <c r="O37" i="1"/>
  <c r="O33" i="1"/>
  <c r="O29" i="1"/>
  <c r="O31" i="1"/>
  <c r="O36" i="1"/>
  <c r="O28" i="1"/>
  <c r="O38" i="1"/>
  <c r="O34" i="1"/>
  <c r="O30" i="1"/>
  <c r="O35" i="1"/>
  <c r="O27" i="1"/>
  <c r="O32" i="1"/>
  <c r="Z38" i="1"/>
  <c r="G239" i="1" l="1"/>
  <c r="H172" i="1"/>
  <c r="I167" i="1"/>
  <c r="I181" i="1"/>
  <c r="I203" i="1"/>
  <c r="I190" i="1"/>
  <c r="I180" i="1"/>
  <c r="D191" i="1"/>
  <c r="G237" i="1"/>
  <c r="W75" i="1"/>
  <c r="J58" i="1"/>
  <c r="B77" i="1"/>
  <c r="I164" i="1"/>
  <c r="I169" i="1"/>
  <c r="G242" i="1"/>
  <c r="F248" i="1"/>
  <c r="G241" i="1"/>
  <c r="D172" i="1"/>
  <c r="G247" i="1"/>
  <c r="G236" i="1"/>
  <c r="I166" i="1"/>
  <c r="G238" i="1"/>
  <c r="G244" i="1"/>
  <c r="D248" i="1"/>
  <c r="U56" i="1"/>
  <c r="P58" i="1"/>
  <c r="I224" i="1"/>
  <c r="K109" i="1"/>
  <c r="I186" i="1"/>
  <c r="I185" i="1"/>
  <c r="H58" i="1"/>
  <c r="I199" i="1"/>
  <c r="I219" i="1"/>
  <c r="U47" i="1"/>
  <c r="U53" i="1"/>
  <c r="U48" i="1"/>
  <c r="F172" i="1"/>
  <c r="I161" i="1"/>
  <c r="I184" i="1"/>
  <c r="H191" i="1"/>
  <c r="B191" i="1"/>
  <c r="F210" i="1"/>
  <c r="B248" i="1"/>
  <c r="G243" i="1"/>
  <c r="G240" i="1"/>
  <c r="G245" i="1"/>
  <c r="B58" i="1"/>
  <c r="U50" i="1"/>
  <c r="K108" i="1"/>
  <c r="T58" i="1"/>
  <c r="U46" i="1"/>
  <c r="D58" i="1"/>
  <c r="I182" i="1"/>
  <c r="I188" i="1"/>
  <c r="F191" i="1"/>
  <c r="I207" i="1"/>
  <c r="D229" i="1"/>
  <c r="D115" i="1"/>
  <c r="K113" i="1"/>
  <c r="I200" i="1"/>
  <c r="I204" i="1"/>
  <c r="I208" i="1"/>
  <c r="D210" i="1"/>
  <c r="I220" i="1"/>
  <c r="I226" i="1"/>
  <c r="F229" i="1"/>
  <c r="K106" i="1"/>
  <c r="K107" i="1"/>
  <c r="K130" i="1"/>
  <c r="I198" i="1"/>
  <c r="I202" i="1"/>
  <c r="I206" i="1"/>
  <c r="H210" i="1"/>
  <c r="I218" i="1"/>
  <c r="I223" i="1"/>
  <c r="I228" i="1"/>
  <c r="J115" i="1"/>
  <c r="K114" i="1"/>
  <c r="B210" i="1"/>
  <c r="I201" i="1"/>
  <c r="I205" i="1"/>
  <c r="B229" i="1"/>
  <c r="I222" i="1"/>
  <c r="I227" i="1"/>
  <c r="W67" i="1"/>
  <c r="H77" i="1"/>
  <c r="W66" i="1"/>
  <c r="P77" i="1"/>
  <c r="V77" i="1"/>
  <c r="W65" i="1"/>
  <c r="T77" i="1"/>
  <c r="W70" i="1"/>
  <c r="J77" i="1"/>
  <c r="W68" i="1"/>
  <c r="F77" i="1"/>
  <c r="W69" i="1"/>
  <c r="D77" i="1"/>
  <c r="K132" i="1"/>
  <c r="I160" i="1"/>
  <c r="I168" i="1"/>
  <c r="I163" i="1"/>
  <c r="I171" i="1"/>
  <c r="I217" i="1"/>
  <c r="I221" i="1"/>
  <c r="I225" i="1"/>
  <c r="W76" i="1"/>
  <c r="W73" i="1"/>
  <c r="W74" i="1"/>
  <c r="R77" i="1"/>
  <c r="W72" i="1"/>
  <c r="N77" i="1"/>
  <c r="W71" i="1"/>
  <c r="B172" i="1"/>
  <c r="I162" i="1"/>
  <c r="I170" i="1"/>
  <c r="K103" i="1"/>
  <c r="H115" i="1"/>
  <c r="K105" i="1"/>
  <c r="B115" i="1"/>
  <c r="U55" i="1"/>
  <c r="U49" i="1"/>
  <c r="F58" i="1"/>
  <c r="U54" i="1"/>
  <c r="K110" i="1"/>
  <c r="K104" i="1"/>
  <c r="K111" i="1"/>
  <c r="F115" i="1"/>
  <c r="K125" i="1"/>
  <c r="I179" i="1"/>
  <c r="I183" i="1"/>
  <c r="I187" i="1"/>
  <c r="K127" i="1"/>
  <c r="X96" i="1"/>
  <c r="AA88" i="1"/>
  <c r="N96" i="1"/>
  <c r="J134" i="1"/>
  <c r="K133" i="1"/>
  <c r="K122" i="1"/>
  <c r="F134" i="1"/>
  <c r="H134" i="1"/>
  <c r="AE146" i="1"/>
  <c r="T153" i="1"/>
  <c r="X153" i="1"/>
  <c r="AE145" i="1"/>
  <c r="L153" i="1"/>
  <c r="H153" i="1"/>
  <c r="AE151" i="1"/>
  <c r="AE144" i="1"/>
  <c r="B153" i="1"/>
  <c r="P153" i="1"/>
  <c r="AE147" i="1"/>
  <c r="J153" i="1"/>
  <c r="B134" i="1"/>
  <c r="K123" i="1"/>
  <c r="K131" i="1"/>
  <c r="AE150" i="1"/>
  <c r="D153" i="1"/>
  <c r="AE142" i="1"/>
  <c r="AE152" i="1"/>
  <c r="Z153" i="1"/>
  <c r="U51" i="1"/>
  <c r="R58" i="1"/>
  <c r="U57" i="1"/>
  <c r="N58" i="1"/>
  <c r="U52" i="1"/>
  <c r="K126" i="1"/>
  <c r="D134" i="1"/>
  <c r="K124" i="1"/>
  <c r="K129" i="1"/>
  <c r="AE141" i="1"/>
  <c r="AE148" i="1"/>
  <c r="V153" i="1"/>
  <c r="AD153" i="1"/>
  <c r="AE149" i="1"/>
  <c r="F153" i="1"/>
  <c r="R153" i="1"/>
  <c r="AE143" i="1"/>
  <c r="N153" i="1"/>
  <c r="AA95" i="1"/>
  <c r="Z96" i="1"/>
  <c r="D96" i="1"/>
  <c r="AA91" i="1"/>
  <c r="R96" i="1"/>
  <c r="AA93" i="1"/>
  <c r="F96" i="1"/>
  <c r="AA86" i="1"/>
  <c r="AA94" i="1"/>
  <c r="AA87" i="1"/>
  <c r="J96" i="1"/>
  <c r="AA89" i="1"/>
  <c r="P96" i="1"/>
  <c r="AA84" i="1"/>
  <c r="AA92" i="1"/>
  <c r="T96" i="1"/>
  <c r="B96" i="1"/>
  <c r="AA85" i="1"/>
  <c r="H96" i="1"/>
  <c r="V96" i="1"/>
  <c r="AA90" i="1"/>
  <c r="AA37" i="1"/>
  <c r="AA33" i="1"/>
  <c r="AA29" i="1"/>
  <c r="AA31" i="1"/>
  <c r="AA36" i="1"/>
  <c r="AA28" i="1"/>
  <c r="AA38" i="1"/>
  <c r="AA34" i="1"/>
  <c r="AA30" i="1"/>
  <c r="AA35" i="1"/>
  <c r="AA27" i="1"/>
  <c r="AA32" i="1"/>
  <c r="X39" i="1"/>
  <c r="N39" i="1"/>
  <c r="Z39" i="1"/>
  <c r="F39" i="1"/>
  <c r="J39" i="1"/>
  <c r="L39" i="1"/>
  <c r="B39" i="1"/>
  <c r="T39" i="1"/>
  <c r="V39" i="1"/>
  <c r="P39" i="1"/>
  <c r="D39" i="1"/>
  <c r="H39" i="1"/>
  <c r="R39" i="1"/>
  <c r="F19" i="1" l="1"/>
  <c r="N19" i="1"/>
  <c r="V19" i="1"/>
  <c r="J19" i="1"/>
  <c r="R19" i="1"/>
  <c r="Z19" i="1"/>
  <c r="AB8" i="1"/>
  <c r="B19" i="1"/>
  <c r="H19" i="1"/>
  <c r="P19" i="1"/>
  <c r="D19" i="1"/>
  <c r="L19" i="1"/>
  <c r="T19" i="1"/>
  <c r="AB16" i="1"/>
  <c r="AB11" i="1"/>
  <c r="AB12" i="1"/>
  <c r="AB18" i="1"/>
  <c r="AB13" i="1"/>
  <c r="AB14" i="1"/>
  <c r="AB15" i="1"/>
  <c r="AB17" i="1"/>
  <c r="AB10" i="1"/>
  <c r="AB9" i="1"/>
  <c r="X19" i="1"/>
  <c r="Q17" i="1" l="1"/>
  <c r="Q13" i="1"/>
  <c r="Q9" i="1"/>
  <c r="Q18" i="1"/>
  <c r="Q16" i="1"/>
  <c r="Q14" i="1"/>
  <c r="Q12" i="1"/>
  <c r="Q10" i="1"/>
  <c r="Q8" i="1"/>
  <c r="Q19" i="1"/>
  <c r="Q15" i="1"/>
  <c r="Q11" i="1"/>
  <c r="AA19" i="1"/>
  <c r="AA17" i="1"/>
  <c r="AA15" i="1"/>
  <c r="AA13" i="1"/>
  <c r="AA11" i="1"/>
  <c r="AA9" i="1"/>
  <c r="AA14" i="1"/>
  <c r="AA10" i="1"/>
  <c r="AA18" i="1"/>
  <c r="AA16" i="1"/>
  <c r="AA12" i="1"/>
  <c r="AA8" i="1"/>
  <c r="O18" i="1"/>
  <c r="O16" i="1"/>
  <c r="O14" i="1"/>
  <c r="O12" i="1"/>
  <c r="O10" i="1"/>
  <c r="O8" i="1"/>
  <c r="O19" i="1"/>
  <c r="O15" i="1"/>
  <c r="O11" i="1"/>
  <c r="O17" i="1"/>
  <c r="O13" i="1"/>
  <c r="O9" i="1"/>
  <c r="E18" i="1"/>
  <c r="E14" i="1"/>
  <c r="E10" i="1"/>
  <c r="E19" i="1"/>
  <c r="E17" i="1"/>
  <c r="E15" i="1"/>
  <c r="E13" i="1"/>
  <c r="E11" i="1"/>
  <c r="E9" i="1"/>
  <c r="E16" i="1"/>
  <c r="E12" i="1"/>
  <c r="E8" i="1"/>
  <c r="W18" i="1"/>
  <c r="W16" i="1"/>
  <c r="W14" i="1"/>
  <c r="W12" i="1"/>
  <c r="W10" i="1"/>
  <c r="W8" i="1"/>
  <c r="W17" i="1"/>
  <c r="W13" i="1"/>
  <c r="W9" i="1"/>
  <c r="W19" i="1"/>
  <c r="W15" i="1"/>
  <c r="W11" i="1"/>
  <c r="Y19" i="1"/>
  <c r="Y15" i="1"/>
  <c r="Y11" i="1"/>
  <c r="Y18" i="1"/>
  <c r="Y16" i="1"/>
  <c r="Y14" i="1"/>
  <c r="Y12" i="1"/>
  <c r="Y10" i="1"/>
  <c r="Y8" i="1"/>
  <c r="Y17" i="1"/>
  <c r="Y13" i="1"/>
  <c r="Y9" i="1"/>
  <c r="M16" i="1"/>
  <c r="M12" i="1"/>
  <c r="M8" i="1"/>
  <c r="M19" i="1"/>
  <c r="M17" i="1"/>
  <c r="M15" i="1"/>
  <c r="M13" i="1"/>
  <c r="M11" i="1"/>
  <c r="M9" i="1"/>
  <c r="M18" i="1"/>
  <c r="M14" i="1"/>
  <c r="M10" i="1"/>
  <c r="C19" i="1"/>
  <c r="C17" i="1"/>
  <c r="C15" i="1"/>
  <c r="C13" i="1"/>
  <c r="C11" i="1"/>
  <c r="C9" i="1"/>
  <c r="C16" i="1"/>
  <c r="C12" i="1"/>
  <c r="C8" i="1"/>
  <c r="C18" i="1"/>
  <c r="C14" i="1"/>
  <c r="C10" i="1"/>
  <c r="K19" i="1"/>
  <c r="K17" i="1"/>
  <c r="K15" i="1"/>
  <c r="K13" i="1"/>
  <c r="K11" i="1"/>
  <c r="K9" i="1"/>
  <c r="K18" i="1"/>
  <c r="K14" i="1"/>
  <c r="K10" i="1"/>
  <c r="K16" i="1"/>
  <c r="K12" i="1"/>
  <c r="K8" i="1"/>
  <c r="U18" i="1"/>
  <c r="U14" i="1"/>
  <c r="U10" i="1"/>
  <c r="U19" i="1"/>
  <c r="U17" i="1"/>
  <c r="U15" i="1"/>
  <c r="U13" i="1"/>
  <c r="U11" i="1"/>
  <c r="U9" i="1"/>
  <c r="U16" i="1"/>
  <c r="U12" i="1"/>
  <c r="U8" i="1"/>
  <c r="I19" i="1"/>
  <c r="I15" i="1"/>
  <c r="I11" i="1"/>
  <c r="I18" i="1"/>
  <c r="I16" i="1"/>
  <c r="I14" i="1"/>
  <c r="I12" i="1"/>
  <c r="I10" i="1"/>
  <c r="I8" i="1"/>
  <c r="I17" i="1"/>
  <c r="I13" i="1"/>
  <c r="I9" i="1"/>
  <c r="S19" i="1"/>
  <c r="S17" i="1"/>
  <c r="S15" i="1"/>
  <c r="S13" i="1"/>
  <c r="S11" i="1"/>
  <c r="S9" i="1"/>
  <c r="S16" i="1"/>
  <c r="S12" i="1"/>
  <c r="S8" i="1"/>
  <c r="S18" i="1"/>
  <c r="S14" i="1"/>
  <c r="S10" i="1"/>
  <c r="G18" i="1"/>
  <c r="G16" i="1"/>
  <c r="G14" i="1"/>
  <c r="G12" i="1"/>
  <c r="G10" i="1"/>
  <c r="G8" i="1"/>
  <c r="G17" i="1"/>
  <c r="G13" i="1"/>
  <c r="G9" i="1"/>
  <c r="G19" i="1"/>
  <c r="G15" i="1"/>
  <c r="G11" i="1"/>
  <c r="AB19" i="1"/>
  <c r="AC16" i="1" l="1"/>
  <c r="AC12" i="1"/>
  <c r="AC8" i="1"/>
  <c r="AC19" i="1"/>
  <c r="AC17" i="1"/>
  <c r="AC15" i="1"/>
  <c r="AC13" i="1"/>
  <c r="AC11" i="1"/>
  <c r="AC9" i="1"/>
  <c r="AC18" i="1"/>
  <c r="AC14" i="1"/>
  <c r="AC10" i="1"/>
  <c r="Z20" i="1"/>
  <c r="R20" i="1"/>
  <c r="J20" i="1"/>
  <c r="B20" i="1"/>
  <c r="X20" i="1"/>
  <c r="AB20" i="1"/>
  <c r="T20" i="1"/>
  <c r="L20" i="1"/>
  <c r="D20" i="1"/>
  <c r="V20" i="1"/>
  <c r="N20" i="1"/>
  <c r="F20" i="1"/>
  <c r="P20" i="1"/>
  <c r="H20" i="1"/>
</calcChain>
</file>

<file path=xl/sharedStrings.xml><?xml version="1.0" encoding="utf-8"?>
<sst xmlns="http://schemas.openxmlformats.org/spreadsheetml/2006/main" count="8388" uniqueCount="720">
  <si>
    <t>Provincie van het ziekenhuis</t>
  </si>
  <si>
    <t>West-Vlaanderen</t>
  </si>
  <si>
    <t>Oost-Vlaanderen</t>
  </si>
  <si>
    <t>Antwerpen</t>
  </si>
  <si>
    <t>Limburg</t>
  </si>
  <si>
    <t>Vlaams-Brabant</t>
  </si>
  <si>
    <t>Brussels Hoofdstedelijk Gewest</t>
  </si>
  <si>
    <t>Henegouwen</t>
  </si>
  <si>
    <t>Waals-Brabant</t>
  </si>
  <si>
    <t>Luik</t>
  </si>
  <si>
    <t>Namen</t>
  </si>
  <si>
    <t>Luxemburg</t>
  </si>
  <si>
    <t>% per nationaliteit</t>
  </si>
  <si>
    <t>Totaal</t>
  </si>
  <si>
    <t>Aantal</t>
  </si>
  <si>
    <t>%</t>
  </si>
  <si>
    <t>Onbekend</t>
  </si>
  <si>
    <t>Provincie van het ziekenhuis versus nationaliteit van de moeder</t>
  </si>
  <si>
    <t>Index (klikken)</t>
  </si>
  <si>
    <t>Provincie van het ziekenhuis versus verblijfsduur van de moeder</t>
  </si>
  <si>
    <t>0 nacht</t>
  </si>
  <si>
    <t>1 nacht</t>
  </si>
  <si>
    <t>2 nachten</t>
  </si>
  <si>
    <t>3 nachten</t>
  </si>
  <si>
    <t>4 nachten</t>
  </si>
  <si>
    <t>5 nachten</t>
  </si>
  <si>
    <t>6 nachten</t>
  </si>
  <si>
    <t>7 nachten</t>
  </si>
  <si>
    <t>8 nachten</t>
  </si>
  <si>
    <t>9 nachten</t>
  </si>
  <si>
    <t>10 nachten</t>
  </si>
  <si>
    <t>% per verblijfsduur</t>
  </si>
  <si>
    <t>≥ 11 nachten</t>
  </si>
  <si>
    <t>Provincie van het ziekenhuis versus zwangerschapsduur</t>
  </si>
  <si>
    <t>Provincie van het ziekenhuis versus leeftijd van de moeder</t>
  </si>
  <si>
    <t>% per leeftijd</t>
  </si>
  <si>
    <t>Provincie van het ziekenhuis versus geboortegewicht</t>
  </si>
  <si>
    <t>% per gewicht</t>
  </si>
  <si>
    <t>&lt; 500 g</t>
  </si>
  <si>
    <t>500 - 999 g</t>
  </si>
  <si>
    <t>1 000 - 1 499 g</t>
  </si>
  <si>
    <t>1 500 - 1 999 g</t>
  </si>
  <si>
    <t>2 000 - 2 499 g</t>
  </si>
  <si>
    <t>2 500 - 2 999 g</t>
  </si>
  <si>
    <t>3 000 - 3 499 g</t>
  </si>
  <si>
    <t>3 500 - 3 999 g</t>
  </si>
  <si>
    <t>4 000 - 4 499 g</t>
  </si>
  <si>
    <t>4 500 - 4 999 g</t>
  </si>
  <si>
    <t>≥ 5 000 g</t>
  </si>
  <si>
    <t>Provincie van het ziekenhuis versus geslacht van de baby</t>
  </si>
  <si>
    <t>% per geslacht</t>
  </si>
  <si>
    <t>Eenling</t>
  </si>
  <si>
    <t>Tweeling</t>
  </si>
  <si>
    <t>Meerling</t>
  </si>
  <si>
    <t>Provincie van het ziekenhuis versus verblijfsduur van de baby</t>
  </si>
  <si>
    <t>11 - 20 nachten</t>
  </si>
  <si>
    <t>21 - 30 nachten</t>
  </si>
  <si>
    <t>≥ 31 nachten</t>
  </si>
  <si>
    <t>Provincie van het ziekenhuis versus bevallingswijze</t>
  </si>
  <si>
    <t>Keizersnede</t>
  </si>
  <si>
    <t>Provincie van het ziekenhuis versus eerdere sectio</t>
  </si>
  <si>
    <t>Provincie van het ziekenhuis versus peridurale verdoving</t>
  </si>
  <si>
    <t>Provincie van het ziekenhuis versus geïnduceerde bevalling</t>
  </si>
  <si>
    <t>Geïnduceerd</t>
  </si>
  <si>
    <t>Niet geïnduceerd</t>
  </si>
  <si>
    <t>Provincie van het ziekenhuis versus doodgeboren/levend geboren</t>
  </si>
  <si>
    <t>Doodgeboren</t>
  </si>
  <si>
    <t>Levend geboren</t>
  </si>
  <si>
    <t>Nationaliteit van de moeder versus regio van het ziekenhuis</t>
  </si>
  <si>
    <t>% per regio</t>
  </si>
  <si>
    <t>Vlaams Gewest</t>
  </si>
  <si>
    <t>Waals Gewest</t>
  </si>
  <si>
    <t>Brussels H. Gewest</t>
  </si>
  <si>
    <t>Nationaliteit van de moeder versus provincie van het ziekenhuis</t>
  </si>
  <si>
    <t>Nationaliteit van de moeder versus verblijfsduur van de moeder</t>
  </si>
  <si>
    <t>Nationaliteit van de moeder versus zwangerschapsduur</t>
  </si>
  <si>
    <t>Nationaliteit van de moeder versus leeftijd van de moeder</t>
  </si>
  <si>
    <t>Nationaliteit van de moeder versus geboortegewicht</t>
  </si>
  <si>
    <t>Nationaliteit van de moeder versus geslacht van de baby</t>
  </si>
  <si>
    <t>Nationaliteit van de moeder versus verblijfsduur van de baby</t>
  </si>
  <si>
    <t>Nationaliteit van de moeder versus bevallingswijze</t>
  </si>
  <si>
    <t>Nationaliteit van de moeder versus eerdere sectio</t>
  </si>
  <si>
    <t>Nationaliteit van de moeder versus peridurale verdoving</t>
  </si>
  <si>
    <t>Nationaliteit van de moeder versus geïnduceerde bevalling</t>
  </si>
  <si>
    <t>Nationaliteit van de moeder versus doodgeboren/levend geboren</t>
  </si>
  <si>
    <t>Nationaliteit van de moeder</t>
  </si>
  <si>
    <r>
      <rPr>
        <sz val="10"/>
        <color theme="1"/>
        <rFont val="Calibri"/>
        <family val="2"/>
        <scheme val="minor"/>
      </rPr>
      <t xml:space="preserve">DE - </t>
    </r>
    <r>
      <rPr>
        <b/>
        <sz val="10"/>
        <color theme="1"/>
        <rFont val="Calibri"/>
        <family val="2"/>
        <scheme val="minor"/>
      </rPr>
      <t>Duitsland</t>
    </r>
  </si>
  <si>
    <r>
      <rPr>
        <sz val="10"/>
        <color theme="1"/>
        <rFont val="Calibri"/>
        <family val="2"/>
        <scheme val="minor"/>
      </rPr>
      <t xml:space="preserve">FR - </t>
    </r>
    <r>
      <rPr>
        <b/>
        <sz val="10"/>
        <color theme="1"/>
        <rFont val="Calibri"/>
        <family val="2"/>
        <scheme val="minor"/>
      </rPr>
      <t>Frankrijk</t>
    </r>
  </si>
  <si>
    <r>
      <rPr>
        <sz val="10"/>
        <color theme="1"/>
        <rFont val="Calibri"/>
        <family val="2"/>
        <scheme val="minor"/>
      </rPr>
      <t xml:space="preserve">UK - </t>
    </r>
    <r>
      <rPr>
        <b/>
        <sz val="10"/>
        <color theme="1"/>
        <rFont val="Calibri"/>
        <family val="2"/>
        <scheme val="minor"/>
      </rPr>
      <t>Ver. Koninkrijk</t>
    </r>
  </si>
  <si>
    <r>
      <rPr>
        <sz val="10"/>
        <color theme="1"/>
        <rFont val="Calibri"/>
        <family val="2"/>
        <scheme val="minor"/>
      </rPr>
      <t xml:space="preserve">LU - </t>
    </r>
    <r>
      <rPr>
        <b/>
        <sz val="10"/>
        <color theme="1"/>
        <rFont val="Calibri"/>
        <family val="2"/>
        <scheme val="minor"/>
      </rPr>
      <t>Luxemburg</t>
    </r>
  </si>
  <si>
    <r>
      <rPr>
        <sz val="10"/>
        <color theme="1"/>
        <rFont val="Calibri"/>
        <family val="2"/>
        <scheme val="minor"/>
      </rPr>
      <t xml:space="preserve">NL - </t>
    </r>
    <r>
      <rPr>
        <b/>
        <sz val="10"/>
        <color theme="1"/>
        <rFont val="Calibri"/>
        <family val="2"/>
        <scheme val="minor"/>
      </rPr>
      <t>Nederland</t>
    </r>
  </si>
  <si>
    <r>
      <rPr>
        <sz val="10"/>
        <color theme="1"/>
        <rFont val="Calibri"/>
        <family val="2"/>
        <scheme val="minor"/>
      </rPr>
      <t xml:space="preserve">EU - </t>
    </r>
    <r>
      <rPr>
        <b/>
        <sz val="10"/>
        <color theme="1"/>
        <rFont val="Calibri"/>
        <family val="2"/>
        <scheme val="minor"/>
      </rPr>
      <t>Europa andere EU</t>
    </r>
  </si>
  <si>
    <r>
      <rPr>
        <sz val="10"/>
        <color theme="1"/>
        <rFont val="Calibri"/>
        <family val="2"/>
        <scheme val="minor"/>
      </rPr>
      <t xml:space="preserve">ER - </t>
    </r>
    <r>
      <rPr>
        <b/>
        <sz val="10"/>
        <color theme="1"/>
        <rFont val="Calibri"/>
        <family val="2"/>
        <scheme val="minor"/>
      </rPr>
      <t>Europa niet-EU</t>
    </r>
  </si>
  <si>
    <r>
      <rPr>
        <sz val="10"/>
        <color theme="1"/>
        <rFont val="Calibri"/>
        <family val="2"/>
        <scheme val="minor"/>
      </rPr>
      <t xml:space="preserve">AF - </t>
    </r>
    <r>
      <rPr>
        <b/>
        <sz val="10"/>
        <color theme="1"/>
        <rFont val="Calibri"/>
        <family val="2"/>
        <scheme val="minor"/>
      </rPr>
      <t>Afrika</t>
    </r>
  </si>
  <si>
    <r>
      <rPr>
        <sz val="10"/>
        <color theme="1"/>
        <rFont val="Calibri"/>
        <family val="2"/>
        <scheme val="minor"/>
      </rPr>
      <t xml:space="preserve">AM - </t>
    </r>
    <r>
      <rPr>
        <b/>
        <sz val="10"/>
        <color theme="1"/>
        <rFont val="Calibri"/>
        <family val="2"/>
        <scheme val="minor"/>
      </rPr>
      <t>Amerika</t>
    </r>
  </si>
  <si>
    <r>
      <rPr>
        <sz val="10"/>
        <color theme="1"/>
        <rFont val="Calibri"/>
        <family val="2"/>
        <scheme val="minor"/>
      </rPr>
      <t xml:space="preserve">AZ - </t>
    </r>
    <r>
      <rPr>
        <b/>
        <sz val="10"/>
        <color theme="1"/>
        <rFont val="Calibri"/>
        <family val="2"/>
        <scheme val="minor"/>
      </rPr>
      <t>Azië</t>
    </r>
  </si>
  <si>
    <r>
      <rPr>
        <sz val="10"/>
        <color theme="1"/>
        <rFont val="Calibri"/>
        <family val="2"/>
        <scheme val="minor"/>
      </rPr>
      <t xml:space="preserve">OC - </t>
    </r>
    <r>
      <rPr>
        <b/>
        <sz val="10"/>
        <color theme="1"/>
        <rFont val="Calibri"/>
        <family val="2"/>
        <scheme val="minor"/>
      </rPr>
      <t>Oceanië</t>
    </r>
  </si>
  <si>
    <r>
      <rPr>
        <sz val="10"/>
        <color theme="1"/>
        <rFont val="Calibri Light"/>
        <family val="2"/>
      </rPr>
      <t xml:space="preserve">OO - </t>
    </r>
    <r>
      <rPr>
        <b/>
        <sz val="10"/>
        <color theme="1"/>
        <rFont val="Calibri"/>
        <family val="2"/>
        <scheme val="minor"/>
      </rPr>
      <t>Onbekend</t>
    </r>
  </si>
  <si>
    <r>
      <rPr>
        <sz val="10"/>
        <color theme="1"/>
        <rFont val="Calibri Light"/>
        <family val="2"/>
      </rPr>
      <t xml:space="preserve">BE - </t>
    </r>
    <r>
      <rPr>
        <b/>
        <sz val="10"/>
        <color theme="1"/>
        <rFont val="Calibri"/>
        <family val="2"/>
        <scheme val="minor"/>
      </rPr>
      <t>België</t>
    </r>
  </si>
  <si>
    <t>≤ 21 weken</t>
  </si>
  <si>
    <t>22 - 27 weken</t>
  </si>
  <si>
    <t>28 - 32 weken</t>
  </si>
  <si>
    <t>33 - 37 weken</t>
  </si>
  <si>
    <t>38 - 40 weken</t>
  </si>
  <si>
    <t>41 - 42 weken</t>
  </si>
  <si>
    <t>43 - 45 weken</t>
  </si>
  <si>
    <t>≥ 46 weken</t>
  </si>
  <si>
    <t>10 - 15 jaar</t>
  </si>
  <si>
    <t>16 - 20 jaar</t>
  </si>
  <si>
    <t>21 - 25 jaar</t>
  </si>
  <si>
    <t>26 - 30 jaar</t>
  </si>
  <si>
    <t>31 - 35 jaar</t>
  </si>
  <si>
    <t>36 - 40 jaar</t>
  </si>
  <si>
    <t>41 - 45 jaar</t>
  </si>
  <si>
    <t>46 - 50 jaar</t>
  </si>
  <si>
    <t>51 - 60 jaar</t>
  </si>
  <si>
    <t>61 - 70 jaar</t>
  </si>
  <si>
    <r>
      <rPr>
        <sz val="10"/>
        <color theme="1"/>
        <rFont val="Calibri Light"/>
        <family val="2"/>
      </rPr>
      <t xml:space="preserve">0 - </t>
    </r>
    <r>
      <rPr>
        <b/>
        <sz val="10"/>
        <color theme="1"/>
        <rFont val="Calibri"/>
        <family val="2"/>
        <scheme val="minor"/>
      </rPr>
      <t>Onbepaalbaar</t>
    </r>
  </si>
  <si>
    <r>
      <rPr>
        <sz val="10"/>
        <color theme="1"/>
        <rFont val="Calibri Light"/>
        <family val="2"/>
      </rPr>
      <t xml:space="preserve">1 - </t>
    </r>
    <r>
      <rPr>
        <b/>
        <sz val="10"/>
        <color theme="1"/>
        <rFont val="Calibri"/>
        <family val="2"/>
        <scheme val="minor"/>
      </rPr>
      <t>Mannelijk</t>
    </r>
  </si>
  <si>
    <r>
      <rPr>
        <sz val="10"/>
        <color theme="1"/>
        <rFont val="Calibri Light"/>
        <family val="2"/>
      </rPr>
      <t xml:space="preserve">2 - </t>
    </r>
    <r>
      <rPr>
        <b/>
        <sz val="10"/>
        <color theme="1"/>
        <rFont val="Calibri"/>
        <family val="2"/>
        <scheme val="minor"/>
      </rPr>
      <t>Vrouwelijk</t>
    </r>
  </si>
  <si>
    <r>
      <rPr>
        <sz val="10"/>
        <color theme="1"/>
        <rFont val="Calibri Light"/>
        <family val="2"/>
      </rPr>
      <t xml:space="preserve">3 - </t>
    </r>
    <r>
      <rPr>
        <b/>
        <sz val="10"/>
        <color theme="1"/>
        <rFont val="Calibri"/>
        <family val="2"/>
        <scheme val="minor"/>
      </rPr>
      <t>Veranderd</t>
    </r>
  </si>
  <si>
    <r>
      <rPr>
        <sz val="10"/>
        <color theme="1"/>
        <rFont val="Calibri Light"/>
        <family val="2"/>
      </rPr>
      <t xml:space="preserve">Y - </t>
    </r>
    <r>
      <rPr>
        <b/>
        <sz val="10"/>
        <color theme="1"/>
        <rFont val="Calibri"/>
        <family val="2"/>
        <scheme val="minor"/>
      </rPr>
      <t>Eerdere sectio</t>
    </r>
  </si>
  <si>
    <r>
      <rPr>
        <sz val="10"/>
        <color theme="1"/>
        <rFont val="Calibri Light"/>
        <family val="2"/>
      </rPr>
      <t xml:space="preserve">N - </t>
    </r>
    <r>
      <rPr>
        <b/>
        <sz val="10"/>
        <color theme="1"/>
        <rFont val="Calibri"/>
        <family val="2"/>
        <scheme val="minor"/>
      </rPr>
      <t>Geen eerdere sectio</t>
    </r>
  </si>
  <si>
    <r>
      <rPr>
        <sz val="10"/>
        <color theme="1"/>
        <rFont val="Calibri Light"/>
        <family val="2"/>
      </rPr>
      <t xml:space="preserve">U - </t>
    </r>
    <r>
      <rPr>
        <b/>
        <sz val="10"/>
        <color theme="1"/>
        <rFont val="Calibri"/>
        <family val="2"/>
        <scheme val="minor"/>
      </rPr>
      <t>Onbekend</t>
    </r>
  </si>
  <si>
    <r>
      <rPr>
        <sz val="10"/>
        <color theme="1"/>
        <rFont val="Calibri Light"/>
        <family val="2"/>
      </rPr>
      <t xml:space="preserve">Y - </t>
    </r>
    <r>
      <rPr>
        <b/>
        <sz val="10"/>
        <color theme="1"/>
        <rFont val="Calibri"/>
        <family val="2"/>
        <scheme val="minor"/>
      </rPr>
      <t>Peridurale verdoving</t>
    </r>
  </si>
  <si>
    <r>
      <rPr>
        <sz val="10"/>
        <color theme="1"/>
        <rFont val="Calibri Light"/>
        <family val="2"/>
      </rPr>
      <t xml:space="preserve">N - </t>
    </r>
    <r>
      <rPr>
        <b/>
        <sz val="10"/>
        <color theme="1"/>
        <rFont val="Calibri"/>
        <family val="2"/>
        <scheme val="minor"/>
      </rPr>
      <t>Geen verdoving</t>
    </r>
  </si>
  <si>
    <r>
      <rPr>
        <sz val="10"/>
        <color theme="1"/>
        <rFont val="Calibri Light"/>
        <family val="2"/>
      </rPr>
      <t xml:space="preserve">Y - </t>
    </r>
    <r>
      <rPr>
        <b/>
        <sz val="10"/>
        <color theme="1"/>
        <rFont val="Calibri"/>
        <family val="2"/>
        <scheme val="minor"/>
      </rPr>
      <t>Geïnduceerd</t>
    </r>
  </si>
  <si>
    <r>
      <rPr>
        <sz val="10"/>
        <color theme="1"/>
        <rFont val="Calibri Light"/>
        <family val="2"/>
      </rPr>
      <t xml:space="preserve">N - </t>
    </r>
    <r>
      <rPr>
        <b/>
        <sz val="10"/>
        <color theme="1"/>
        <rFont val="Calibri"/>
        <family val="2"/>
        <scheme val="minor"/>
      </rPr>
      <t>Niet geïnduceerd</t>
    </r>
  </si>
  <si>
    <t>≥ 11</t>
  </si>
  <si>
    <t>nacht</t>
  </si>
  <si>
    <t>nachten</t>
  </si>
  <si>
    <t>Verblijfsduur 
van de moeder</t>
  </si>
  <si>
    <t>% per provincie</t>
  </si>
  <si>
    <t>Verblijfsduur van de moeder versus provincie van het ziekenhuis</t>
  </si>
  <si>
    <t>Verblijfsduur van de moeder versus zwangerschapsduur</t>
  </si>
  <si>
    <t>Verblijfsduur van de moeder versus leeftijd van de moeder</t>
  </si>
  <si>
    <t>Verblijfsduur van de moeder versus geboortegewicht</t>
  </si>
  <si>
    <t>Verblijfsduur van de moeder versus geslacht van de baby</t>
  </si>
  <si>
    <t>Verblijfsduur van de moeder versus verblijfsduur van de baby</t>
  </si>
  <si>
    <t>Verblijfsduur van de moeder versus bevallingswijze</t>
  </si>
  <si>
    <t>Verblijfsduur van de moeder versus eerdere sectio</t>
  </si>
  <si>
    <t>Verblijfsduur van de moeder versus peridurale verdoving</t>
  </si>
  <si>
    <t>Verblijfsduur van de moeder versus geïnduceerde bevalling</t>
  </si>
  <si>
    <t>Verblijfsduur van de moeder versus doodgeboren/levend geboren</t>
  </si>
  <si>
    <t>Verblijfsduur van de moeder versus regio van het ziekenhuis</t>
  </si>
  <si>
    <t>Verblijfsduur van de moeder versus nationaliteit van de moeder</t>
  </si>
  <si>
    <t>Zwangerschapsduur versus regio van het ziekenhuis</t>
  </si>
  <si>
    <t>Zwangerschapsduur versus provincie van het ziekenhuis</t>
  </si>
  <si>
    <t>Zwangerschapsduur versus nationaliteit van de moeder</t>
  </si>
  <si>
    <t>Zwangerschapsduur versus leeftijd van de moeder</t>
  </si>
  <si>
    <t>Zwangerschapsduur versus geboortegewicht</t>
  </si>
  <si>
    <t>Zwangerschapsduur versus geslacht van de baby</t>
  </si>
  <si>
    <t>Zwangerschapsduur versus verblijfsduur van de baby</t>
  </si>
  <si>
    <t>Zwangerschapsduur versus bevallingswijze</t>
  </si>
  <si>
    <t>Zwangerschapsduur versus eerdere sectio</t>
  </si>
  <si>
    <t>Zwangerschapsduur versus peridurale verdoving</t>
  </si>
  <si>
    <t>Zwangerschapsduur versus geïnduceerde bevalling</t>
  </si>
  <si>
    <t>Zwangerschapsduur versus doodgeboren/levend geboren</t>
  </si>
  <si>
    <t>Zwangerschapsduur</t>
  </si>
  <si>
    <t>≤ 21</t>
  </si>
  <si>
    <t>weken</t>
  </si>
  <si>
    <t>22 - 27</t>
  </si>
  <si>
    <t>28 - 32</t>
  </si>
  <si>
    <t>33 - 37</t>
  </si>
  <si>
    <t>38 - 40</t>
  </si>
  <si>
    <t>41 - 42</t>
  </si>
  <si>
    <t>43 - 45</t>
  </si>
  <si>
    <t>≥ 46</t>
  </si>
  <si>
    <t>Zwangerschapsduur versus verblijfsduur van de moeder</t>
  </si>
  <si>
    <t>Leeftijd van de moeder versus regio van het ziekenhuis</t>
  </si>
  <si>
    <t>Leeftijd van de moeder versus provincie van het ziekenhuis</t>
  </si>
  <si>
    <t>Leeftijd van de moeder versus nationaliteit van de moeder</t>
  </si>
  <si>
    <t>Leeftijd van de moeder versus zwangerschapsduur</t>
  </si>
  <si>
    <t>Leeftijd van de moeder versus geboortegewicht</t>
  </si>
  <si>
    <t>Leeftijd van de moeder versus geslacht van de baby</t>
  </si>
  <si>
    <t>Leeftijd van de moeder versus bevallingswijze</t>
  </si>
  <si>
    <t>Leeftijd van de moeder versus eerdere sectio</t>
  </si>
  <si>
    <t>Leeftijd van de moeder versus peridurale verdoving</t>
  </si>
  <si>
    <t>Leeftijd van de moeder versus geïnduceerde bevalling</t>
  </si>
  <si>
    <t>Leeftijd van de moeder versus doodgeboren/levend geboren</t>
  </si>
  <si>
    <t>Leeftijd van de moeder</t>
  </si>
  <si>
    <t>jaar</t>
  </si>
  <si>
    <t>10 - 15</t>
  </si>
  <si>
    <t>16 - 20</t>
  </si>
  <si>
    <t>21 - 25</t>
  </si>
  <si>
    <t>26 - 30</t>
  </si>
  <si>
    <t>31 - 35</t>
  </si>
  <si>
    <t>36 - 40</t>
  </si>
  <si>
    <t>41 - 45</t>
  </si>
  <si>
    <t>46 - 50</t>
  </si>
  <si>
    <t>51 - 60</t>
  </si>
  <si>
    <t>61 - 70</t>
  </si>
  <si>
    <t>Leeftijd van de moeder versus verblijfsduur van de moeder</t>
  </si>
  <si>
    <t>Leeftijd van de moeder versus verblijfsduur van de baby</t>
  </si>
  <si>
    <t>Geboortegewicht van de baby versus regio van het ziekenhuis</t>
  </si>
  <si>
    <t>Geboortegewicht van de baby versus provincie van het ziekenhuis</t>
  </si>
  <si>
    <t>Geboortegewicht van de baby versus nationaliteit van de moeder</t>
  </si>
  <si>
    <t>Geboortegewicht van de baby versus zwangerschapsduur</t>
  </si>
  <si>
    <t>Geboortegewicht van de baby versus leeftijd van de moeder</t>
  </si>
  <si>
    <t>Geboortegewicht van de baby versus verblijfsduur van de baby</t>
  </si>
  <si>
    <t>Geboortegewicht van de baby versus bevallingswijze</t>
  </si>
  <si>
    <t>Geboortegewicht van de baby versus eerdere sectio</t>
  </si>
  <si>
    <t>Geboortegewicht van de baby versus peridurale verdoving</t>
  </si>
  <si>
    <t>Geboortegewicht van de baby versus geïnduceerde bevalling</t>
  </si>
  <si>
    <t>Geboortegewicht van de baby versus doodgeboren/levend geboren</t>
  </si>
  <si>
    <t>Geboortegewicht 
van de baby</t>
  </si>
  <si>
    <t>Geboortegewicht van de baby versus verblijfsduur van de moeder</t>
  </si>
  <si>
    <t>Geboortegewicht van de baby versus geslacht</t>
  </si>
  <si>
    <t>500 - 999</t>
  </si>
  <si>
    <t>1 000 - 1 499</t>
  </si>
  <si>
    <t>2 000 - 2 499</t>
  </si>
  <si>
    <t>2 500 - 2 999</t>
  </si>
  <si>
    <t>1 500 - 1 999</t>
  </si>
  <si>
    <t>3 000 - 3 499</t>
  </si>
  <si>
    <t>3 500 - 3 999</t>
  </si>
  <si>
    <t>4 000 - 4 499</t>
  </si>
  <si>
    <t>4 500 - 4 999</t>
  </si>
  <si>
    <t>≥ 5 000</t>
  </si>
  <si>
    <t>g</t>
  </si>
  <si>
    <t>Niet bekend</t>
  </si>
  <si>
    <t>&lt;  500</t>
  </si>
  <si>
    <t>Geslacht van de baby versus regio van het ziekenhuis</t>
  </si>
  <si>
    <t>Geslacht van de baby versus provincie van het ziekenhuis</t>
  </si>
  <si>
    <t>Geslacht van de baby versus nationaliteit van de moeder</t>
  </si>
  <si>
    <t>Geslacht van de baby versus verblijfsduur van de moeder</t>
  </si>
  <si>
    <t>Geslacht van de baby versus zwangerschapsduur</t>
  </si>
  <si>
    <t>Geslacht van de baby versus leeftijd van de moeder</t>
  </si>
  <si>
    <t>Geslacht van de baby versus verblijfsduur van de baby</t>
  </si>
  <si>
    <t>Geslacht van de baby versus bevallingswijze</t>
  </si>
  <si>
    <t>Geslacht van de baby versus eerdere sectio</t>
  </si>
  <si>
    <t>Geslacht van de baby versus peridurale verdoving</t>
  </si>
  <si>
    <t>Geslacht van de baby versus geïnduceerde bevalling</t>
  </si>
  <si>
    <t>Geslacht van de baby versus doodgeboren/levend geboren</t>
  </si>
  <si>
    <t>Geslacht van de baby versus geboortegewicht</t>
  </si>
  <si>
    <t>Geslacht van de baby</t>
  </si>
  <si>
    <t>Onbepaalbaar</t>
  </si>
  <si>
    <t>Mannelijk</t>
  </si>
  <si>
    <t>Vrouwelijk</t>
  </si>
  <si>
    <t>Veranderd</t>
  </si>
  <si>
    <t>0 -</t>
  </si>
  <si>
    <t>1 -</t>
  </si>
  <si>
    <t>2 -</t>
  </si>
  <si>
    <t>3 -</t>
  </si>
  <si>
    <t>Verblijfsduur van de baby versus provincie van het ziekenhuis</t>
  </si>
  <si>
    <t>Verblijfsduur van de baby versus nationaliteit van de moeder</t>
  </si>
  <si>
    <t>Verblijfsduur van de baby versus zwangerschapsduur</t>
  </si>
  <si>
    <t>Verblijfsduur van de baby versus leeftijd van de moeder</t>
  </si>
  <si>
    <t>Verblijfsduur van de baby versus geboortegewicht</t>
  </si>
  <si>
    <t>Verblijfsduur van de baby versus bevallingswijze</t>
  </si>
  <si>
    <t>Verblijfsduur van de baby versus eerdere sectio</t>
  </si>
  <si>
    <t>Verblijfsduur van de baby versus peridurale verdoving</t>
  </si>
  <si>
    <t>Verblijfsduur van de baby versus geïnduceerde bevalling</t>
  </si>
  <si>
    <t>Verblijfsduur van de baby versus doodgeboren/levend geboren</t>
  </si>
  <si>
    <t>Verblijfsduur van de baby versus regio van het ziekenhuis</t>
  </si>
  <si>
    <t>Verblijfsduur 
van de baby</t>
  </si>
  <si>
    <t>11 - 20</t>
  </si>
  <si>
    <t>≥ 31</t>
  </si>
  <si>
    <t>21 - 30</t>
  </si>
  <si>
    <t>Verblijfsduur van de baby versus verblijfsduur van de moeder</t>
  </si>
  <si>
    <t>Verblijfsduur van de baby versus geslacht</t>
  </si>
  <si>
    <t>Bevallingswijze versus regio van het ziekenhuis</t>
  </si>
  <si>
    <t>Bevallingswijze versus provincie van het ziekenhuis</t>
  </si>
  <si>
    <t>Bevallingswijze versus nationaliteit van de moeder</t>
  </si>
  <si>
    <t>Bevallingswijze versus verblijfsduur van de moeder</t>
  </si>
  <si>
    <t>Bevallingswijze versus zwangerschapsduur</t>
  </si>
  <si>
    <t>Bevallingswijze versus leeftijd van de moeder</t>
  </si>
  <si>
    <t>Bevallingswijze versus geboortegewicht</t>
  </si>
  <si>
    <t>Bevallingswijze versus geslacht</t>
  </si>
  <si>
    <t>Bevallingswijze versus eerdere sectio</t>
  </si>
  <si>
    <t>Bevallingswijze versus peridurale verdoving</t>
  </si>
  <si>
    <t>Bevallingswijze versus geïnduceerde bevalling</t>
  </si>
  <si>
    <t>Bevallingswijze versus doodgeboren/levend geboren</t>
  </si>
  <si>
    <t>Bevallingswijze versus verblijfsduur van de baby</t>
  </si>
  <si>
    <t>Bevallingswijze</t>
  </si>
  <si>
    <t>Sectio versus regio van het ziekenhuis</t>
  </si>
  <si>
    <t>Sectio versus provincie van het ziekenhuis</t>
  </si>
  <si>
    <t>Sectio versus verblijfsduur van de moeder</t>
  </si>
  <si>
    <t>Sectio versus zwangerschapsduur</t>
  </si>
  <si>
    <t>Sectio versus leeftijd van de moeder</t>
  </si>
  <si>
    <t>Sectio versus geboortegewicht</t>
  </si>
  <si>
    <t>Sectio versus geslacht</t>
  </si>
  <si>
    <t>Sectio versus verblijfsduur van de baby</t>
  </si>
  <si>
    <t>Sectio versus peridurale verdoving</t>
  </si>
  <si>
    <t>Sectio versus geïnduceerde bevalling</t>
  </si>
  <si>
    <t>Sectio versus doodgeboren/levend geboren</t>
  </si>
  <si>
    <t>Sectio versus nationaliteit van de moeder</t>
  </si>
  <si>
    <t>Sectio versus bevallingswijze</t>
  </si>
  <si>
    <t>Eerdere sectio</t>
  </si>
  <si>
    <t>Y -</t>
  </si>
  <si>
    <t>N -</t>
  </si>
  <si>
    <t>U -</t>
  </si>
  <si>
    <t>Peridurale verdoving versus regio van het ziekenhuis</t>
  </si>
  <si>
    <t>Peridurale verdoving versus provincie van het ziekenhuis</t>
  </si>
  <si>
    <t>Peridurale verdoving versus nationaliteit van de moeder</t>
  </si>
  <si>
    <t>Peridurale verdoving versus verblijfsduur van de moeder</t>
  </si>
  <si>
    <t>Peridurale verdoving versus zwangerschapsduur</t>
  </si>
  <si>
    <t>Peridurale verdoving versus leeftijd van de moeder</t>
  </si>
  <si>
    <t>Peridurale verdoving versus geboortegewicht</t>
  </si>
  <si>
    <t>Peridurale verdoving versus geslacht</t>
  </si>
  <si>
    <t>Peridurale verdoving versus verblijfsduur van de baby</t>
  </si>
  <si>
    <t>Peridurale verdoving versus bevallingswijze</t>
  </si>
  <si>
    <t>Peridurale verdoving versus geïnduceerde bevalling</t>
  </si>
  <si>
    <t>Peridurale verdoving versus doodgeboren/levend geboren</t>
  </si>
  <si>
    <t>Peridurale verdoving</t>
  </si>
  <si>
    <t>Geen verdoving</t>
  </si>
  <si>
    <t>Geïnduceerde bevalling versus regio van het ziekenhuis</t>
  </si>
  <si>
    <t>Geïnduceerde bevalling</t>
  </si>
  <si>
    <t>Geïnduceerde bevalling versus provincie van het ziekenhuis</t>
  </si>
  <si>
    <t>Geïnduceerde bevalling versus nationaliteit van de moeder</t>
  </si>
  <si>
    <t>Geïnduceerde bevalling versus verblijfsduur van de moeder</t>
  </si>
  <si>
    <t>Geïnduceerde bevalling versus zwangerschapsduur</t>
  </si>
  <si>
    <t>Geïnduceerde bevalling versus leeftijd van de moeder</t>
  </si>
  <si>
    <t>Geïnduceerde bevalling versus geboortegewicht</t>
  </si>
  <si>
    <t>Geïnduceerde bevalling versus geslacht</t>
  </si>
  <si>
    <t>Geïnduceerde bevalling versus verblijfsduur van de baby</t>
  </si>
  <si>
    <t>Geïnduceerde bevalling versus bevallingswijze</t>
  </si>
  <si>
    <t>Geïnduceerde bevalling versus doodgeboren/levend geboren</t>
  </si>
  <si>
    <t>Geïnduceerde</t>
  </si>
  <si>
    <t>Geïnduceerde bevalling versus sectio</t>
  </si>
  <si>
    <t>Geïnduceerde bevalling versus peridurale verdoving</t>
  </si>
  <si>
    <t>Doodgeboren versus regio van het ziekenhuis</t>
  </si>
  <si>
    <t>Doodgeboren versus provincie van het ziekenhuis</t>
  </si>
  <si>
    <t>Doodgeboren versus nationaliteit van de moeder</t>
  </si>
  <si>
    <t>Doodgeboren versus verblijfsduur van de moeder</t>
  </si>
  <si>
    <t>Doodgeboren versus zwangerschapsduur</t>
  </si>
  <si>
    <t>Doodgeboren versus leeftijd van de moeder</t>
  </si>
  <si>
    <t>Doodgeboren versus geboortegewicht</t>
  </si>
  <si>
    <t>Doodgeboren versus geslacht</t>
  </si>
  <si>
    <t>Doodgeboren versus verblijfsduur van de baby</t>
  </si>
  <si>
    <t>Doodgeboren versus bevallingswijze</t>
  </si>
  <si>
    <t>Doodgeboren versus sectio</t>
  </si>
  <si>
    <t>Doodgeboren versus peridurale verdoving</t>
  </si>
  <si>
    <t>Doodgeboren versus geïnduceerde bevalling</t>
  </si>
  <si>
    <t>Dood/levend geboren</t>
  </si>
  <si>
    <t>Verdeling van het aantal bevallingen per provincie</t>
  </si>
  <si>
    <t>OO</t>
  </si>
  <si>
    <t>BE</t>
  </si>
  <si>
    <t>DE</t>
  </si>
  <si>
    <t>FR</t>
  </si>
  <si>
    <t>UK</t>
  </si>
  <si>
    <t>LU</t>
  </si>
  <si>
    <t>NL</t>
  </si>
  <si>
    <t>EU</t>
  </si>
  <si>
    <t>ER</t>
  </si>
  <si>
    <t>AF</t>
  </si>
  <si>
    <t>AM</t>
  </si>
  <si>
    <t>AZ</t>
  </si>
  <si>
    <t>OC</t>
  </si>
  <si>
    <r>
      <t xml:space="preserve">-  </t>
    </r>
    <r>
      <rPr>
        <b/>
        <sz val="10"/>
        <color theme="1"/>
        <rFont val="Calibri"/>
        <family val="2"/>
        <scheme val="minor"/>
      </rPr>
      <t>Onbekend</t>
    </r>
  </si>
  <si>
    <r>
      <t xml:space="preserve">-  </t>
    </r>
    <r>
      <rPr>
        <b/>
        <sz val="10"/>
        <color theme="1"/>
        <rFont val="Calibri"/>
        <family val="2"/>
        <scheme val="minor"/>
      </rPr>
      <t>Duitsland</t>
    </r>
  </si>
  <si>
    <r>
      <t xml:space="preserve">-  </t>
    </r>
    <r>
      <rPr>
        <b/>
        <sz val="10"/>
        <color theme="1"/>
        <rFont val="Calibri"/>
        <family val="2"/>
        <scheme val="minor"/>
      </rPr>
      <t>België</t>
    </r>
  </si>
  <si>
    <r>
      <t xml:space="preserve">-  </t>
    </r>
    <r>
      <rPr>
        <b/>
        <sz val="10"/>
        <color theme="1"/>
        <rFont val="Calibri"/>
        <family val="2"/>
        <scheme val="minor"/>
      </rPr>
      <t>Frankrijk</t>
    </r>
  </si>
  <si>
    <r>
      <t xml:space="preserve">-  </t>
    </r>
    <r>
      <rPr>
        <b/>
        <sz val="10"/>
        <color theme="1"/>
        <rFont val="Calibri"/>
        <family val="2"/>
        <scheme val="minor"/>
      </rPr>
      <t>Verenigd Koninkrijk</t>
    </r>
  </si>
  <si>
    <r>
      <t xml:space="preserve">-  </t>
    </r>
    <r>
      <rPr>
        <b/>
        <sz val="10"/>
        <color theme="1"/>
        <rFont val="Calibri"/>
        <family val="2"/>
        <scheme val="minor"/>
      </rPr>
      <t>Luxemburg</t>
    </r>
  </si>
  <si>
    <r>
      <t xml:space="preserve">-  </t>
    </r>
    <r>
      <rPr>
        <b/>
        <sz val="10"/>
        <color theme="1"/>
        <rFont val="Calibri"/>
        <family val="2"/>
        <scheme val="minor"/>
      </rPr>
      <t>Nederland</t>
    </r>
  </si>
  <si>
    <r>
      <t xml:space="preserve">-  </t>
    </r>
    <r>
      <rPr>
        <b/>
        <sz val="10"/>
        <color theme="1"/>
        <rFont val="Calibri"/>
        <family val="2"/>
        <scheme val="minor"/>
      </rPr>
      <t>Europa EU</t>
    </r>
  </si>
  <si>
    <r>
      <t xml:space="preserve">-  </t>
    </r>
    <r>
      <rPr>
        <b/>
        <sz val="10"/>
        <color theme="1"/>
        <rFont val="Calibri"/>
        <family val="2"/>
        <scheme val="minor"/>
      </rPr>
      <t>Europa niet-EU</t>
    </r>
  </si>
  <si>
    <r>
      <t xml:space="preserve">-  </t>
    </r>
    <r>
      <rPr>
        <b/>
        <sz val="10"/>
        <color theme="1"/>
        <rFont val="Calibri"/>
        <family val="2"/>
        <scheme val="minor"/>
      </rPr>
      <t>Afrika</t>
    </r>
  </si>
  <si>
    <r>
      <t xml:space="preserve">-  </t>
    </r>
    <r>
      <rPr>
        <b/>
        <sz val="10"/>
        <color theme="1"/>
        <rFont val="Calibri"/>
        <family val="2"/>
        <scheme val="minor"/>
      </rPr>
      <t>Amerika</t>
    </r>
  </si>
  <si>
    <r>
      <t xml:space="preserve">-  </t>
    </r>
    <r>
      <rPr>
        <b/>
        <sz val="10"/>
        <color theme="1"/>
        <rFont val="Calibri"/>
        <family val="2"/>
        <scheme val="minor"/>
      </rPr>
      <t>Azië</t>
    </r>
  </si>
  <si>
    <r>
      <t xml:space="preserve">-  </t>
    </r>
    <r>
      <rPr>
        <b/>
        <sz val="10"/>
        <color theme="1"/>
        <rFont val="Calibri"/>
        <family val="2"/>
        <scheme val="minor"/>
      </rPr>
      <t>Oceanië</t>
    </r>
  </si>
  <si>
    <t>Verdeling van de verblijfsduur van de moeder</t>
  </si>
  <si>
    <t>Verdeling van de zwangerschapsduur</t>
  </si>
  <si>
    <t>Verdeling van de leeftijd van de moeder</t>
  </si>
  <si>
    <t>Verdeling van het geboortegewicht</t>
  </si>
  <si>
    <t>Verdeling van het geslacht van de baby</t>
  </si>
  <si>
    <t>Verdeling van de verblijfsduur van de baby</t>
  </si>
  <si>
    <t>Bevallingswijze per baby</t>
  </si>
  <si>
    <t>Verdeling aantal moeders met eerdere sectio</t>
  </si>
  <si>
    <t>Verdeling aantal moeders met peridurale verdoving</t>
  </si>
  <si>
    <t>Geen eerdere sectio</t>
  </si>
  <si>
    <t>Verdeling van het aantal doodgeborenen en levend geborenen</t>
  </si>
  <si>
    <t>Verblijfsduur van de moeder per provincie van het ziekenhuis</t>
  </si>
  <si>
    <t>België</t>
  </si>
  <si>
    <t>Leeftijd van de moeder per provincie van het ziekenhuis</t>
  </si>
  <si>
    <t>Verblijfsduur van de moeder per nationaliteit van de moeder</t>
  </si>
  <si>
    <t xml:space="preserve"> Leeftijd van de moeder per nationaliteit van de moeder</t>
  </si>
  <si>
    <t>11-20</t>
  </si>
  <si>
    <t>21-30</t>
  </si>
  <si>
    <t>0</t>
  </si>
  <si>
    <t>1</t>
  </si>
  <si>
    <t>2</t>
  </si>
  <si>
    <t>3</t>
  </si>
  <si>
    <t>4</t>
  </si>
  <si>
    <t>5</t>
  </si>
  <si>
    <t>6</t>
  </si>
  <si>
    <t>7</t>
  </si>
  <si>
    <t>8</t>
  </si>
  <si>
    <t>9</t>
  </si>
  <si>
    <t>10</t>
  </si>
  <si>
    <t>Bevallingswijze over nationaliteit van de moeder</t>
  </si>
  <si>
    <t>Bevallingswijze per nationaliteit van de moeder</t>
  </si>
  <si>
    <t>Peridurale verdoving over nationaliteit van de moeder</t>
  </si>
  <si>
    <t>Peridurale verdoving per nationaliteit van de moeder</t>
  </si>
  <si>
    <t>Bevallingswijze over provincie van het ziekenhuis</t>
  </si>
  <si>
    <t xml:space="preserve">Bevallingswijze per provincie van het ziekenhuis </t>
  </si>
  <si>
    <t>Peridurale verdoving over provincie van het ziekenhuis</t>
  </si>
  <si>
    <t xml:space="preserve">Peridurale verdoving per provincie van het ziekenhuis </t>
  </si>
  <si>
    <t>Bevallingswijze over verblijfsduur van de moeder</t>
  </si>
  <si>
    <t>Bevallingswijze per verblijfsduur van de moeder</t>
  </si>
  <si>
    <t>Bevallingswijze over leeftijd van de moeder</t>
  </si>
  <si>
    <t>Bevallingswijze per leeftijd van de moeder</t>
  </si>
  <si>
    <t>10-15</t>
  </si>
  <si>
    <t>16-20</t>
  </si>
  <si>
    <t>21-25</t>
  </si>
  <si>
    <t>26-30</t>
  </si>
  <si>
    <t>31-35</t>
  </si>
  <si>
    <t>36-40</t>
  </si>
  <si>
    <t>41-45</t>
  </si>
  <si>
    <t>46-50</t>
  </si>
  <si>
    <t>51-60</t>
  </si>
  <si>
    <t>61-70</t>
  </si>
  <si>
    <t>Verdeling verblijfsduur van de baby per bevallingswijze</t>
  </si>
  <si>
    <t>MZG registratiejaar</t>
  </si>
  <si>
    <t>Semesters</t>
  </si>
  <si>
    <t>1 en 2</t>
  </si>
  <si>
    <t>Nationaal niveau
Alle ziekenhuizen
Alle geboorteverblijven waarvan de moeder ook aanwezig is in het ziekenhuis</t>
  </si>
  <si>
    <t xml:space="preserve">Geselecteerde gegevens
</t>
  </si>
  <si>
    <t>Overzicht van de gebruikte gegevens voor het rapport Moeder-Baby</t>
  </si>
  <si>
    <t>Selectie van de moeders</t>
  </si>
  <si>
    <t>Algemene informatie</t>
  </si>
  <si>
    <t>Selectie van de baby's</t>
  </si>
  <si>
    <r>
      <t xml:space="preserve">Overzicht </t>
    </r>
    <r>
      <rPr>
        <b/>
        <i/>
        <sz val="10"/>
        <rFont val="Arial"/>
        <family val="2"/>
      </rPr>
      <t>Nationale feedback Moeder-Baby</t>
    </r>
  </si>
  <si>
    <t>Publicatie van de FOD Volksgezondheid, DG Gezondheidszorg, Dienst Datamanagement, Cel Databankbeheer</t>
  </si>
  <si>
    <t>Titel</t>
  </si>
  <si>
    <t>Koppeling tussen moeder en baby</t>
  </si>
  <si>
    <t>Kwaliteit van de gegevens</t>
  </si>
  <si>
    <t>Twee types datasets: één op niveau van de moeders en één op niveau van de baby's</t>
  </si>
  <si>
    <t>Weergave in de tabellen en grafieken</t>
  </si>
  <si>
    <t>Inleiding</t>
  </si>
  <si>
    <t>MZG Nationale Feedback Moeder-Baby</t>
  </si>
  <si>
    <t>Overzicht</t>
  </si>
  <si>
    <t>Tabellen</t>
  </si>
  <si>
    <t>Grafieken</t>
  </si>
  <si>
    <t>Nationaliteit van de moeder: A2_CODE_INDIC_NAT</t>
  </si>
  <si>
    <t>Verblijfsduur van de moeder (aantal nachten)</t>
  </si>
  <si>
    <t>Leeftijd van de moeder: A1_YEAR_BIRTH (jaren)</t>
  </si>
  <si>
    <t>Geboortegewicht van de baby: M4_WEIGHT_BIRTH (gram)</t>
  </si>
  <si>
    <t>Geslacht van de baby: A2_CODE_SEX</t>
  </si>
  <si>
    <t>Verblijfsduur van de baby (aantal nachten)</t>
  </si>
  <si>
    <t>Eerdere sectio: M4_SECTIO_Y_N</t>
  </si>
  <si>
    <t>Peridurale verdoving: M4_PERIDURAL_Y_N</t>
  </si>
  <si>
    <t>Geïnduceerde bevalling: M4_INDUCED_Y_N</t>
  </si>
  <si>
    <t>Doodgeboren / levend geboren: o.b.v. M4_CODE_DIAGNOSE_BIRTH</t>
  </si>
  <si>
    <t>Enkelvoudige grafieken van één enkele variabele</t>
  </si>
  <si>
    <t>Geboortegewicht</t>
  </si>
  <si>
    <t>Contact: info.rhmzg@gezondheid.belgie.be</t>
  </si>
  <si>
    <t>Zwangerschapsduur: M4_NUMBER_WEEK_PREG (weken)</t>
  </si>
  <si>
    <t>Tabellen: provincie van het ziekenhuis</t>
  </si>
  <si>
    <t>Tabellen: nationaliteit van de moeder  (A2_CODE_INDIC_NAT)</t>
  </si>
  <si>
    <t xml:space="preserve">Tabellen: verblijfsduur van de moeder  (aantal nachten) </t>
  </si>
  <si>
    <t xml:space="preserve">Tabellen: leeftijd van de moeder  - A1_YEAR_BIRTH (jaren) </t>
  </si>
  <si>
    <t xml:space="preserve">Tabellen: geboortegewicht van de baby - M4_WEIGHT_BIRTH (gram) </t>
  </si>
  <si>
    <t>Tabellen: geslacht van de baby - A2_CODE_SEX</t>
  </si>
  <si>
    <t xml:space="preserve">Tabellen: verblijfsduur van de baby  (aantal nachten) </t>
  </si>
  <si>
    <t>Tabellen: eerdere sectio - M4_SECTIO_Y_N</t>
  </si>
  <si>
    <t>Tabellen: peridurale verdoving - M4_PERIDURAL_Y_N</t>
  </si>
  <si>
    <t>Tabellen: geïnduceerde bevalling - M4_INDUCED_Y_N</t>
  </si>
  <si>
    <t>Tabellen: doodgeboren / levend geboren - o.b.v  M4_CODE_DIAGNOSE_BIRTH</t>
  </si>
  <si>
    <t>Grafieken: enkelvoudige grafieken van één enkele variabele</t>
  </si>
  <si>
    <t>Grafieken: provincie van het ziekenhuis</t>
  </si>
  <si>
    <t>Grafieken: nationaliteit van de moeder</t>
  </si>
  <si>
    <t>Grafieken: geboortegewicht</t>
  </si>
  <si>
    <t>Grafieken: bevallingswijze</t>
  </si>
  <si>
    <r>
      <rPr>
        <b/>
        <sz val="10"/>
        <color rgb="FFFF0000"/>
        <rFont val="Calibri"/>
        <family val="2"/>
        <scheme val="minor"/>
      </rPr>
      <t xml:space="preserve">Eerst lezen  </t>
    </r>
    <r>
      <rPr>
        <u/>
        <sz val="10"/>
        <color indexed="12"/>
        <rFont val="Calibri"/>
        <family val="2"/>
        <scheme val="minor"/>
      </rPr>
      <t>Navigatie doorheen dit Excel document</t>
    </r>
  </si>
  <si>
    <t>Grafiek: verdeling van het aantal bevallingen per provincie</t>
  </si>
  <si>
    <t>Verdeling van de nationaliteit van de moeder</t>
  </si>
  <si>
    <t>Grafiek: verdeling van de nationaliteit van de moeder</t>
  </si>
  <si>
    <t>Grafiek: verdeling van de verblijfsduur van de moeder</t>
  </si>
  <si>
    <t>Grafiek: verdeling van de zwangerschapsduur</t>
  </si>
  <si>
    <t>Grafiek: verdeling van de leeftijd van de moeder</t>
  </si>
  <si>
    <t>Grafiek: verdeling van het geboortegewicht</t>
  </si>
  <si>
    <t>Grafiek: verdeling van het geslacht van de baby</t>
  </si>
  <si>
    <t>Grafiek: verdeling van de verblijfsduur van de baby</t>
  </si>
  <si>
    <t>Grafiek: verdeling aantal moeders met eerdere sectio</t>
  </si>
  <si>
    <t>Grafiek: verdeling aantal moeders met peridurale verdoving</t>
  </si>
  <si>
    <t>Grafiek: bevallingswijze per baby</t>
  </si>
  <si>
    <t>Grafiek: verdeling van het aantal doodgeborenen en levend geborenen</t>
  </si>
  <si>
    <t>Grafiek: bevallingswijze over provincie van het ziekenhuis</t>
  </si>
  <si>
    <t>Grafiek: peridurale verdoving over provincie van het ziekenhuis</t>
  </si>
  <si>
    <t>Grafiek: leeftijd van de moeder per nationaliteit van de moeder</t>
  </si>
  <si>
    <t xml:space="preserve"> Geboortegewicht per nationaliteit van de moeder</t>
  </si>
  <si>
    <t>Grafiek: geboortegewicht per nationaliteit van de moeder</t>
  </si>
  <si>
    <t>Grafiek: bevallingswijze per nationaliteit van de moeder</t>
  </si>
  <si>
    <t>Grafiek: peridurale verdoving per nationaliteit van de moeder</t>
  </si>
  <si>
    <t>Grafiek: verblijfsduur van de moeder per provincie van het ziekenhuis</t>
  </si>
  <si>
    <t>Grafiek: verblijfsduur van de moeder per nationaliteit van de moeder</t>
  </si>
  <si>
    <t>Grafiek: bevallingswijze over nationaliteit van de moeder</t>
  </si>
  <si>
    <t>Grafiek: geboortegewicht per zwangerschapsduur</t>
  </si>
  <si>
    <t>Bevallingswijze over zwangerschapsduur</t>
  </si>
  <si>
    <t>Bevallingswijze per zwangerschapsduur</t>
  </si>
  <si>
    <t>Grafiek: bevallingswijze over zwangerschapsduur</t>
  </si>
  <si>
    <t xml:space="preserve"> Geboortegewicht per leeftijd van de moeder</t>
  </si>
  <si>
    <t>Grafiek: geboortegewicht per leeftijd van de moeder</t>
  </si>
  <si>
    <t>Grafiek: leeftijd van de moeder per provincie van het ziekenhuis</t>
  </si>
  <si>
    <t>Grafiek: bevallingswijze over leeftijd van de moeder</t>
  </si>
  <si>
    <t>Geslacht baby per geboortegewicht</t>
  </si>
  <si>
    <t>Geslacht baby over geboortegewicht</t>
  </si>
  <si>
    <t>Geboortegewicht per verblijfsduur van de baby</t>
  </si>
  <si>
    <t>Bevallingswijze over geboortegewicht</t>
  </si>
  <si>
    <t>Bevallingswijze per geboortegewicht</t>
  </si>
  <si>
    <t>Grafiek: bevallingswijze over geboortegewicht</t>
  </si>
  <si>
    <t>Grafiek: geslacht baby per geboortegewicht</t>
  </si>
  <si>
    <t>Grafiek: geboortegewicht per verblijfsduur van de baby</t>
  </si>
  <si>
    <t>Grafiek: verdeling verblijfsduur van de baby per bevallingswijze</t>
  </si>
  <si>
    <t>Grafiek: bevallingswijze per provincie van het ziekenhuis</t>
  </si>
  <si>
    <t>Grafiek: bevallingswijze per verblijfsduur van de moeder</t>
  </si>
  <si>
    <t>Grafiek: bevallingswijze per zwangerschapsduur</t>
  </si>
  <si>
    <t>Grafiek: bevallingswijze per leeftijd van de moeder</t>
  </si>
  <si>
    <t>Grafiek: bevallingswijze per geboortegewicht</t>
  </si>
  <si>
    <t>Grafiek: peridurale verdoving per provincie van het ziekenhuis</t>
  </si>
  <si>
    <t>Tabellen: bevallingswijze - M4_CODE_DIAGNOSE_BIRTH</t>
  </si>
  <si>
    <t>Bevallingswijze: M4_CODE_DIAGNOSE_BIRTH</t>
  </si>
  <si>
    <t>Peridurale verdoving versus eerdere sectio</t>
  </si>
  <si>
    <r>
      <t xml:space="preserve">Y - </t>
    </r>
    <r>
      <rPr>
        <b/>
        <sz val="10"/>
        <color theme="1"/>
        <rFont val="Calibri Light"/>
        <family val="2"/>
      </rPr>
      <t>Eerdere sectio</t>
    </r>
  </si>
  <si>
    <t xml:space="preserve">Tabellen: zwangerschapsduur - M4_NUMBER_WEEK_PREG (weken) </t>
  </si>
  <si>
    <t>Grafiek: peridurale verdoving over nationaliteit van de moeder</t>
  </si>
  <si>
    <t>Geboortegewicht per verblijfsduur van de moeder</t>
  </si>
  <si>
    <t>Grafiek: geboortegewicht per verblijfsduur van de moeder</t>
  </si>
  <si>
    <t>Grafiek: bevallingswijze over verblijfsduur van de moeder</t>
  </si>
  <si>
    <t>Grafiek: geslacht baby over geboortegewicht</t>
  </si>
  <si>
    <t>Verdeling het aantal geïnduceerde bevallingen</t>
  </si>
  <si>
    <t>Grafiek: verdeling van het aantal geïnduceerde bevallingen</t>
  </si>
  <si>
    <t xml:space="preserve"> Geboortegewicht per zwangerschapsduur</t>
  </si>
  <si>
    <t>Provincie van het ziekenhuis versus meerlingzwangerschap</t>
  </si>
  <si>
    <t>Grafiek: meerlingzwangerschap over provincie van het ziekenhuis</t>
  </si>
  <si>
    <t>Nationaliteit van de moeder versus meerlingzwangerschap</t>
  </si>
  <si>
    <t>Grafiek: meerlingzwangerschap over nationaliteit van de moeder</t>
  </si>
  <si>
    <t>Verblijfsduur van de moeder versus meerlingzwangerschap</t>
  </si>
  <si>
    <t>Grafiek: meerlingzwangerschap over verblijfsduur van de moeder</t>
  </si>
  <si>
    <t>Zwangerschapsduur versus meerlingzwangerschap</t>
  </si>
  <si>
    <t>Grafiek: meerlingzwangerschap over zwangerschapsduur</t>
  </si>
  <si>
    <t>Leeftijd van de moeder versus meerlingzwangerschap</t>
  </si>
  <si>
    <t>Grafiek: meerlingzwangerschap over leeftijd van de moeder</t>
  </si>
  <si>
    <t>Geboortegewicht van de baby versus meerlingzwangerschap</t>
  </si>
  <si>
    <t>Grafiek: meerlingzwangerschap over geboortegewicht</t>
  </si>
  <si>
    <t>Geslacht van de baby versus meerlingzwangerschap</t>
  </si>
  <si>
    <t>Grafiek: meerlingzwangerschap per provincie van het ziekenhuis</t>
  </si>
  <si>
    <t>Grafiek: meerlingzwangerschap per nationaliteit van de moeder</t>
  </si>
  <si>
    <t>Grafiek: meerlingzwangerschap per verblijfsduur van de moeder</t>
  </si>
  <si>
    <t>Grafiek: meerlingzwangerschap per zwangerschapsduur</t>
  </si>
  <si>
    <t>Grafiek: meerlingzwangerschap per leeftijd van de moeder</t>
  </si>
  <si>
    <t>Grafiek: meerlingzwangerschap per geboortegewicht</t>
  </si>
  <si>
    <t>Tabellen: meerlingzwangerschap - o.b.v. M4_CODE_DIAGNOSE_BIRTH</t>
  </si>
  <si>
    <t>Grafiek: bevallingswijze over aantal meerlingzwangerschap</t>
  </si>
  <si>
    <t>Verblijfsduur van de baby versus meerlingzwangerschap</t>
  </si>
  <si>
    <t>Bevallingswijze versus meerlingzwangerschap</t>
  </si>
  <si>
    <t>Sectio versus meerlingzwangerschap</t>
  </si>
  <si>
    <t>Peridurale verdoving versus meerlingzwangerschap</t>
  </si>
  <si>
    <t>Geïnduceerde bevalling versus meerlingzwangerschap</t>
  </si>
  <si>
    <t>Doodgeboren versus meerlingzwangerschap</t>
  </si>
  <si>
    <t>Bevallingswijze over aantal meerlingzwangerschap</t>
  </si>
  <si>
    <t>Grafieken: meerlingzwangerschap</t>
  </si>
  <si>
    <t>Meerlingzwangerschap</t>
  </si>
  <si>
    <t>Meerlingzwangerschap versus regio van het ziekenhuis</t>
  </si>
  <si>
    <t>Meerlingzwangerschap versus provincie van het ziekenhuis</t>
  </si>
  <si>
    <t>Meerlingzwangerschap versus nationaliteit van de moeder</t>
  </si>
  <si>
    <t>Meerlingzwangerschap versus verblijfsduur van de moeder</t>
  </si>
  <si>
    <t>Meerlingzwangerschap versus zwangerschapsduur</t>
  </si>
  <si>
    <t>Meerlingzwangerschap versus leeftijd van de moeder</t>
  </si>
  <si>
    <t>Meerlingzwangerschap versus geboortegewicht</t>
  </si>
  <si>
    <t>Meerlingzwangerschap versus geslacht</t>
  </si>
  <si>
    <t>Meerlingzwangerschap versus verblijfsduur van de baby</t>
  </si>
  <si>
    <t>Meerlingzwangerschap versus bevallingswijze</t>
  </si>
  <si>
    <t>Meerlingzwangerschap versus eerdere sectio</t>
  </si>
  <si>
    <t>Meerlingzwangerschap versus peridurale verdoving</t>
  </si>
  <si>
    <t>Meerlingzwangerschap versus geïnduceerde bevalling</t>
  </si>
  <si>
    <t>Meerlingzwangerschap versus doodgeboren/levend geboren</t>
  </si>
  <si>
    <t>Meerlingzwangerschap over provincie van het ziekenhuis</t>
  </si>
  <si>
    <t>Meerlingzwangerschap per provincie van het ziekenhuis</t>
  </si>
  <si>
    <t xml:space="preserve">Meerlingzwangerschap over nationaliteit van de moeder
</t>
  </si>
  <si>
    <t>Meerlingzwangerschap per nationaliteit van de moeder</t>
  </si>
  <si>
    <t>Meerlingzwangerschap over geboortegewicht</t>
  </si>
  <si>
    <t>Meerlingzwangerschap per geboortegewicht</t>
  </si>
  <si>
    <t>Meerlingzwangerschap over verblijfsduur van de moeder</t>
  </si>
  <si>
    <t>Meerlingzwangerschap per verblijfsduur van de moeder</t>
  </si>
  <si>
    <t>Meerlingzwangerschap over zwangerschapsduur</t>
  </si>
  <si>
    <t>Meerlingzwangerschap per zwangerschapsduur</t>
  </si>
  <si>
    <t>Meerlingzwangerschap over leeftijd van de moeder</t>
  </si>
  <si>
    <t>Meerlingzwangerschap per leeftijd van de moeder</t>
  </si>
  <si>
    <t>Grafiek: verdeling van het aantal bevallingen per type meerlingzwangerschap</t>
  </si>
  <si>
    <t>Grafiek: verblijfsduur van de baby per meerlingzwangerschap</t>
  </si>
  <si>
    <t>Grafiek: bevallingswijze per meerlingzwangerschap</t>
  </si>
  <si>
    <t>Verdeling van het aantal bevallingen per type meerlingzwangerschap</t>
  </si>
  <si>
    <t>Bevallingswijze per meerlingzwangerschap</t>
  </si>
  <si>
    <t>Verblijfsduur van de baby per meerlingzwangerschap</t>
  </si>
  <si>
    <t>Meerlingzwangerschap: o.b.v. M4_CODE_DIAGNOSE_BIRTH</t>
  </si>
  <si>
    <t>Bepaling van de meerlingzwangerschappen: eenlingen, tweelingen of meerlingen (drieling of meer)</t>
  </si>
  <si>
    <t>% per zwangerschapsduur</t>
  </si>
  <si>
    <t>% per soort zwangerschap</t>
  </si>
  <si>
    <t>% per bevallingswijze</t>
  </si>
  <si>
    <t>% per “inductie”</t>
  </si>
  <si>
    <t>% per “verdoving”</t>
  </si>
  <si>
    <t>% per “geborene”</t>
  </si>
  <si>
    <t>% per “sectio”</t>
  </si>
  <si>
    <t>http://www.health.belgium.be/nl/gezondheid/organisatie-van-de-gezondheidszorg/ziekenhuizen/registratiesystemen/mzg/richtlijnen-mzg#Richtlijnen</t>
  </si>
  <si>
    <t>Vaginale bevalling</t>
  </si>
  <si>
    <t>etiq</t>
  </si>
  <si>
    <t>COUNT</t>
  </si>
  <si>
    <t>PERCENT</t>
  </si>
  <si>
    <t>11</t>
  </si>
  <si>
    <t>12</t>
  </si>
  <si>
    <t>13</t>
  </si>
  <si>
    <t>14</t>
  </si>
  <si>
    <t>&gt; 14</t>
  </si>
  <si>
    <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</si>
  <si>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</si>
  <si>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</si>
  <si>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</si>
  <si>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</si>
  <si>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</si>
  <si>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</si>
  <si>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</si>
  <si>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</si>
  <si>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</si>
  <si>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</si>
  <si>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</si>
  <si>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</si>
  <si>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</si>
  <si>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</si>
  <si>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</si>
  <si>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</si>
  <si>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</si>
  <si>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</si>
  <si>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</si>
  <si>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</si>
  <si>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</si>
  <si>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</si>
  <si>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</si>
  <si>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</si>
  <si>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</si>
  <si>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</si>
  <si>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</si>
  <si>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</si>
  <si>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</si>
  <si>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15</t>
  </si>
  <si>
    <t>16</t>
  </si>
  <si>
    <t>46</t>
  </si>
  <si>
    <t>47</t>
  </si>
  <si>
    <t>48</t>
  </si>
  <si>
    <t>49</t>
  </si>
  <si>
    <t>50</t>
  </si>
  <si>
    <t>51</t>
  </si>
  <si>
    <t>53</t>
  </si>
  <si>
    <t>55</t>
  </si>
  <si>
    <t>58</t>
  </si>
  <si>
    <t>100</t>
  </si>
  <si>
    <t>200</t>
  </si>
  <si>
    <t>300</t>
  </si>
  <si>
    <t>400</t>
  </si>
  <si>
    <t>500</t>
  </si>
  <si>
    <t>600</t>
  </si>
  <si>
    <t>700</t>
  </si>
  <si>
    <t>800</t>
  </si>
  <si>
    <t>900</t>
  </si>
  <si>
    <t>1 000</t>
  </si>
  <si>
    <t>1 100</t>
  </si>
  <si>
    <t>1 200</t>
  </si>
  <si>
    <t>1 300</t>
  </si>
  <si>
    <t>1 400</t>
  </si>
  <si>
    <t>1 500</t>
  </si>
  <si>
    <t>1 600</t>
  </si>
  <si>
    <t>1 700</t>
  </si>
  <si>
    <t>1 800</t>
  </si>
  <si>
    <t>1 900</t>
  </si>
  <si>
    <t>2 000</t>
  </si>
  <si>
    <t>2 100</t>
  </si>
  <si>
    <t>2 200</t>
  </si>
  <si>
    <t>2 300</t>
  </si>
  <si>
    <t>2 400</t>
  </si>
  <si>
    <t>2 500</t>
  </si>
  <si>
    <t>2 600</t>
  </si>
  <si>
    <t>2 700</t>
  </si>
  <si>
    <t>2 800</t>
  </si>
  <si>
    <t>2 900</t>
  </si>
  <si>
    <t>3 000</t>
  </si>
  <si>
    <t>3 100</t>
  </si>
  <si>
    <t>3 200</t>
  </si>
  <si>
    <t>3 300</t>
  </si>
  <si>
    <t>3 400</t>
  </si>
  <si>
    <t>3 500</t>
  </si>
  <si>
    <t>3 600</t>
  </si>
  <si>
    <t>3 700</t>
  </si>
  <si>
    <t>3 800</t>
  </si>
  <si>
    <t>3 900</t>
  </si>
  <si>
    <t>4 000</t>
  </si>
  <si>
    <t>4 100</t>
  </si>
  <si>
    <t>4 200</t>
  </si>
  <si>
    <t>4 300</t>
  </si>
  <si>
    <t>4 400</t>
  </si>
  <si>
    <t>4 500</t>
  </si>
  <si>
    <t>4 600</t>
  </si>
  <si>
    <t>4 700</t>
  </si>
  <si>
    <t>4 800</t>
  </si>
  <si>
    <t>4 900</t>
  </si>
  <si>
    <t>5 000</t>
  </si>
  <si>
    <t>5 100</t>
  </si>
  <si>
    <t>5 200</t>
  </si>
  <si>
    <t>5 300</t>
  </si>
  <si>
    <t>5 400</t>
  </si>
  <si>
    <t>5 500</t>
  </si>
  <si>
    <t>5 600</t>
  </si>
  <si>
    <t>5 700</t>
  </si>
  <si>
    <t>6 000</t>
  </si>
  <si>
    <t>&gt; 21</t>
  </si>
  <si>
    <t>COL1</t>
  </si>
  <si>
    <t>COL2</t>
  </si>
  <si>
    <t>COL3</t>
  </si>
  <si>
    <t>COL4</t>
  </si>
  <si>
    <t>COL5</t>
  </si>
  <si>
    <t>COL6</t>
  </si>
  <si>
    <t>COL7</t>
  </si>
  <si>
    <t>COL8</t>
  </si>
  <si>
    <t>COL9</t>
  </si>
  <si>
    <t>COL10</t>
  </si>
  <si>
    <t>COL11</t>
  </si>
  <si>
    <t>COL12</t>
  </si>
  <si>
    <t>COL13</t>
  </si>
  <si>
    <t>COL14</t>
  </si>
  <si>
    <t>Laatste update: 16/04/2018</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</si>
</sst>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MS Sans Serif"/>
      <family val="2"/>
    </font>
    <font>
      <b/>
      <sz val="11"/>
      <color theme="1"/>
      <name val="Calibri"/>
      <family val="2"/>
      <scheme val="minor"/>
    </font>
    <font>
      <sz val="10"/>
      <color theme="1"/>
      <name val="Calibri"/>
      <family val="2"/>
      <scheme val="minor"/>
    </font>
    <font>
      <b/>
      <sz val="10"/>
      <color theme="1"/>
      <name val="Calibri"/>
      <family val="2"/>
      <scheme val="minor"/>
    </font>
    <font>
      <b/>
      <u/>
      <sz val="11"/>
      <color rgb="FF0066FF"/>
      <name val="Calibri"/>
      <family val="2"/>
      <scheme val="minor"/>
    </font>
    <font>
      <b/>
      <sz val="11"/>
      <color rgb="FFCC0066"/>
      <name val="Calibri"/>
      <family val="2"/>
      <scheme val="minor"/>
    </font>
    <font>
      <b/>
      <sz val="11"/>
      <name val="Calibri"/>
      <family val="2"/>
      <scheme val="minor"/>
    </font>
    <font>
      <b/>
      <sz val="14"/>
      <color rgb="FF0033CC"/>
      <name val="Calibri"/>
      <family val="2"/>
      <scheme val="minor"/>
    </font>
    <font>
      <b/>
      <sz val="11"/>
      <color rgb="FF0033CC"/>
      <name val="Calibri"/>
      <family val="2"/>
      <scheme val="minor"/>
    </font>
    <font>
      <sz val="11"/>
      <color rgb="FF0033CC"/>
      <name val="Calibri"/>
      <family val="2"/>
      <scheme val="minor"/>
    </font>
    <font>
      <sz val="10"/>
      <color theme="1"/>
      <name val="Calibri Light"/>
      <family val="2"/>
    </font>
    <font>
      <b/>
      <sz val="10"/>
      <color theme="1"/>
      <name val="Calibri"/>
      <family val="2"/>
    </font>
    <font>
      <b/>
      <sz val="11"/>
      <color rgb="FF0066FF"/>
      <name val="Calibri"/>
      <family val="2"/>
      <scheme val="minor"/>
    </font>
    <font>
      <b/>
      <u/>
      <sz val="12"/>
      <color rgb="FF0066FF"/>
      <name val="Calibri"/>
      <family val="2"/>
      <scheme val="minor"/>
    </font>
    <font>
      <sz val="11"/>
      <color rgb="FFFF0066"/>
      <name val="Calibri"/>
      <family val="2"/>
      <scheme val="minor"/>
    </font>
    <font>
      <u/>
      <sz val="11"/>
      <color rgb="FF0066FF"/>
      <name val="Calibri"/>
      <family val="2"/>
      <scheme val="minor"/>
    </font>
    <font>
      <sz val="10"/>
      <color theme="1"/>
      <name val="Calibri"/>
      <family val="2"/>
    </font>
    <font>
      <sz val="11"/>
      <color theme="0"/>
      <name val="Calibri"/>
      <family val="2"/>
      <scheme val="minor"/>
    </font>
    <font>
      <b/>
      <sz val="13"/>
      <color rgb="FF000000"/>
      <name val="Calibri"/>
      <family val="2"/>
      <scheme val="minor"/>
    </font>
    <font>
      <b/>
      <sz val="11"/>
      <color rgb="FF000000"/>
      <name val="Calibri"/>
      <family val="2"/>
      <scheme val="minor"/>
    </font>
    <font>
      <b/>
      <sz val="10"/>
      <name val="Arial"/>
      <family val="2"/>
    </font>
    <font>
      <sz val="10"/>
      <name val="Arial"/>
      <family val="2"/>
    </font>
    <font>
      <b/>
      <i/>
      <sz val="10"/>
      <name val="Arial"/>
      <family val="2"/>
    </font>
    <font>
      <u/>
      <sz val="10"/>
      <color indexed="12"/>
      <name val="Arial"/>
      <family val="2"/>
    </font>
    <font>
      <b/>
      <sz val="12"/>
      <name val="Calibri"/>
      <family val="2"/>
      <scheme val="minor"/>
    </font>
    <font>
      <u/>
      <sz val="10"/>
      <color indexed="12"/>
      <name val="Calibri"/>
      <family val="2"/>
      <scheme val="minor"/>
    </font>
    <font>
      <sz val="10"/>
      <name val="Calibri"/>
      <family val="2"/>
      <scheme val="minor"/>
    </font>
    <font>
      <b/>
      <sz val="12"/>
      <color theme="0"/>
      <name val="Calibri"/>
      <family val="2"/>
      <scheme val="minor"/>
    </font>
    <font>
      <b/>
      <sz val="10"/>
      <color rgb="FFFF0000"/>
      <name val="Arial Narrow"/>
      <family val="2"/>
    </font>
    <font>
      <b/>
      <sz val="10"/>
      <color rgb="FFFF0000"/>
      <name val="Calibri"/>
      <family val="2"/>
      <scheme val="minor"/>
    </font>
    <font>
      <b/>
      <sz val="10"/>
      <color theme="1"/>
      <name val="Calibri Light"/>
      <family val="2"/>
    </font>
    <font>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3" tint="0.79998168889431442"/>
        <bgColor indexed="64"/>
      </patternFill>
    </fill>
    <fill>
      <patternFill patternType="solid">
        <fgColor rgb="FFE9EFF7"/>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diagonal/>
    </border>
    <border>
      <left style="thin">
        <color auto="1"/>
      </left>
      <right/>
      <top/>
      <bottom/>
      <diagonal/>
    </border>
  </borders>
  <cellStyleXfs count="3">
    <xf numFmtId="0" fontId="0" fillId="0" borderId="0"/>
    <xf numFmtId="0" fontId="1" fillId="0" borderId="0"/>
    <xf numFmtId="0" fontId="24" fillId="0" borderId="0" applyNumberFormat="0" applyFill="0" applyBorder="0" applyAlignment="0" applyProtection="0">
      <alignment vertical="top"/>
      <protection locked="0"/>
    </xf>
  </cellStyleXfs>
  <cellXfs count="182">
    <xf numFmtId="0" fontId="0" fillId="0" borderId="0" xfId="0"/>
    <xf numFmtId="0" fontId="2" fillId="0" borderId="0" xfId="0" applyFont="1"/>
    <xf numFmtId="3" fontId="3" fillId="0" borderId="1" xfId="0" applyNumberFormat="1" applyFont="1" applyBorder="1" applyAlignment="1">
      <alignment horizontal="right" indent="1"/>
    </xf>
    <xf numFmtId="4" fontId="3" fillId="0" borderId="1" xfId="0" applyNumberFormat="1" applyFont="1" applyBorder="1" applyAlignment="1">
      <alignment horizontal="right" indent="1"/>
    </xf>
    <xf numFmtId="3" fontId="3" fillId="0" borderId="11" xfId="0" applyNumberFormat="1" applyFont="1" applyBorder="1" applyAlignment="1">
      <alignment horizontal="right" indent="1"/>
    </xf>
    <xf numFmtId="4" fontId="3" fillId="0" borderId="11" xfId="0" applyNumberFormat="1" applyFont="1" applyBorder="1" applyAlignment="1">
      <alignment horizontal="right" indent="1"/>
    </xf>
    <xf numFmtId="3" fontId="3" fillId="0" borderId="14" xfId="0" applyNumberFormat="1" applyFont="1" applyBorder="1" applyAlignment="1">
      <alignment horizontal="right" indent="1"/>
    </xf>
    <xf numFmtId="4" fontId="3" fillId="0" borderId="14" xfId="0" applyNumberFormat="1" applyFont="1" applyBorder="1" applyAlignment="1">
      <alignment horizontal="right" indent="1"/>
    </xf>
    <xf numFmtId="3" fontId="3" fillId="0" borderId="18" xfId="0" applyNumberFormat="1" applyFont="1" applyBorder="1" applyAlignment="1">
      <alignment horizontal="right" indent="1"/>
    </xf>
    <xf numFmtId="3" fontId="3" fillId="0" borderId="19" xfId="0" applyNumberFormat="1" applyFont="1" applyBorder="1" applyAlignment="1">
      <alignment horizontal="right" indent="1"/>
    </xf>
    <xf numFmtId="3" fontId="3" fillId="0" borderId="20" xfId="0" applyNumberFormat="1" applyFont="1" applyBorder="1" applyAlignment="1">
      <alignment horizontal="right" indent="1"/>
    </xf>
    <xf numFmtId="4" fontId="3" fillId="0" borderId="28" xfId="0" applyNumberFormat="1" applyFont="1" applyBorder="1" applyAlignment="1">
      <alignment horizontal="right" indent="1"/>
    </xf>
    <xf numFmtId="4" fontId="3" fillId="0" borderId="29" xfId="0" applyNumberFormat="1" applyFont="1" applyBorder="1" applyAlignment="1">
      <alignment horizontal="right" indent="1"/>
    </xf>
    <xf numFmtId="4" fontId="3" fillId="0" borderId="30" xfId="0" applyNumberFormat="1" applyFont="1" applyBorder="1" applyAlignment="1">
      <alignment horizontal="right" indent="1"/>
    </xf>
    <xf numFmtId="3" fontId="3" fillId="3" borderId="16" xfId="0" applyNumberFormat="1" applyFont="1" applyFill="1" applyBorder="1" applyAlignment="1">
      <alignment horizontal="right" indent="1"/>
    </xf>
    <xf numFmtId="4" fontId="3" fillId="3" borderId="3" xfId="0" applyNumberFormat="1" applyFont="1" applyFill="1" applyBorder="1" applyAlignment="1">
      <alignment horizontal="right" indent="1"/>
    </xf>
    <xf numFmtId="3" fontId="3" fillId="3" borderId="3" xfId="0" applyNumberFormat="1" applyFont="1" applyFill="1" applyBorder="1" applyAlignment="1">
      <alignment horizontal="right" indent="1"/>
    </xf>
    <xf numFmtId="4" fontId="3" fillId="3" borderId="26" xfId="0" applyNumberFormat="1" applyFont="1" applyFill="1" applyBorder="1" applyAlignment="1">
      <alignment horizontal="right" indent="1"/>
    </xf>
    <xf numFmtId="4" fontId="3" fillId="3" borderId="17" xfId="0" applyNumberFormat="1" applyFont="1" applyFill="1" applyBorder="1" applyAlignment="1">
      <alignment horizontal="centerContinuous"/>
    </xf>
    <xf numFmtId="0" fontId="3" fillId="3" borderId="8" xfId="0" applyFont="1" applyFill="1" applyBorder="1" applyAlignment="1">
      <alignment horizontal="centerContinuous"/>
    </xf>
    <xf numFmtId="4" fontId="3" fillId="3" borderId="8" xfId="0" applyNumberFormat="1" applyFont="1" applyFill="1" applyBorder="1" applyAlignment="1">
      <alignment horizontal="centerContinuous"/>
    </xf>
    <xf numFmtId="0" fontId="3" fillId="3" borderId="27" xfId="0" applyFont="1" applyFill="1" applyBorder="1" applyAlignment="1">
      <alignment horizontal="centerContinuous"/>
    </xf>
    <xf numFmtId="3" fontId="3" fillId="3" borderId="2" xfId="0" applyNumberFormat="1" applyFont="1" applyFill="1" applyBorder="1" applyAlignment="1">
      <alignment horizontal="right" indent="1"/>
    </xf>
    <xf numFmtId="4" fontId="3" fillId="3" borderId="4" xfId="0" applyNumberFormat="1" applyFont="1" applyFill="1" applyBorder="1" applyAlignment="1">
      <alignment horizontal="right" indent="1"/>
    </xf>
    <xf numFmtId="4" fontId="3" fillId="3" borderId="7" xfId="0" applyNumberFormat="1" applyFont="1" applyFill="1" applyBorder="1" applyAlignment="1">
      <alignment horizontal="centerContinuous"/>
    </xf>
    <xf numFmtId="0" fontId="3" fillId="3" borderId="9" xfId="0" applyFont="1" applyFill="1" applyBorder="1" applyAlignment="1">
      <alignment horizontal="centerContinuous"/>
    </xf>
    <xf numFmtId="3" fontId="3" fillId="4" borderId="10" xfId="0" applyNumberFormat="1" applyFont="1" applyFill="1" applyBorder="1" applyAlignment="1">
      <alignment horizontal="right" indent="1"/>
    </xf>
    <xf numFmtId="4" fontId="3" fillId="4" borderId="12" xfId="0" applyNumberFormat="1" applyFont="1" applyFill="1" applyBorder="1" applyAlignment="1">
      <alignment horizontal="right" indent="1"/>
    </xf>
    <xf numFmtId="3" fontId="3" fillId="4" borderId="5" xfId="0" applyNumberFormat="1" applyFont="1" applyFill="1" applyBorder="1" applyAlignment="1">
      <alignment horizontal="right" indent="1"/>
    </xf>
    <xf numFmtId="4" fontId="3" fillId="4" borderId="6" xfId="0" applyNumberFormat="1" applyFont="1" applyFill="1" applyBorder="1" applyAlignment="1">
      <alignment horizontal="right" indent="1"/>
    </xf>
    <xf numFmtId="3" fontId="3" fillId="4" borderId="13" xfId="0" applyNumberFormat="1" applyFont="1" applyFill="1" applyBorder="1" applyAlignment="1">
      <alignment horizontal="right" indent="1"/>
    </xf>
    <xf numFmtId="4" fontId="3" fillId="4" borderId="15" xfId="0" applyNumberFormat="1" applyFont="1" applyFill="1" applyBorder="1" applyAlignment="1">
      <alignment horizontal="right" indent="1"/>
    </xf>
    <xf numFmtId="0" fontId="4" fillId="5" borderId="16" xfId="0" applyFont="1" applyFill="1" applyBorder="1" applyAlignment="1">
      <alignment horizontal="centerContinuous"/>
    </xf>
    <xf numFmtId="0" fontId="4" fillId="5" borderId="3" xfId="0" applyFont="1" applyFill="1" applyBorder="1" applyAlignment="1">
      <alignment horizontal="centerContinuous"/>
    </xf>
    <xf numFmtId="0" fontId="4" fillId="5" borderId="26" xfId="0" applyFont="1" applyFill="1" applyBorder="1" applyAlignment="1">
      <alignment horizontal="centerContinuous"/>
    </xf>
    <xf numFmtId="0" fontId="4" fillId="5" borderId="2" xfId="0" applyFont="1" applyFill="1" applyBorder="1" applyAlignment="1">
      <alignment horizontal="centerContinuous"/>
    </xf>
    <xf numFmtId="0" fontId="4" fillId="5" borderId="4" xfId="0" applyFont="1" applyFill="1" applyBorder="1" applyAlignment="1">
      <alignment horizontal="centerContinuous"/>
    </xf>
    <xf numFmtId="0" fontId="3" fillId="5" borderId="17" xfId="0" applyFont="1" applyFill="1" applyBorder="1" applyAlignment="1">
      <alignment horizontal="right" indent="1"/>
    </xf>
    <xf numFmtId="0" fontId="3" fillId="5" borderId="8" xfId="0" applyFont="1" applyFill="1" applyBorder="1" applyAlignment="1">
      <alignment horizontal="center"/>
    </xf>
    <xf numFmtId="0" fontId="3" fillId="5" borderId="8" xfId="0" applyFont="1" applyFill="1" applyBorder="1" applyAlignment="1">
      <alignment horizontal="right" indent="1"/>
    </xf>
    <xf numFmtId="0" fontId="3" fillId="5" borderId="27" xfId="0" applyFont="1" applyFill="1" applyBorder="1" applyAlignment="1">
      <alignment horizontal="center"/>
    </xf>
    <xf numFmtId="0" fontId="3" fillId="5" borderId="7" xfId="0" applyFont="1" applyFill="1" applyBorder="1" applyAlignment="1">
      <alignment horizontal="right" indent="1"/>
    </xf>
    <xf numFmtId="0" fontId="3" fillId="5" borderId="9" xfId="0" applyFont="1" applyFill="1" applyBorder="1" applyAlignment="1">
      <alignment horizontal="center"/>
    </xf>
    <xf numFmtId="0" fontId="4" fillId="2" borderId="23" xfId="0" applyFont="1" applyFill="1" applyBorder="1" applyAlignment="1">
      <alignment horizontal="left" indent="1"/>
    </xf>
    <xf numFmtId="0" fontId="4" fillId="2" borderId="24" xfId="0" applyFont="1" applyFill="1" applyBorder="1" applyAlignment="1">
      <alignment horizontal="left" indent="1"/>
    </xf>
    <xf numFmtId="0" fontId="4" fillId="2" borderId="25" xfId="0" applyFont="1" applyFill="1" applyBorder="1" applyAlignment="1">
      <alignment horizontal="left" indent="1"/>
    </xf>
    <xf numFmtId="0" fontId="3" fillId="5" borderId="21" xfId="0" applyFont="1" applyFill="1" applyBorder="1" applyAlignment="1">
      <alignment horizontal="left" indent="1"/>
    </xf>
    <xf numFmtId="0" fontId="3" fillId="5" borderId="22" xfId="0" applyFont="1" applyFill="1" applyBorder="1" applyAlignment="1">
      <alignment horizontal="left" indent="1"/>
    </xf>
    <xf numFmtId="0" fontId="5" fillId="0" borderId="0" xfId="0" applyFont="1" applyAlignment="1">
      <alignment horizontal="right"/>
    </xf>
    <xf numFmtId="0" fontId="6" fillId="0" borderId="0" xfId="0" applyFont="1"/>
    <xf numFmtId="0" fontId="3" fillId="3" borderId="17" xfId="0" applyFont="1" applyFill="1" applyBorder="1" applyAlignment="1">
      <alignment horizontal="centerContinuous"/>
    </xf>
    <xf numFmtId="0" fontId="7" fillId="0" borderId="0" xfId="0" applyFont="1"/>
    <xf numFmtId="0" fontId="11" fillId="2" borderId="41" xfId="0" applyFont="1" applyFill="1" applyBorder="1" applyAlignment="1">
      <alignment horizontal="right"/>
    </xf>
    <xf numFmtId="0" fontId="11" fillId="2" borderId="42" xfId="0" applyFont="1" applyFill="1" applyBorder="1" applyAlignment="1">
      <alignment horizontal="right"/>
    </xf>
    <xf numFmtId="0" fontId="11" fillId="2" borderId="37" xfId="0" applyFont="1" applyFill="1" applyBorder="1" applyAlignment="1">
      <alignment horizontal="right"/>
    </xf>
    <xf numFmtId="0" fontId="11" fillId="2" borderId="43" xfId="0" applyFont="1" applyFill="1" applyBorder="1" applyAlignment="1">
      <alignment horizontal="right"/>
    </xf>
    <xf numFmtId="0" fontId="8" fillId="5" borderId="29" xfId="0" applyFont="1" applyFill="1" applyBorder="1" applyAlignment="1">
      <alignment horizontal="left"/>
    </xf>
    <xf numFmtId="0" fontId="9" fillId="5" borderId="45" xfId="0" applyFont="1" applyFill="1" applyBorder="1" applyAlignment="1"/>
    <xf numFmtId="0" fontId="10" fillId="5" borderId="45" xfId="0" applyFont="1" applyFill="1" applyBorder="1" applyAlignment="1"/>
    <xf numFmtId="0" fontId="12" fillId="2" borderId="43" xfId="0" applyFont="1" applyFill="1" applyBorder="1" applyAlignment="1">
      <alignment horizontal="right"/>
    </xf>
    <xf numFmtId="0" fontId="12" fillId="2" borderId="41" xfId="0" applyFont="1" applyFill="1" applyBorder="1" applyAlignment="1">
      <alignment horizontal="right"/>
    </xf>
    <xf numFmtId="0" fontId="12" fillId="2" borderId="42" xfId="0" applyFont="1" applyFill="1" applyBorder="1" applyAlignment="1">
      <alignment horizontal="right"/>
    </xf>
    <xf numFmtId="0" fontId="4" fillId="2" borderId="44" xfId="0" applyFont="1" applyFill="1" applyBorder="1" applyAlignment="1">
      <alignment horizontal="left"/>
    </xf>
    <xf numFmtId="0" fontId="5" fillId="0" borderId="0" xfId="0" applyFont="1" applyAlignment="1">
      <alignment horizontal="left"/>
    </xf>
    <xf numFmtId="0" fontId="13" fillId="0" borderId="0" xfId="0" applyFont="1" applyAlignment="1">
      <alignment horizontal="left"/>
    </xf>
    <xf numFmtId="3" fontId="0" fillId="0" borderId="0" xfId="0" applyNumberFormat="1"/>
    <xf numFmtId="0" fontId="12" fillId="2" borderId="41" xfId="0" applyFont="1" applyFill="1" applyBorder="1" applyAlignment="1">
      <alignment horizontal="left" indent="2"/>
    </xf>
    <xf numFmtId="17" fontId="12" fillId="2" borderId="43" xfId="0" quotePrefix="1" applyNumberFormat="1" applyFont="1" applyFill="1" applyBorder="1" applyAlignment="1">
      <alignment horizontal="right"/>
    </xf>
    <xf numFmtId="0" fontId="12" fillId="2" borderId="41" xfId="0" quotePrefix="1" applyFont="1" applyFill="1" applyBorder="1" applyAlignment="1">
      <alignment horizontal="right"/>
    </xf>
    <xf numFmtId="0" fontId="15" fillId="6" borderId="0" xfId="0" applyFont="1" applyFill="1"/>
    <xf numFmtId="4" fontId="3" fillId="3" borderId="17" xfId="0" applyNumberFormat="1" applyFont="1" applyFill="1" applyBorder="1" applyAlignment="1">
      <alignment horizontal="center"/>
    </xf>
    <xf numFmtId="0" fontId="3" fillId="3" borderId="8" xfId="0" applyFont="1" applyFill="1" applyBorder="1" applyAlignment="1">
      <alignment horizontal="center"/>
    </xf>
    <xf numFmtId="4" fontId="3" fillId="3" borderId="8" xfId="0" applyNumberFormat="1" applyFont="1" applyFill="1" applyBorder="1" applyAlignment="1">
      <alignment horizontal="center"/>
    </xf>
    <xf numFmtId="4" fontId="3" fillId="3" borderId="7" xfId="0" applyNumberFormat="1" applyFont="1" applyFill="1" applyBorder="1" applyAlignment="1">
      <alignment horizontal="center"/>
    </xf>
    <xf numFmtId="0" fontId="3" fillId="3" borderId="9" xfId="0" applyFont="1" applyFill="1" applyBorder="1" applyAlignment="1">
      <alignment horizontal="center"/>
    </xf>
    <xf numFmtId="0" fontId="12" fillId="2" borderId="42" xfId="0" applyFont="1" applyFill="1" applyBorder="1" applyAlignment="1">
      <alignment horizontal="left" indent="3"/>
    </xf>
    <xf numFmtId="0" fontId="16" fillId="0" borderId="0" xfId="0" applyFont="1" applyAlignment="1">
      <alignment horizontal="left"/>
    </xf>
    <xf numFmtId="0" fontId="11" fillId="2" borderId="43" xfId="0" applyFont="1" applyFill="1" applyBorder="1" applyAlignment="1"/>
    <xf numFmtId="0" fontId="4" fillId="2" borderId="44" xfId="0" applyFont="1" applyFill="1" applyBorder="1" applyAlignment="1"/>
    <xf numFmtId="0" fontId="11" fillId="2" borderId="41" xfId="0" applyFont="1" applyFill="1" applyBorder="1" applyAlignment="1"/>
    <xf numFmtId="17" fontId="12" fillId="2" borderId="42" xfId="0" quotePrefix="1" applyNumberFormat="1" applyFont="1" applyFill="1" applyBorder="1" applyAlignment="1">
      <alignment horizontal="right"/>
    </xf>
    <xf numFmtId="0" fontId="12" fillId="2" borderId="42" xfId="0" quotePrefix="1" applyFont="1" applyFill="1" applyBorder="1" applyAlignment="1">
      <alignment horizontal="right"/>
    </xf>
    <xf numFmtId="0" fontId="3" fillId="2" borderId="39" xfId="0" quotePrefix="1" applyFont="1" applyFill="1" applyBorder="1" applyAlignment="1">
      <alignment horizontal="left"/>
    </xf>
    <xf numFmtId="0" fontId="17" fillId="2" borderId="44" xfId="0" quotePrefix="1" applyFont="1" applyFill="1" applyBorder="1" applyAlignment="1">
      <alignment horizontal="left"/>
    </xf>
    <xf numFmtId="0" fontId="3" fillId="2" borderId="40" xfId="0" quotePrefix="1" applyFont="1" applyFill="1" applyBorder="1" applyAlignment="1">
      <alignment horizontal="left"/>
    </xf>
    <xf numFmtId="0" fontId="4" fillId="5" borderId="35" xfId="0" applyFont="1" applyFill="1" applyBorder="1" applyAlignment="1">
      <alignment horizontal="centerContinuous"/>
    </xf>
    <xf numFmtId="0" fontId="4" fillId="5" borderId="36" xfId="0" applyFont="1" applyFill="1" applyBorder="1" applyAlignment="1">
      <alignment horizontal="centerContinuous"/>
    </xf>
    <xf numFmtId="0" fontId="0" fillId="0" borderId="0" xfId="0" quotePrefix="1"/>
    <xf numFmtId="0" fontId="18" fillId="0" borderId="0" xfId="0" quotePrefix="1" applyFont="1"/>
    <xf numFmtId="0" fontId="18" fillId="0" borderId="0" xfId="0" applyFont="1"/>
    <xf numFmtId="0" fontId="19" fillId="0" borderId="0" xfId="0" applyFont="1" applyAlignment="1">
      <alignment horizontal="center" readingOrder="1"/>
    </xf>
    <xf numFmtId="0" fontId="20" fillId="0" borderId="0" xfId="0" applyFont="1"/>
    <xf numFmtId="0" fontId="0" fillId="0" borderId="0" xfId="0" applyFill="1"/>
    <xf numFmtId="0" fontId="0" fillId="0" borderId="0" xfId="0" applyFill="1" applyAlignment="1">
      <alignment vertical="center"/>
    </xf>
    <xf numFmtId="0" fontId="22" fillId="0" borderId="0" xfId="0" applyFont="1" applyFill="1"/>
    <xf numFmtId="0" fontId="21" fillId="0" borderId="0" xfId="0" applyFont="1" applyFill="1" applyAlignment="1">
      <alignment horizontal="left" indent="1"/>
    </xf>
    <xf numFmtId="0" fontId="0" fillId="0" borderId="48" xfId="0" applyBorder="1" applyAlignment="1">
      <alignment horizontal="left" vertical="center" indent="1"/>
    </xf>
    <xf numFmtId="0" fontId="22" fillId="0" borderId="49" xfId="0" applyFont="1" applyBorder="1" applyAlignment="1">
      <alignment horizontal="left" vertical="center" indent="1"/>
    </xf>
    <xf numFmtId="0" fontId="22" fillId="0" borderId="50" xfId="0" applyFont="1" applyBorder="1" applyAlignment="1">
      <alignment horizontal="left" vertical="center" wrapText="1" indent="1"/>
    </xf>
    <xf numFmtId="0" fontId="4" fillId="2" borderId="48" xfId="0" applyFont="1" applyFill="1" applyBorder="1" applyAlignment="1">
      <alignment horizontal="left" vertical="center" indent="1"/>
    </xf>
    <xf numFmtId="0" fontId="4" fillId="2" borderId="49" xfId="0" applyFont="1" applyFill="1" applyBorder="1" applyAlignment="1">
      <alignment horizontal="left" vertical="center" indent="1"/>
    </xf>
    <xf numFmtId="0" fontId="4" fillId="2" borderId="50" xfId="0" applyFont="1" applyFill="1" applyBorder="1" applyAlignment="1">
      <alignment horizontal="left" vertical="center" wrapText="1" indent="1"/>
    </xf>
    <xf numFmtId="0" fontId="21" fillId="7" borderId="30" xfId="0" applyFont="1" applyFill="1" applyBorder="1" applyAlignment="1">
      <alignment horizontal="centerContinuous" vertical="center"/>
    </xf>
    <xf numFmtId="0" fontId="21" fillId="7" borderId="19" xfId="0" applyFont="1" applyFill="1" applyBorder="1" applyAlignment="1">
      <alignment horizontal="centerContinuous" vertical="center"/>
    </xf>
    <xf numFmtId="0" fontId="0" fillId="0" borderId="0" xfId="0" applyAlignment="1">
      <alignment wrapText="1"/>
    </xf>
    <xf numFmtId="0" fontId="0" fillId="0" borderId="0" xfId="0" applyAlignment="1"/>
    <xf numFmtId="0" fontId="26" fillId="0" borderId="0" xfId="2" applyFont="1" applyAlignment="1" applyProtection="1">
      <alignment horizontal="left" vertical="top" wrapText="1" indent="1"/>
    </xf>
    <xf numFmtId="0" fontId="26" fillId="0" borderId="0" xfId="2" applyFont="1" applyAlignment="1" applyProtection="1">
      <alignment horizontal="left" vertical="center" indent="1"/>
    </xf>
    <xf numFmtId="0" fontId="26" fillId="0" borderId="0" xfId="2" applyFont="1" applyFill="1" applyAlignment="1" applyProtection="1">
      <alignment horizontal="left" vertical="center" indent="1"/>
    </xf>
    <xf numFmtId="0" fontId="27" fillId="0" borderId="0" xfId="0" applyFont="1" applyFill="1" applyAlignment="1">
      <alignment horizontal="left" vertical="center" indent="1"/>
    </xf>
    <xf numFmtId="0" fontId="27" fillId="0" borderId="0" xfId="0" applyFont="1" applyAlignment="1">
      <alignment horizontal="left" vertical="center" indent="1"/>
    </xf>
    <xf numFmtId="0" fontId="28" fillId="8" borderId="1" xfId="0" applyFont="1" applyFill="1" applyBorder="1" applyAlignment="1">
      <alignment horizontal="left" vertical="center" wrapText="1" indent="1"/>
    </xf>
    <xf numFmtId="0" fontId="25" fillId="9" borderId="1" xfId="0" applyFont="1" applyFill="1" applyBorder="1" applyAlignment="1">
      <alignment horizontal="left" vertical="center" wrapText="1" indent="1"/>
    </xf>
    <xf numFmtId="0" fontId="2" fillId="9" borderId="1" xfId="0" applyFont="1" applyFill="1" applyBorder="1" applyAlignment="1">
      <alignment horizontal="center"/>
    </xf>
    <xf numFmtId="0" fontId="2" fillId="9" borderId="1" xfId="0" applyFont="1" applyFill="1"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26" fillId="0" borderId="0" xfId="2" applyFont="1" applyAlignment="1" applyProtection="1">
      <alignment horizontal="left" vertical="center" wrapText="1" indent="1"/>
    </xf>
    <xf numFmtId="0" fontId="7" fillId="0" borderId="0" xfId="0" applyFont="1" applyAlignment="1">
      <alignment horizontal="centerContinuous" vertical="center"/>
    </xf>
    <xf numFmtId="0" fontId="27" fillId="0" borderId="0" xfId="0" applyFont="1" applyAlignment="1">
      <alignment horizontal="centerContinuous" vertical="center"/>
    </xf>
    <xf numFmtId="0" fontId="0" fillId="0" borderId="0" xfId="0" applyAlignment="1">
      <alignment horizontal="centerContinuous"/>
    </xf>
    <xf numFmtId="0" fontId="24" fillId="0" borderId="0" xfId="2" applyAlignment="1" applyProtection="1">
      <alignment horizontal="left" indent="1"/>
    </xf>
    <xf numFmtId="0" fontId="24" fillId="0" borderId="0" xfId="2" applyAlignment="1" applyProtection="1"/>
    <xf numFmtId="0" fontId="29" fillId="0" borderId="0" xfId="2" applyFont="1" applyFill="1" applyAlignment="1" applyProtection="1">
      <alignment horizontal="center" vertical="center"/>
    </xf>
    <xf numFmtId="0" fontId="10" fillId="6" borderId="0" xfId="0" applyFont="1" applyFill="1" applyBorder="1" applyAlignment="1"/>
    <xf numFmtId="0" fontId="14" fillId="6" borderId="0" xfId="0" applyFont="1" applyFill="1" applyBorder="1" applyAlignment="1">
      <alignment horizontal="center" vertical="center"/>
    </xf>
    <xf numFmtId="0" fontId="10" fillId="5" borderId="19" xfId="0" applyFont="1" applyFill="1" applyBorder="1" applyAlignment="1"/>
    <xf numFmtId="0" fontId="9" fillId="5" borderId="19" xfId="0" applyFont="1" applyFill="1" applyBorder="1" applyAlignment="1"/>
    <xf numFmtId="0" fontId="24" fillId="0" borderId="0" xfId="2" applyAlignment="1" applyProtection="1">
      <alignment horizontal="left"/>
    </xf>
    <xf numFmtId="0" fontId="24" fillId="0" borderId="0" xfId="2" applyAlignment="1" applyProtection="1">
      <alignment horizontal="left" vertical="center" wrapText="1" indent="1"/>
    </xf>
    <xf numFmtId="0" fontId="14" fillId="6" borderId="52" xfId="0" applyFont="1" applyFill="1" applyBorder="1" applyAlignment="1">
      <alignment horizontal="center" vertical="center"/>
    </xf>
    <xf numFmtId="0" fontId="11" fillId="5" borderId="16" xfId="0" applyFont="1" applyFill="1" applyBorder="1" applyAlignment="1">
      <alignment horizontal="centerContinuous"/>
    </xf>
    <xf numFmtId="0" fontId="0" fillId="0" borderId="0" xfId="0" applyAlignment="1"/>
    <xf numFmtId="0" fontId="24" fillId="0" borderId="0" xfId="2" applyAlignment="1" applyProtection="1"/>
    <xf numFmtId="0" fontId="26" fillId="0" borderId="0" xfId="2" applyFont="1" applyAlignment="1" applyProtection="1">
      <alignment horizontal="left"/>
    </xf>
    <xf numFmtId="0" fontId="24" fillId="0" borderId="0" xfId="2" applyAlignment="1" applyProtection="1">
      <alignment horizontal="left" vertical="center" indent="1"/>
    </xf>
    <xf numFmtId="0" fontId="32" fillId="0" borderId="0" xfId="0" applyFont="1" applyFill="1" applyAlignment="1">
      <alignment horizontal="center" vertical="center"/>
    </xf>
    <xf numFmtId="0" fontId="0" fillId="0" borderId="0" xfId="0" applyAlignment="1"/>
    <xf numFmtId="0" fontId="0" fillId="0" borderId="0" xfId="0" applyAlignment="1"/>
    <xf numFmtId="0" fontId="24" fillId="0" borderId="0" xfId="2" applyAlignment="1" applyProtection="1">
      <alignment horizontal="center"/>
    </xf>
    <xf numFmtId="0" fontId="24" fillId="10" borderId="0" xfId="2" applyFill="1" applyAlignment="1" applyProtection="1">
      <alignment horizontal="left" indent="1"/>
    </xf>
    <xf numFmtId="0" fontId="0" fillId="10" borderId="0" xfId="0" applyFill="1" applyAlignment="1">
      <alignment horizontal="left" indent="1"/>
    </xf>
    <xf numFmtId="0" fontId="26" fillId="6" borderId="0" xfId="2" applyFont="1" applyFill="1" applyBorder="1" applyAlignment="1" applyProtection="1">
      <alignment horizontal="left" vertical="center"/>
    </xf>
    <xf numFmtId="0" fontId="32" fillId="0" borderId="0" xfId="0" applyFont="1" applyAlignment="1"/>
    <xf numFmtId="0" fontId="3" fillId="5" borderId="21" xfId="0" applyFont="1" applyFill="1" applyBorder="1" applyAlignment="1">
      <alignment horizontal="left" vertical="center" indent="1"/>
    </xf>
    <xf numFmtId="0" fontId="3" fillId="5" borderId="22" xfId="0" applyFont="1" applyFill="1" applyBorder="1" applyAlignment="1">
      <alignment horizontal="left" vertical="center" indent="1"/>
    </xf>
    <xf numFmtId="0" fontId="26" fillId="0" borderId="51" xfId="2" applyFont="1" applyBorder="1" applyAlignment="1" applyProtection="1">
      <alignment horizontal="left"/>
    </xf>
    <xf numFmtId="0" fontId="26" fillId="0" borderId="51" xfId="2" applyFont="1" applyBorder="1" applyAlignment="1" applyProtection="1"/>
    <xf numFmtId="0" fontId="0" fillId="0" borderId="51" xfId="0" applyBorder="1" applyAlignment="1"/>
    <xf numFmtId="0" fontId="3" fillId="5" borderId="31" xfId="0" applyFont="1" applyFill="1" applyBorder="1" applyAlignment="1">
      <alignment horizontal="left" vertical="center" wrapText="1" indent="1"/>
    </xf>
    <xf numFmtId="0" fontId="0" fillId="0" borderId="32" xfId="0" applyBorder="1" applyAlignment="1">
      <alignment horizontal="left" indent="1"/>
    </xf>
    <xf numFmtId="0" fontId="0" fillId="0" borderId="33" xfId="0" applyBorder="1" applyAlignment="1">
      <alignment horizontal="left" indent="1"/>
    </xf>
    <xf numFmtId="0" fontId="0" fillId="0" borderId="34" xfId="0" applyBorder="1" applyAlignment="1">
      <alignment horizontal="left" indent="1"/>
    </xf>
    <xf numFmtId="0" fontId="3" fillId="5" borderId="35" xfId="0" applyFont="1" applyFill="1" applyBorder="1" applyAlignment="1">
      <alignment horizontal="left" indent="1"/>
    </xf>
    <xf numFmtId="0" fontId="3" fillId="5" borderId="36" xfId="0" applyFont="1" applyFill="1" applyBorder="1" applyAlignment="1">
      <alignment horizontal="left" indent="1"/>
    </xf>
    <xf numFmtId="0" fontId="3" fillId="5" borderId="37" xfId="0" applyFont="1" applyFill="1" applyBorder="1" applyAlignment="1">
      <alignment horizontal="left" indent="1"/>
    </xf>
    <xf numFmtId="0" fontId="3" fillId="5" borderId="38" xfId="0" applyFont="1" applyFill="1" applyBorder="1" applyAlignment="1">
      <alignment horizontal="left" indent="1"/>
    </xf>
    <xf numFmtId="0" fontId="24" fillId="0" borderId="0" xfId="2" applyAlignment="1" applyProtection="1">
      <alignment horizontal="left" indent="1"/>
    </xf>
    <xf numFmtId="0" fontId="32" fillId="0" borderId="51" xfId="0" applyFont="1" applyBorder="1" applyAlignment="1"/>
    <xf numFmtId="4" fontId="3" fillId="3" borderId="27" xfId="0" applyNumberFormat="1" applyFont="1" applyFill="1" applyBorder="1" applyAlignment="1">
      <alignment horizontal="center"/>
    </xf>
    <xf numFmtId="0" fontId="0" fillId="0" borderId="17" xfId="0" applyBorder="1" applyAlignment="1">
      <alignment horizontal="center"/>
    </xf>
    <xf numFmtId="0" fontId="26" fillId="0" borderId="0" xfId="2" applyFont="1" applyAlignment="1" applyProtection="1"/>
    <xf numFmtId="0" fontId="3" fillId="5" borderId="31"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7" xfId="0" applyBorder="1" applyAlignment="1">
      <alignment horizontal="center"/>
    </xf>
    <xf numFmtId="0" fontId="4" fillId="5" borderId="26" xfId="0" applyFont="1" applyFill="1" applyBorder="1" applyAlignment="1">
      <alignment horizontal="center"/>
    </xf>
    <xf numFmtId="0" fontId="0" fillId="0" borderId="46" xfId="0" applyBorder="1" applyAlignment="1">
      <alignment horizontal="center"/>
    </xf>
    <xf numFmtId="0" fontId="0" fillId="0" borderId="16" xfId="0" applyBorder="1" applyAlignment="1">
      <alignment horizontal="center"/>
    </xf>
    <xf numFmtId="0" fontId="4" fillId="5" borderId="35" xfId="0" applyFont="1" applyFill="1" applyBorder="1" applyAlignment="1">
      <alignment horizontal="center"/>
    </xf>
    <xf numFmtId="0" fontId="3" fillId="5" borderId="32" xfId="0" applyFont="1" applyFill="1" applyBorder="1" applyAlignment="1">
      <alignment horizontal="left" vertical="center" wrapText="1" indent="1"/>
    </xf>
    <xf numFmtId="0" fontId="3" fillId="5" borderId="33" xfId="0" applyFont="1" applyFill="1" applyBorder="1" applyAlignment="1">
      <alignment horizontal="left" vertical="center" wrapText="1" indent="1"/>
    </xf>
    <xf numFmtId="0" fontId="3" fillId="5" borderId="34" xfId="0" applyFont="1" applyFill="1" applyBorder="1" applyAlignment="1">
      <alignment horizontal="left" vertical="center" wrapText="1" indent="1"/>
    </xf>
    <xf numFmtId="0" fontId="0" fillId="0" borderId="36" xfId="0" applyBorder="1" applyAlignment="1">
      <alignment horizontal="center"/>
    </xf>
    <xf numFmtId="4" fontId="3" fillId="3" borderId="37" xfId="0" applyNumberFormat="1" applyFont="1" applyFill="1" applyBorder="1" applyAlignment="1">
      <alignment horizontal="center"/>
    </xf>
    <xf numFmtId="0" fontId="0" fillId="0" borderId="38" xfId="0" applyBorder="1" applyAlignment="1">
      <alignment horizontal="center"/>
    </xf>
    <xf numFmtId="0" fontId="24" fillId="0" borderId="51" xfId="2" applyBorder="1" applyAlignment="1" applyProtection="1">
      <alignment horizontal="left"/>
    </xf>
    <xf numFmtId="0" fontId="24" fillId="0" borderId="51" xfId="2" applyBorder="1" applyAlignment="1" applyProtection="1"/>
    <xf numFmtId="4" fontId="3" fillId="3" borderId="17" xfId="0" applyNumberFormat="1" applyFont="1" applyFill="1" applyBorder="1" applyAlignment="1">
      <alignment horizontal="center"/>
    </xf>
    <xf numFmtId="4" fontId="3" fillId="3" borderId="38" xfId="0" applyNumberFormat="1" applyFont="1" applyFill="1" applyBorder="1" applyAlignment="1">
      <alignment horizontal="center"/>
    </xf>
    <xf numFmtId="0" fontId="26" fillId="0" borderId="0" xfId="2" applyFont="1" applyAlignment="1" applyProtection="1">
      <alignment horizontal="left"/>
    </xf>
  </cellXfs>
  <cellStyles count="3">
    <cellStyle name="Lien hypertexte" xfId="2" builtinId="8"/>
    <cellStyle name="Normal" xfId="0" builtinId="0"/>
    <cellStyle name="Normal 2" xfId="1"/>
  </cellStyles>
  <dxfs count="0"/>
  <tableStyles count="0" defaultTableStyle="TableStyleMedium9" defaultPivotStyle="PivotStyleLight16"/>
  <colors>
    <mruColors>
      <color rgb="FF000000"/>
      <color rgb="FFE9EFF7"/>
      <color rgb="FFD8E3F0"/>
      <color rgb="FFFFFFFF"/>
      <color rgb="FFCCDAEC"/>
      <color rgb="FFDDDDDD"/>
      <color rgb="FFCC0066"/>
      <color rgb="FFFF0066"/>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400" b="1" i="0" baseline="0"/>
              <a:t>Aantal bevallingen per provincie van het ziekenhuis</a:t>
            </a:r>
            <a:endParaRPr lang="fr-FR" sz="1400"/>
          </a:p>
        </c:rich>
      </c:tx>
      <c:layout/>
      <c:overlay val="0"/>
      <c:spPr>
        <a:noFill/>
      </c:spPr>
    </c:title>
    <c:autoTitleDeleted val="0"/>
    <c:plotArea>
      <c:layout/>
      <c:barChart>
        <c:barDir val="col"/>
        <c:grouping val="clustered"/>
        <c:varyColors val="0"/>
        <c:ser>
          <c:idx val="0"/>
          <c:order val="0"/>
          <c:tx>
            <c:v>N</c:v>
          </c:tx>
          <c:invertIfNegative val="0"/>
          <c:dLbls>
            <c:delete val="1"/>
          </c:dLbls>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ziekenhuis'!$AB$8:$AB$18</c:f>
              <c:numCache>
                <c:formatCode>#,##0</c:formatCode>
                <c:ptCount val="11"/>
                <c:pt idx="0">
                  <c:v>11295</c:v>
                </c:pt>
                <c:pt idx="1">
                  <c:v>15023</c:v>
                </c:pt>
                <c:pt idx="2">
                  <c:v>21370</c:v>
                </c:pt>
                <c:pt idx="3">
                  <c:v>7660</c:v>
                </c:pt>
                <c:pt idx="4">
                  <c:v>6186</c:v>
                </c:pt>
                <c:pt idx="5">
                  <c:v>24346</c:v>
                </c:pt>
                <c:pt idx="6">
                  <c:v>13659</c:v>
                </c:pt>
                <c:pt idx="7">
                  <c:v>1470</c:v>
                </c:pt>
                <c:pt idx="8">
                  <c:v>11661</c:v>
                </c:pt>
                <c:pt idx="9">
                  <c:v>4685</c:v>
                </c:pt>
                <c:pt idx="10">
                  <c:v>2618</c:v>
                </c:pt>
              </c:numCache>
            </c:numRef>
          </c:val>
        </c:ser>
        <c:dLbls>
          <c:showLegendKey val="0"/>
          <c:showVal val="1"/>
          <c:showCatName val="0"/>
          <c:showSerName val="0"/>
          <c:showPercent val="0"/>
          <c:showBubbleSize val="0"/>
        </c:dLbls>
        <c:gapWidth val="150"/>
        <c:axId val="300830872"/>
        <c:axId val="300831264"/>
      </c:barChart>
      <c:barChart>
        <c:barDir val="col"/>
        <c:grouping val="clustered"/>
        <c:varyColors val="0"/>
        <c:ser>
          <c:idx val="1"/>
          <c:order val="1"/>
          <c:tx>
            <c:v>pct</c:v>
          </c:tx>
          <c:spPr>
            <a:noFill/>
            <a:ln>
              <a:noFill/>
            </a:ln>
          </c:spPr>
          <c:invertIfNegative val="0"/>
          <c:dLbls>
            <c:delete val="1"/>
          </c:dLbls>
          <c:val>
            <c:numRef>
              <c:f>'Provincie ziekenhuis'!$AC$8:$AC$18</c:f>
              <c:numCache>
                <c:formatCode>#,##0.00</c:formatCode>
                <c:ptCount val="11"/>
                <c:pt idx="0">
                  <c:v>9.4146182891150509</c:v>
                </c:pt>
                <c:pt idx="1">
                  <c:v>12.521984113092113</c:v>
                </c:pt>
                <c:pt idx="2">
                  <c:v>17.812341110083104</c:v>
                </c:pt>
                <c:pt idx="3">
                  <c:v>6.38476990656231</c:v>
                </c:pt>
                <c:pt idx="4">
                  <c:v>5.1561601360306071</c:v>
                </c:pt>
                <c:pt idx="5">
                  <c:v>20.292899235661359</c:v>
                </c:pt>
                <c:pt idx="6">
                  <c:v>11.385061638868747</c:v>
                </c:pt>
                <c:pt idx="7">
                  <c:v>1.2252756870295816</c:v>
                </c:pt>
                <c:pt idx="8">
                  <c:v>9.7196869295591508</c:v>
                </c:pt>
                <c:pt idx="9">
                  <c:v>3.9050453018595852</c:v>
                </c:pt>
                <c:pt idx="10">
                  <c:v>2.1821576521383976</c:v>
                </c:pt>
              </c:numCache>
            </c:numRef>
          </c:val>
        </c:ser>
        <c:dLbls>
          <c:showLegendKey val="0"/>
          <c:showVal val="1"/>
          <c:showCatName val="0"/>
          <c:showSerName val="0"/>
          <c:showPercent val="0"/>
          <c:showBubbleSize val="0"/>
        </c:dLbls>
        <c:gapWidth val="150"/>
        <c:axId val="300832048"/>
        <c:axId val="300831656"/>
      </c:barChart>
      <c:catAx>
        <c:axId val="300830872"/>
        <c:scaling>
          <c:orientation val="minMax"/>
        </c:scaling>
        <c:delete val="0"/>
        <c:axPos val="b"/>
        <c:numFmt formatCode="General" sourceLinked="0"/>
        <c:majorTickMark val="out"/>
        <c:minorTickMark val="none"/>
        <c:tickLblPos val="nextTo"/>
        <c:crossAx val="300831264"/>
        <c:crosses val="autoZero"/>
        <c:auto val="1"/>
        <c:lblAlgn val="ctr"/>
        <c:lblOffset val="100"/>
        <c:noMultiLvlLbl val="0"/>
      </c:catAx>
      <c:valAx>
        <c:axId val="300831264"/>
        <c:scaling>
          <c:orientation val="minMax"/>
          <c:min val="0"/>
        </c:scaling>
        <c:delete val="0"/>
        <c:axPos val="l"/>
        <c:majorGridlines/>
        <c:numFmt formatCode="#\ ##0" sourceLinked="0"/>
        <c:majorTickMark val="out"/>
        <c:minorTickMark val="none"/>
        <c:tickLblPos val="nextTo"/>
        <c:crossAx val="300830872"/>
        <c:crosses val="autoZero"/>
        <c:crossBetween val="between"/>
      </c:valAx>
      <c:valAx>
        <c:axId val="300831656"/>
        <c:scaling>
          <c:orientation val="minMax"/>
          <c:max val="26"/>
          <c:min val="0"/>
        </c:scaling>
        <c:delete val="0"/>
        <c:axPos val="r"/>
        <c:title>
          <c:tx>
            <c:rich>
              <a:bodyPr rot="0" vert="horz"/>
              <a:lstStyle/>
              <a:p>
                <a:pPr>
                  <a:defRPr/>
                </a:pPr>
                <a:r>
                  <a:rPr lang="fr-FR"/>
                  <a:t>%</a:t>
                </a:r>
              </a:p>
            </c:rich>
          </c:tx>
          <c:layout>
            <c:manualLayout>
              <c:xMode val="edge"/>
              <c:yMode val="edge"/>
              <c:x val="0.91304004188936849"/>
              <c:y val="6.9732997949527614E-2"/>
            </c:manualLayout>
          </c:layout>
          <c:overlay val="0"/>
        </c:title>
        <c:numFmt formatCode="[&lt;10]\ \ \ General;#\ ##0" sourceLinked="0"/>
        <c:majorTickMark val="out"/>
        <c:minorTickMark val="none"/>
        <c:tickLblPos val="nextTo"/>
        <c:crossAx val="300832048"/>
        <c:crosses val="max"/>
        <c:crossBetween val="between"/>
      </c:valAx>
      <c:catAx>
        <c:axId val="300832048"/>
        <c:scaling>
          <c:orientation val="minMax"/>
        </c:scaling>
        <c:delete val="1"/>
        <c:axPos val="b"/>
        <c:majorTickMark val="out"/>
        <c:minorTickMark val="none"/>
        <c:tickLblPos val="nextTo"/>
        <c:crossAx val="300831656"/>
        <c:crosses val="autoZero"/>
        <c:auto val="1"/>
        <c:lblAlgn val="ctr"/>
        <c:lblOffset val="100"/>
        <c:noMultiLvlLbl val="0"/>
      </c:catAx>
    </c:plotArea>
    <c:plotVisOnly val="1"/>
    <c:dispBlanksAs val="gap"/>
    <c:showDLblsOverMax val="0"/>
  </c:chart>
  <c:spPr>
    <a:solidFill>
      <a:schemeClr val="accent4">
        <a:alpha val="10000"/>
      </a:schemeClr>
    </a:solidFill>
    <a:ln>
      <a:solidFill>
        <a:sysClr val="windowText" lastClr="000000"/>
      </a:solidFill>
    </a:ln>
  </c:spPr>
  <c:printSettings>
    <c:headerFooter/>
    <c:pageMargins b="0.7500000000000091" l="0.70000000000000062" r="0.70000000000000062" t="0.750000000000009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moeders met eerdere sectio </a:t>
            </a:r>
            <a:endParaRPr lang="fr-FR" sz="1400"/>
          </a:p>
        </c:rich>
      </c:tx>
      <c:overlay val="0"/>
    </c:title>
    <c:autoTitleDeleted val="0"/>
    <c:plotArea>
      <c:layout/>
      <c:barChart>
        <c:barDir val="col"/>
        <c:grouping val="clustered"/>
        <c:varyColors val="0"/>
        <c:ser>
          <c:idx val="0"/>
          <c:order val="0"/>
          <c:invertIfNegative val="0"/>
          <c:cat>
            <c:strRef>
              <c:f>'GR enkelvoudig'!$C$143:$C$145</c:f>
              <c:strCache>
                <c:ptCount val="3"/>
                <c:pt idx="0">
                  <c:v>Y - Eerdere sectio</c:v>
                </c:pt>
                <c:pt idx="1">
                  <c:v>N - Geen eerdere sectio</c:v>
                </c:pt>
                <c:pt idx="2">
                  <c:v>U - Onbekend</c:v>
                </c:pt>
              </c:strCache>
            </c:strRef>
          </c:cat>
          <c:val>
            <c:numRef>
              <c:f>Sectio!$G$151:$G$153</c:f>
              <c:numCache>
                <c:formatCode>#,##0</c:formatCode>
                <c:ptCount val="3"/>
                <c:pt idx="0">
                  <c:v>12980</c:v>
                </c:pt>
                <c:pt idx="1">
                  <c:v>107205</c:v>
                </c:pt>
                <c:pt idx="2">
                  <c:v>1874</c:v>
                </c:pt>
              </c:numCache>
            </c:numRef>
          </c:val>
        </c:ser>
        <c:dLbls>
          <c:showLegendKey val="0"/>
          <c:showVal val="0"/>
          <c:showCatName val="0"/>
          <c:showSerName val="0"/>
          <c:showPercent val="0"/>
          <c:showBubbleSize val="0"/>
        </c:dLbls>
        <c:gapWidth val="150"/>
        <c:axId val="301465664"/>
        <c:axId val="301466056"/>
      </c:barChart>
      <c:barChart>
        <c:barDir val="col"/>
        <c:grouping val="clustered"/>
        <c:varyColors val="0"/>
        <c:ser>
          <c:idx val="1"/>
          <c:order val="1"/>
          <c:spPr>
            <a:noFill/>
          </c:spPr>
          <c:invertIfNegative val="0"/>
          <c:cat>
            <c:strRef>
              <c:f>Sectio!$B$151:$B$153</c:f>
              <c:strCache>
                <c:ptCount val="3"/>
                <c:pt idx="0">
                  <c:v>Eerdere sectio</c:v>
                </c:pt>
                <c:pt idx="1">
                  <c:v>Geen eerdere sectio</c:v>
                </c:pt>
                <c:pt idx="2">
                  <c:v>Onbekend</c:v>
                </c:pt>
              </c:strCache>
            </c:strRef>
          </c:cat>
          <c:val>
            <c:numRef>
              <c:f>Sectio!$H$151:$H$153</c:f>
              <c:numCache>
                <c:formatCode>#,##0.00</c:formatCode>
                <c:ptCount val="3"/>
                <c:pt idx="0">
                  <c:v>10.634201492720734</c:v>
                </c:pt>
                <c:pt idx="1">
                  <c:v>87.830475425818662</c:v>
                </c:pt>
                <c:pt idx="2">
                  <c:v>1.5353230814606051</c:v>
                </c:pt>
              </c:numCache>
            </c:numRef>
          </c:val>
        </c:ser>
        <c:dLbls>
          <c:showLegendKey val="0"/>
          <c:showVal val="0"/>
          <c:showCatName val="0"/>
          <c:showSerName val="0"/>
          <c:showPercent val="0"/>
          <c:showBubbleSize val="0"/>
        </c:dLbls>
        <c:gapWidth val="150"/>
        <c:axId val="301466840"/>
        <c:axId val="301466448"/>
      </c:barChart>
      <c:catAx>
        <c:axId val="301465664"/>
        <c:scaling>
          <c:orientation val="minMax"/>
        </c:scaling>
        <c:delete val="0"/>
        <c:axPos val="b"/>
        <c:numFmt formatCode="General" sourceLinked="0"/>
        <c:majorTickMark val="out"/>
        <c:minorTickMark val="none"/>
        <c:tickLblPos val="nextTo"/>
        <c:crossAx val="301466056"/>
        <c:crosses val="autoZero"/>
        <c:auto val="1"/>
        <c:lblAlgn val="ctr"/>
        <c:lblOffset val="100"/>
        <c:noMultiLvlLbl val="0"/>
      </c:catAx>
      <c:valAx>
        <c:axId val="301466056"/>
        <c:scaling>
          <c:orientation val="minMax"/>
          <c:min val="0"/>
        </c:scaling>
        <c:delete val="0"/>
        <c:axPos val="l"/>
        <c:majorGridlines/>
        <c:numFmt formatCode="#\ ##0" sourceLinked="0"/>
        <c:majorTickMark val="out"/>
        <c:minorTickMark val="none"/>
        <c:tickLblPos val="nextTo"/>
        <c:crossAx val="301465664"/>
        <c:crosses val="autoZero"/>
        <c:crossBetween val="between"/>
      </c:valAx>
      <c:valAx>
        <c:axId val="301466448"/>
        <c:scaling>
          <c:orientation val="minMax"/>
          <c:max val="99"/>
          <c:min val="0"/>
        </c:scaling>
        <c:delete val="0"/>
        <c:axPos val="r"/>
        <c:title>
          <c:tx>
            <c:rich>
              <a:bodyPr rot="0" vert="horz"/>
              <a:lstStyle/>
              <a:p>
                <a:pPr>
                  <a:defRPr/>
                </a:pPr>
                <a:r>
                  <a:rPr lang="fr-FR"/>
                  <a:t>%</a:t>
                </a:r>
              </a:p>
            </c:rich>
          </c:tx>
          <c:layout>
            <c:manualLayout>
              <c:xMode val="edge"/>
              <c:yMode val="edge"/>
              <c:x val="0.91166979146108862"/>
              <c:y val="4.086195738749502E-2"/>
            </c:manualLayout>
          </c:layout>
          <c:overlay val="0"/>
        </c:title>
        <c:numFmt formatCode="[&lt;10]\ \ \ General;#\ ##0" sourceLinked="0"/>
        <c:majorTickMark val="out"/>
        <c:minorTickMark val="none"/>
        <c:tickLblPos val="nextTo"/>
        <c:crossAx val="301466840"/>
        <c:crosses val="max"/>
        <c:crossBetween val="between"/>
      </c:valAx>
      <c:catAx>
        <c:axId val="301466840"/>
        <c:scaling>
          <c:orientation val="minMax"/>
        </c:scaling>
        <c:delete val="1"/>
        <c:axPos val="b"/>
        <c:numFmt formatCode="General" sourceLinked="1"/>
        <c:majorTickMark val="out"/>
        <c:minorTickMark val="none"/>
        <c:tickLblPos val="nextTo"/>
        <c:crossAx val="30146644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55" l="0.70000000000000062" r="0.70000000000000062" t="0.750000000000005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Verdeling van het geslacht van de baby</a:t>
            </a:r>
          </a:p>
        </c:rich>
      </c:tx>
      <c:overlay val="0"/>
    </c:title>
    <c:autoTitleDeleted val="0"/>
    <c:plotArea>
      <c:layout/>
      <c:barChart>
        <c:barDir val="col"/>
        <c:grouping val="clustered"/>
        <c:varyColors val="0"/>
        <c:ser>
          <c:idx val="0"/>
          <c:order val="0"/>
          <c:invertIfNegative val="0"/>
          <c:cat>
            <c:strRef>
              <c:f>'GR enkelvoudig'!$C$88:$C$91</c:f>
              <c:strCache>
                <c:ptCount val="4"/>
                <c:pt idx="0">
                  <c:v>0 - Onbepaalbaar</c:v>
                </c:pt>
                <c:pt idx="1">
                  <c:v>1 - Mannelijk</c:v>
                </c:pt>
                <c:pt idx="2">
                  <c:v>2 - Vrouwelijk</c:v>
                </c:pt>
                <c:pt idx="3">
                  <c:v>3 - Veranderd</c:v>
                </c:pt>
              </c:strCache>
            </c:strRef>
          </c:cat>
          <c:val>
            <c:numRef>
              <c:f>Geslacht!$G$164:$G$167</c:f>
              <c:numCache>
                <c:formatCode>#,##0</c:formatCode>
                <c:ptCount val="4"/>
                <c:pt idx="0">
                  <c:v>6</c:v>
                </c:pt>
                <c:pt idx="1">
                  <c:v>62439</c:v>
                </c:pt>
                <c:pt idx="2">
                  <c:v>59614</c:v>
                </c:pt>
                <c:pt idx="3">
                  <c:v>0</c:v>
                </c:pt>
              </c:numCache>
            </c:numRef>
          </c:val>
        </c:ser>
        <c:dLbls>
          <c:showLegendKey val="0"/>
          <c:showVal val="0"/>
          <c:showCatName val="0"/>
          <c:showSerName val="0"/>
          <c:showPercent val="0"/>
          <c:showBubbleSize val="0"/>
        </c:dLbls>
        <c:gapWidth val="150"/>
        <c:axId val="301588896"/>
        <c:axId val="301589288"/>
      </c:barChart>
      <c:barChart>
        <c:barDir val="col"/>
        <c:grouping val="clustered"/>
        <c:varyColors val="0"/>
        <c:ser>
          <c:idx val="1"/>
          <c:order val="1"/>
          <c:spPr>
            <a:noFill/>
          </c:spPr>
          <c:invertIfNegative val="0"/>
          <c:cat>
            <c:strRef>
              <c:f>Geslacht!$B$164:$B$167</c:f>
              <c:strCache>
                <c:ptCount val="4"/>
                <c:pt idx="0">
                  <c:v>Onbepaalbaar</c:v>
                </c:pt>
                <c:pt idx="1">
                  <c:v>Mannelijk</c:v>
                </c:pt>
                <c:pt idx="2">
                  <c:v>Vrouwelijk</c:v>
                </c:pt>
                <c:pt idx="3">
                  <c:v>Veranderd</c:v>
                </c:pt>
              </c:strCache>
            </c:strRef>
          </c:cat>
          <c:val>
            <c:numRef>
              <c:f>Geslacht!$H$164:$H$167</c:f>
              <c:numCache>
                <c:formatCode>#,##0.00</c:formatCode>
                <c:ptCount val="4"/>
                <c:pt idx="0">
                  <c:v>4.9156555436305387E-3</c:v>
                </c:pt>
                <c:pt idx="1">
                  <c:v>51.154769414791211</c:v>
                </c:pt>
                <c:pt idx="2">
                  <c:v>48.840314929665162</c:v>
                </c:pt>
                <c:pt idx="3">
                  <c:v>0</c:v>
                </c:pt>
              </c:numCache>
            </c:numRef>
          </c:val>
        </c:ser>
        <c:dLbls>
          <c:showLegendKey val="0"/>
          <c:showVal val="0"/>
          <c:showCatName val="0"/>
          <c:showSerName val="0"/>
          <c:showPercent val="0"/>
          <c:showBubbleSize val="0"/>
        </c:dLbls>
        <c:gapWidth val="150"/>
        <c:axId val="301590072"/>
        <c:axId val="301589680"/>
      </c:barChart>
      <c:catAx>
        <c:axId val="301588896"/>
        <c:scaling>
          <c:orientation val="minMax"/>
        </c:scaling>
        <c:delete val="0"/>
        <c:axPos val="b"/>
        <c:numFmt formatCode="General" sourceLinked="0"/>
        <c:majorTickMark val="out"/>
        <c:minorTickMark val="none"/>
        <c:tickLblPos val="nextTo"/>
        <c:crossAx val="301589288"/>
        <c:crosses val="autoZero"/>
        <c:auto val="1"/>
        <c:lblAlgn val="ctr"/>
        <c:lblOffset val="100"/>
        <c:noMultiLvlLbl val="0"/>
      </c:catAx>
      <c:valAx>
        <c:axId val="301589288"/>
        <c:scaling>
          <c:orientation val="minMax"/>
          <c:min val="0"/>
        </c:scaling>
        <c:delete val="0"/>
        <c:axPos val="l"/>
        <c:majorGridlines/>
        <c:numFmt formatCode="#\ ##0" sourceLinked="0"/>
        <c:majorTickMark val="out"/>
        <c:minorTickMark val="none"/>
        <c:tickLblPos val="nextTo"/>
        <c:crossAx val="301588896"/>
        <c:crosses val="autoZero"/>
        <c:crossBetween val="between"/>
      </c:valAx>
      <c:valAx>
        <c:axId val="301589680"/>
        <c:scaling>
          <c:orientation val="minMax"/>
          <c:max val="58"/>
          <c:min val="0"/>
        </c:scaling>
        <c:delete val="0"/>
        <c:axPos val="r"/>
        <c:title>
          <c:tx>
            <c:rich>
              <a:bodyPr rot="0" vert="horz"/>
              <a:lstStyle/>
              <a:p>
                <a:pPr>
                  <a:defRPr/>
                </a:pPr>
                <a:r>
                  <a:rPr lang="fr-FR"/>
                  <a:t>%</a:t>
                </a:r>
              </a:p>
            </c:rich>
          </c:tx>
          <c:layout>
            <c:manualLayout>
              <c:xMode val="edge"/>
              <c:yMode val="edge"/>
              <c:x val="0.9116697789150936"/>
              <c:y val="6.5380852687393604E-2"/>
            </c:manualLayout>
          </c:layout>
          <c:overlay val="0"/>
        </c:title>
        <c:numFmt formatCode="[&lt;10]\ \ \ General;#\ ##0" sourceLinked="0"/>
        <c:majorTickMark val="out"/>
        <c:minorTickMark val="none"/>
        <c:tickLblPos val="nextTo"/>
        <c:crossAx val="301590072"/>
        <c:crosses val="max"/>
        <c:crossBetween val="between"/>
      </c:valAx>
      <c:catAx>
        <c:axId val="301590072"/>
        <c:scaling>
          <c:orientation val="minMax"/>
        </c:scaling>
        <c:delete val="1"/>
        <c:axPos val="b"/>
        <c:numFmt formatCode="General" sourceLinked="1"/>
        <c:majorTickMark val="out"/>
        <c:minorTickMark val="none"/>
        <c:tickLblPos val="nextTo"/>
        <c:crossAx val="301589680"/>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bevallingen met peridurale verdoving</a:t>
            </a:r>
            <a:endParaRPr lang="fr-FR" sz="1400"/>
          </a:p>
        </c:rich>
      </c:tx>
      <c:overlay val="0"/>
    </c:title>
    <c:autoTitleDeleted val="0"/>
    <c:plotArea>
      <c:layout/>
      <c:barChart>
        <c:barDir val="col"/>
        <c:grouping val="clustered"/>
        <c:varyColors val="0"/>
        <c:ser>
          <c:idx val="0"/>
          <c:order val="0"/>
          <c:invertIfNegative val="0"/>
          <c:cat>
            <c:strRef>
              <c:f>'GR enkelvoudig'!$L$143:$L$145</c:f>
              <c:strCache>
                <c:ptCount val="3"/>
                <c:pt idx="0">
                  <c:v>Y - Peridurale verdoving</c:v>
                </c:pt>
                <c:pt idx="1">
                  <c:v>N - Geen verdoving</c:v>
                </c:pt>
                <c:pt idx="2">
                  <c:v>U - Onbekend</c:v>
                </c:pt>
              </c:strCache>
            </c:strRef>
          </c:cat>
          <c:val>
            <c:numRef>
              <c:f>'Peridurale verdoving'!$G$151:$G$153</c:f>
              <c:numCache>
                <c:formatCode>#,##0</c:formatCode>
                <c:ptCount val="3"/>
                <c:pt idx="0">
                  <c:v>81982</c:v>
                </c:pt>
                <c:pt idx="1">
                  <c:v>39441</c:v>
                </c:pt>
                <c:pt idx="2">
                  <c:v>636</c:v>
                </c:pt>
              </c:numCache>
            </c:numRef>
          </c:val>
        </c:ser>
        <c:dLbls>
          <c:showLegendKey val="0"/>
          <c:showVal val="0"/>
          <c:showCatName val="0"/>
          <c:showSerName val="0"/>
          <c:showPercent val="0"/>
          <c:showBubbleSize val="0"/>
        </c:dLbls>
        <c:gapWidth val="150"/>
        <c:axId val="301590856"/>
        <c:axId val="301591248"/>
      </c:barChart>
      <c:barChart>
        <c:barDir val="col"/>
        <c:grouping val="clustered"/>
        <c:varyColors val="0"/>
        <c:ser>
          <c:idx val="1"/>
          <c:order val="1"/>
          <c:spPr>
            <a:noFill/>
          </c:spPr>
          <c:invertIfNegative val="0"/>
          <c:cat>
            <c:strRef>
              <c:f>'GR enkelvoudig'!$L$143:$L$145</c:f>
              <c:strCache>
                <c:ptCount val="3"/>
                <c:pt idx="0">
                  <c:v>Y - Peridurale verdoving</c:v>
                </c:pt>
                <c:pt idx="1">
                  <c:v>N - Geen verdoving</c:v>
                </c:pt>
                <c:pt idx="2">
                  <c:v>U - Onbekend</c:v>
                </c:pt>
              </c:strCache>
            </c:strRef>
          </c:cat>
          <c:val>
            <c:numRef>
              <c:f>'Peridurale verdoving'!$H$151:$H$153</c:f>
              <c:numCache>
                <c:formatCode>#,##0.00</c:formatCode>
                <c:ptCount val="3"/>
                <c:pt idx="0">
                  <c:v>67.165878796319817</c:v>
                </c:pt>
                <c:pt idx="1">
                  <c:v>32.313061716055351</c:v>
                </c:pt>
                <c:pt idx="2">
                  <c:v>0.52105948762483711</c:v>
                </c:pt>
              </c:numCache>
            </c:numRef>
          </c:val>
        </c:ser>
        <c:dLbls>
          <c:showLegendKey val="0"/>
          <c:showVal val="0"/>
          <c:showCatName val="0"/>
          <c:showSerName val="0"/>
          <c:showPercent val="0"/>
          <c:showBubbleSize val="0"/>
        </c:dLbls>
        <c:gapWidth val="150"/>
        <c:axId val="301592032"/>
        <c:axId val="301591640"/>
      </c:barChart>
      <c:catAx>
        <c:axId val="301590856"/>
        <c:scaling>
          <c:orientation val="minMax"/>
        </c:scaling>
        <c:delete val="0"/>
        <c:axPos val="b"/>
        <c:numFmt formatCode="General" sourceLinked="0"/>
        <c:majorTickMark val="out"/>
        <c:minorTickMark val="none"/>
        <c:tickLblPos val="nextTo"/>
        <c:crossAx val="301591248"/>
        <c:crosses val="autoZero"/>
        <c:auto val="1"/>
        <c:lblAlgn val="ctr"/>
        <c:lblOffset val="100"/>
        <c:noMultiLvlLbl val="0"/>
      </c:catAx>
      <c:valAx>
        <c:axId val="301591248"/>
        <c:scaling>
          <c:orientation val="minMax"/>
          <c:min val="0"/>
        </c:scaling>
        <c:delete val="0"/>
        <c:axPos val="l"/>
        <c:majorGridlines/>
        <c:numFmt formatCode="#\ ##0" sourceLinked="0"/>
        <c:majorTickMark val="out"/>
        <c:minorTickMark val="none"/>
        <c:tickLblPos val="nextTo"/>
        <c:crossAx val="301590856"/>
        <c:crosses val="autoZero"/>
        <c:crossBetween val="between"/>
      </c:valAx>
      <c:valAx>
        <c:axId val="301591640"/>
        <c:scaling>
          <c:orientation val="minMax"/>
          <c:max val="74"/>
          <c:min val="0"/>
        </c:scaling>
        <c:delete val="0"/>
        <c:axPos val="r"/>
        <c:title>
          <c:tx>
            <c:rich>
              <a:bodyPr rot="0" vert="horz"/>
              <a:lstStyle/>
              <a:p>
                <a:pPr>
                  <a:defRPr/>
                </a:pPr>
                <a:r>
                  <a:rPr lang="fr-FR"/>
                  <a:t>%</a:t>
                </a:r>
              </a:p>
            </c:rich>
          </c:tx>
          <c:layout>
            <c:manualLayout>
              <c:xMode val="edge"/>
              <c:yMode val="edge"/>
              <c:x val="0.9116697789150936"/>
              <c:y val="3.7370864231348687E-2"/>
            </c:manualLayout>
          </c:layout>
          <c:overlay val="0"/>
        </c:title>
        <c:numFmt formatCode="[&lt;10]\ \ \ General;#\ ##0" sourceLinked="0"/>
        <c:majorTickMark val="out"/>
        <c:minorTickMark val="none"/>
        <c:tickLblPos val="nextTo"/>
        <c:crossAx val="301592032"/>
        <c:crosses val="max"/>
        <c:crossBetween val="between"/>
      </c:valAx>
      <c:catAx>
        <c:axId val="301592032"/>
        <c:scaling>
          <c:orientation val="minMax"/>
        </c:scaling>
        <c:delete val="1"/>
        <c:axPos val="b"/>
        <c:numFmt formatCode="General" sourceLinked="1"/>
        <c:majorTickMark val="out"/>
        <c:minorTickMark val="none"/>
        <c:tickLblPos val="nextTo"/>
        <c:crossAx val="301591640"/>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22" l="0.70000000000000062" r="0.70000000000000062" t="0.750000000000005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geïnduceerde bevallingen </a:t>
            </a:r>
            <a:endParaRPr lang="fr-FR" sz="1400"/>
          </a:p>
        </c:rich>
      </c:tx>
      <c:overlay val="0"/>
    </c:title>
    <c:autoTitleDeleted val="0"/>
    <c:plotArea>
      <c:layout/>
      <c:barChart>
        <c:barDir val="col"/>
        <c:grouping val="clustered"/>
        <c:varyColors val="0"/>
        <c:ser>
          <c:idx val="0"/>
          <c:order val="0"/>
          <c:invertIfNegative val="0"/>
          <c:cat>
            <c:strRef>
              <c:f>'GR enkelvoudig'!$C$170:$C$172</c:f>
              <c:strCache>
                <c:ptCount val="3"/>
                <c:pt idx="0">
                  <c:v>Y - Geïnduceerde</c:v>
                </c:pt>
                <c:pt idx="1">
                  <c:v>N - Niet geïnduceerd</c:v>
                </c:pt>
                <c:pt idx="2">
                  <c:v>U - Onbekend</c:v>
                </c:pt>
              </c:strCache>
            </c:strRef>
          </c:cat>
          <c:val>
            <c:numRef>
              <c:f>Geïnduceerd!$G$151:$G$153</c:f>
              <c:numCache>
                <c:formatCode>#,##0</c:formatCode>
                <c:ptCount val="3"/>
                <c:pt idx="0">
                  <c:v>31244</c:v>
                </c:pt>
                <c:pt idx="1">
                  <c:v>90001</c:v>
                </c:pt>
                <c:pt idx="2">
                  <c:v>814</c:v>
                </c:pt>
              </c:numCache>
            </c:numRef>
          </c:val>
        </c:ser>
        <c:dLbls>
          <c:showLegendKey val="0"/>
          <c:showVal val="0"/>
          <c:showCatName val="0"/>
          <c:showSerName val="0"/>
          <c:showPercent val="0"/>
          <c:showBubbleSize val="0"/>
        </c:dLbls>
        <c:gapWidth val="150"/>
        <c:axId val="302092624"/>
        <c:axId val="302093016"/>
      </c:barChart>
      <c:barChart>
        <c:barDir val="col"/>
        <c:grouping val="clustered"/>
        <c:varyColors val="0"/>
        <c:ser>
          <c:idx val="1"/>
          <c:order val="1"/>
          <c:spPr>
            <a:noFill/>
          </c:spPr>
          <c:invertIfNegative val="0"/>
          <c:cat>
            <c:strRef>
              <c:f>'GR enkelvoudig'!$C$170:$C$172</c:f>
              <c:strCache>
                <c:ptCount val="3"/>
                <c:pt idx="0">
                  <c:v>Y - Geïnduceerde</c:v>
                </c:pt>
                <c:pt idx="1">
                  <c:v>N - Niet geïnduceerd</c:v>
                </c:pt>
                <c:pt idx="2">
                  <c:v>U - Onbekend</c:v>
                </c:pt>
              </c:strCache>
            </c:strRef>
          </c:cat>
          <c:val>
            <c:numRef>
              <c:f>Geïnduceerd!$H$151:$H$153</c:f>
              <c:numCache>
                <c:formatCode>#,##0.00</c:formatCode>
                <c:ptCount val="3"/>
                <c:pt idx="0">
                  <c:v>25.597456967532096</c:v>
                </c:pt>
                <c:pt idx="1">
                  <c:v>73.735652430382032</c:v>
                </c:pt>
                <c:pt idx="2">
                  <c:v>0.66689060208587647</c:v>
                </c:pt>
              </c:numCache>
            </c:numRef>
          </c:val>
        </c:ser>
        <c:dLbls>
          <c:showLegendKey val="0"/>
          <c:showVal val="0"/>
          <c:showCatName val="0"/>
          <c:showSerName val="0"/>
          <c:showPercent val="0"/>
          <c:showBubbleSize val="0"/>
        </c:dLbls>
        <c:gapWidth val="150"/>
        <c:axId val="302093800"/>
        <c:axId val="302093408"/>
      </c:barChart>
      <c:catAx>
        <c:axId val="302092624"/>
        <c:scaling>
          <c:orientation val="minMax"/>
        </c:scaling>
        <c:delete val="0"/>
        <c:axPos val="b"/>
        <c:numFmt formatCode="General" sourceLinked="0"/>
        <c:majorTickMark val="out"/>
        <c:minorTickMark val="none"/>
        <c:tickLblPos val="nextTo"/>
        <c:crossAx val="302093016"/>
        <c:crosses val="autoZero"/>
        <c:auto val="1"/>
        <c:lblAlgn val="ctr"/>
        <c:lblOffset val="100"/>
        <c:noMultiLvlLbl val="0"/>
      </c:catAx>
      <c:valAx>
        <c:axId val="302093016"/>
        <c:scaling>
          <c:orientation val="minMax"/>
          <c:min val="0"/>
        </c:scaling>
        <c:delete val="0"/>
        <c:axPos val="l"/>
        <c:majorGridlines/>
        <c:numFmt formatCode="#\ ##0" sourceLinked="0"/>
        <c:majorTickMark val="out"/>
        <c:minorTickMark val="none"/>
        <c:tickLblPos val="nextTo"/>
        <c:crossAx val="302092624"/>
        <c:crosses val="autoZero"/>
        <c:crossBetween val="between"/>
      </c:valAx>
      <c:valAx>
        <c:axId val="302093408"/>
        <c:scaling>
          <c:orientation val="minMax"/>
          <c:max val="82"/>
          <c:min val="0"/>
        </c:scaling>
        <c:delete val="0"/>
        <c:axPos val="r"/>
        <c:title>
          <c:tx>
            <c:rich>
              <a:bodyPr rot="0" vert="horz"/>
              <a:lstStyle/>
              <a:p>
                <a:pPr>
                  <a:defRPr/>
                </a:pPr>
                <a:r>
                  <a:rPr lang="fr-FR"/>
                  <a:t>%</a:t>
                </a:r>
              </a:p>
            </c:rich>
          </c:tx>
          <c:layout>
            <c:manualLayout>
              <c:xMode val="edge"/>
              <c:yMode val="edge"/>
              <c:x val="0.90947391819798451"/>
              <c:y val="2.4101868153364642E-2"/>
            </c:manualLayout>
          </c:layout>
          <c:overlay val="0"/>
        </c:title>
        <c:numFmt formatCode="[&lt;10]\ \ \ General;#\ ##0" sourceLinked="0"/>
        <c:majorTickMark val="out"/>
        <c:minorTickMark val="none"/>
        <c:tickLblPos val="nextTo"/>
        <c:crossAx val="302093800"/>
        <c:crosses val="max"/>
        <c:crossBetween val="between"/>
      </c:valAx>
      <c:catAx>
        <c:axId val="302093800"/>
        <c:scaling>
          <c:orientation val="minMax"/>
        </c:scaling>
        <c:delete val="1"/>
        <c:axPos val="b"/>
        <c:numFmt formatCode="General" sourceLinked="1"/>
        <c:majorTickMark val="out"/>
        <c:minorTickMark val="none"/>
        <c:tickLblPos val="nextTo"/>
        <c:crossAx val="30209340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doodgeborenen en levend geborenen </a:t>
            </a:r>
            <a:endParaRPr lang="fr-FR" sz="1400"/>
          </a:p>
        </c:rich>
      </c:tx>
      <c:overlay val="0"/>
    </c:title>
    <c:autoTitleDeleted val="0"/>
    <c:plotArea>
      <c:layout/>
      <c:barChart>
        <c:barDir val="col"/>
        <c:grouping val="clustered"/>
        <c:varyColors val="0"/>
        <c:ser>
          <c:idx val="0"/>
          <c:order val="0"/>
          <c:invertIfNegative val="0"/>
          <c:cat>
            <c:strRef>
              <c:f>Doodgeboren!$B$138:$B$139</c:f>
              <c:strCache>
                <c:ptCount val="2"/>
                <c:pt idx="0">
                  <c:v>Doodgeboren</c:v>
                </c:pt>
                <c:pt idx="1">
                  <c:v>Levend geboren</c:v>
                </c:pt>
              </c:strCache>
            </c:strRef>
          </c:cat>
          <c:val>
            <c:numRef>
              <c:f>Doodgeboren!$I$138:$I$139</c:f>
              <c:numCache>
                <c:formatCode>#,##0</c:formatCode>
                <c:ptCount val="2"/>
                <c:pt idx="0">
                  <c:v>604</c:v>
                </c:pt>
                <c:pt idx="1">
                  <c:v>121455</c:v>
                </c:pt>
              </c:numCache>
            </c:numRef>
          </c:val>
        </c:ser>
        <c:dLbls>
          <c:showLegendKey val="0"/>
          <c:showVal val="0"/>
          <c:showCatName val="0"/>
          <c:showSerName val="0"/>
          <c:showPercent val="0"/>
          <c:showBubbleSize val="0"/>
        </c:dLbls>
        <c:gapWidth val="150"/>
        <c:axId val="302094584"/>
        <c:axId val="302094976"/>
      </c:barChart>
      <c:barChart>
        <c:barDir val="col"/>
        <c:grouping val="clustered"/>
        <c:varyColors val="0"/>
        <c:ser>
          <c:idx val="1"/>
          <c:order val="1"/>
          <c:spPr>
            <a:noFill/>
          </c:spPr>
          <c:invertIfNegative val="0"/>
          <c:cat>
            <c:strRef>
              <c:f>Doodgeboren!$B$138:$B$139</c:f>
              <c:strCache>
                <c:ptCount val="2"/>
                <c:pt idx="0">
                  <c:v>Doodgeboren</c:v>
                </c:pt>
                <c:pt idx="1">
                  <c:v>Levend geboren</c:v>
                </c:pt>
              </c:strCache>
            </c:strRef>
          </c:cat>
          <c:val>
            <c:numRef>
              <c:f>Doodgeboren!$J$138:$J$139</c:f>
              <c:numCache>
                <c:formatCode>#,##0.00</c:formatCode>
                <c:ptCount val="2"/>
                <c:pt idx="0">
                  <c:v>0.49484265805880767</c:v>
                </c:pt>
                <c:pt idx="1">
                  <c:v>99.505157341941199</c:v>
                </c:pt>
              </c:numCache>
            </c:numRef>
          </c:val>
        </c:ser>
        <c:dLbls>
          <c:showLegendKey val="0"/>
          <c:showVal val="0"/>
          <c:showCatName val="0"/>
          <c:showSerName val="0"/>
          <c:showPercent val="0"/>
          <c:showBubbleSize val="0"/>
        </c:dLbls>
        <c:gapWidth val="150"/>
        <c:axId val="302095760"/>
        <c:axId val="302095368"/>
      </c:barChart>
      <c:catAx>
        <c:axId val="302094584"/>
        <c:scaling>
          <c:orientation val="minMax"/>
        </c:scaling>
        <c:delete val="0"/>
        <c:axPos val="b"/>
        <c:numFmt formatCode="General" sourceLinked="0"/>
        <c:majorTickMark val="out"/>
        <c:minorTickMark val="none"/>
        <c:tickLblPos val="nextTo"/>
        <c:crossAx val="302094976"/>
        <c:crosses val="autoZero"/>
        <c:auto val="1"/>
        <c:lblAlgn val="ctr"/>
        <c:lblOffset val="100"/>
        <c:noMultiLvlLbl val="0"/>
      </c:catAx>
      <c:valAx>
        <c:axId val="302094976"/>
        <c:scaling>
          <c:orientation val="minMax"/>
          <c:min val="0"/>
        </c:scaling>
        <c:delete val="0"/>
        <c:axPos val="l"/>
        <c:majorGridlines/>
        <c:numFmt formatCode="#\ ##0" sourceLinked="0"/>
        <c:majorTickMark val="out"/>
        <c:minorTickMark val="none"/>
        <c:tickLblPos val="nextTo"/>
        <c:crossAx val="302094584"/>
        <c:crosses val="autoZero"/>
        <c:crossBetween val="between"/>
      </c:valAx>
      <c:valAx>
        <c:axId val="302095368"/>
        <c:scaling>
          <c:orientation val="minMax"/>
          <c:max val="115"/>
          <c:min val="0"/>
        </c:scaling>
        <c:delete val="0"/>
        <c:axPos val="r"/>
        <c:title>
          <c:tx>
            <c:rich>
              <a:bodyPr rot="0" vert="horz"/>
              <a:lstStyle/>
              <a:p>
                <a:pPr>
                  <a:defRPr/>
                </a:pPr>
                <a:r>
                  <a:rPr lang="fr-FR"/>
                  <a:t>%</a:t>
                </a:r>
              </a:p>
            </c:rich>
          </c:tx>
          <c:layout>
            <c:manualLayout>
              <c:xMode val="edge"/>
              <c:yMode val="edge"/>
              <c:x val="0.90947391819798451"/>
              <c:y val="3.3418182707355241E-2"/>
            </c:manualLayout>
          </c:layout>
          <c:overlay val="0"/>
        </c:title>
        <c:numFmt formatCode="[&lt;10]\ \ \ \ \ General;[&lt;100]\ \ \ General;#\ ##0" sourceLinked="0"/>
        <c:majorTickMark val="out"/>
        <c:minorTickMark val="none"/>
        <c:tickLblPos val="nextTo"/>
        <c:crossAx val="302095760"/>
        <c:crosses val="max"/>
        <c:crossBetween val="between"/>
      </c:valAx>
      <c:catAx>
        <c:axId val="302095760"/>
        <c:scaling>
          <c:orientation val="minMax"/>
        </c:scaling>
        <c:delete val="1"/>
        <c:axPos val="b"/>
        <c:numFmt formatCode="General" sourceLinked="1"/>
        <c:majorTickMark val="out"/>
        <c:minorTickMark val="none"/>
        <c:tickLblPos val="nextTo"/>
        <c:crossAx val="30209536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t>Verblijfsduur van de moeder per provincie van het ziekenhuis </a:t>
            </a:r>
          </a:p>
          <a:p>
            <a:pPr>
              <a:defRPr/>
            </a:pPr>
            <a:r>
              <a:rPr lang="fr-FR" sz="1200" b="1" i="0" baseline="0"/>
              <a:t>(100 % per provincie)</a:t>
            </a:r>
            <a:endParaRPr lang="fr-FR" sz="1200"/>
          </a:p>
        </c:rich>
      </c:tx>
      <c:layout/>
      <c:overlay val="0"/>
    </c:title>
    <c:autoTitleDeleted val="0"/>
    <c:plotArea>
      <c:layout/>
      <c:barChart>
        <c:barDir val="col"/>
        <c:grouping val="clustered"/>
        <c:varyColors val="0"/>
        <c:ser>
          <c:idx val="0"/>
          <c:order val="0"/>
          <c:tx>
            <c:strRef>
              <c:f>'Verblijfsduur moeder'!$A$28:$B$28</c:f>
              <c:strCache>
                <c:ptCount val="2"/>
                <c:pt idx="0">
                  <c:v>0</c:v>
                </c:pt>
                <c:pt idx="1">
                  <c:v>nacht</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moeder'!$D$28,'Verblijfsduur moeder'!$F$28,'Verblijfsduur moeder'!$H$28,'Verblijfsduur moeder'!$J$28,'Verblijfsduur moeder'!$L$28,'Verblijfsduur moeder'!$N$28,'Verblijfsduur moeder'!$P$28,'Verblijfsduur moeder'!$R$28,'Verblijfsduur moeder'!$T$28,'Verblijfsduur moeder'!$V$28,'Verblijfsduur moeder'!$X$28,'Verblijfsduur moeder'!$Z$28)</c:f>
              <c:numCache>
                <c:formatCode>#,##0.00</c:formatCode>
                <c:ptCount val="12"/>
                <c:pt idx="0">
                  <c:v>0.83222664895971665</c:v>
                </c:pt>
                <c:pt idx="1">
                  <c:v>0.5924249484124342</c:v>
                </c:pt>
                <c:pt idx="2">
                  <c:v>1.0154422087037904</c:v>
                </c:pt>
                <c:pt idx="3">
                  <c:v>0.52219321148825071</c:v>
                </c:pt>
                <c:pt idx="4">
                  <c:v>0.59812479793081152</c:v>
                </c:pt>
                <c:pt idx="5">
                  <c:v>0.29984391686519346</c:v>
                </c:pt>
                <c:pt idx="6">
                  <c:v>0.24892012592429899</c:v>
                </c:pt>
                <c:pt idx="7">
                  <c:v>0.3401360544217687</c:v>
                </c:pt>
                <c:pt idx="8">
                  <c:v>0.2829945973758683</c:v>
                </c:pt>
                <c:pt idx="9">
                  <c:v>0.49092849519743864</c:v>
                </c:pt>
                <c:pt idx="10">
                  <c:v>0.45836516424751722</c:v>
                </c:pt>
                <c:pt idx="11">
                  <c:v>0.54762321522342527</c:v>
                </c:pt>
              </c:numCache>
            </c:numRef>
          </c:val>
        </c:ser>
        <c:ser>
          <c:idx val="1"/>
          <c:order val="1"/>
          <c:tx>
            <c:strRef>
              <c:f>'Verblijfsduur moeder'!$A$29:$B$29</c:f>
              <c:strCache>
                <c:ptCount val="2"/>
                <c:pt idx="0">
                  <c:v>1</c:v>
                </c:pt>
                <c:pt idx="1">
                  <c:v>nacht</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moeder'!$D$29,'Verblijfsduur moeder'!$F$29,'Verblijfsduur moeder'!$H$29,'Verblijfsduur moeder'!$J$29,'Verblijfsduur moeder'!$L$29,'Verblijfsduur moeder'!$N$29,'Verblijfsduur moeder'!$P$29,'Verblijfsduur moeder'!$R$29,'Verblijfsduur moeder'!$T$29,'Verblijfsduur moeder'!$V$29,'Verblijfsduur moeder'!$X$29,'Verblijfsduur moeder'!$Z$29)</c:f>
              <c:numCache>
                <c:formatCode>#,##0.00</c:formatCode>
                <c:ptCount val="12"/>
                <c:pt idx="0">
                  <c:v>2.9836210712704738</c:v>
                </c:pt>
                <c:pt idx="1">
                  <c:v>3.2217266857485187</c:v>
                </c:pt>
                <c:pt idx="2">
                  <c:v>3.4721572297613474</c:v>
                </c:pt>
                <c:pt idx="3">
                  <c:v>3.7597911227154048</c:v>
                </c:pt>
                <c:pt idx="4">
                  <c:v>2.8128031037827355</c:v>
                </c:pt>
                <c:pt idx="5">
                  <c:v>1.3143842931076974</c:v>
                </c:pt>
                <c:pt idx="6">
                  <c:v>1.1347829270078336</c:v>
                </c:pt>
                <c:pt idx="7">
                  <c:v>1.1564625850340136</c:v>
                </c:pt>
                <c:pt idx="8">
                  <c:v>0.77180344738873163</c:v>
                </c:pt>
                <c:pt idx="9">
                  <c:v>1.4300960512273213</c:v>
                </c:pt>
                <c:pt idx="10">
                  <c:v>1.2223071046600458</c:v>
                </c:pt>
                <c:pt idx="11">
                  <c:v>2.2555074891850668</c:v>
                </c:pt>
              </c:numCache>
            </c:numRef>
          </c:val>
        </c:ser>
        <c:ser>
          <c:idx val="2"/>
          <c:order val="2"/>
          <c:tx>
            <c:strRef>
              <c:f>'Verblijfsduur moeder'!$A$30:$B$30</c:f>
              <c:strCache>
                <c:ptCount val="2"/>
                <c:pt idx="0">
                  <c:v>2</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moeder'!$D$30,'Verblijfsduur moeder'!$F$30,'Verblijfsduur moeder'!$H$30,'Verblijfsduur moeder'!$J$30,'Verblijfsduur moeder'!$L$30,'Verblijfsduur moeder'!$N$30,'Verblijfsduur moeder'!$P$30,'Verblijfsduur moeder'!$R$30,'Verblijfsduur moeder'!$T$30,'Verblijfsduur moeder'!$V$30,'Verblijfsduur moeder'!$X$30,'Verblijfsduur moeder'!$Z$30)</c:f>
              <c:numCache>
                <c:formatCode>#,##0.00</c:formatCode>
                <c:ptCount val="12"/>
                <c:pt idx="0">
                  <c:v>5.4360336432049579</c:v>
                </c:pt>
                <c:pt idx="1">
                  <c:v>8.5335818411768631</c:v>
                </c:pt>
                <c:pt idx="2">
                  <c:v>7.4637342068320081</c:v>
                </c:pt>
                <c:pt idx="3">
                  <c:v>8.1331592689295054</c:v>
                </c:pt>
                <c:pt idx="4">
                  <c:v>9.1496928548334946</c:v>
                </c:pt>
                <c:pt idx="5">
                  <c:v>16.166926805224676</c:v>
                </c:pt>
                <c:pt idx="6">
                  <c:v>12.050662566805768</c:v>
                </c:pt>
                <c:pt idx="7">
                  <c:v>9.795918367346939</c:v>
                </c:pt>
                <c:pt idx="8">
                  <c:v>5.4626532887402455</c:v>
                </c:pt>
                <c:pt idx="9">
                  <c:v>15.218783351120599</c:v>
                </c:pt>
                <c:pt idx="10">
                  <c:v>3.1703590527119943</c:v>
                </c:pt>
                <c:pt idx="11">
                  <c:v>9.868053645403549</c:v>
                </c:pt>
              </c:numCache>
            </c:numRef>
          </c:val>
        </c:ser>
        <c:ser>
          <c:idx val="3"/>
          <c:order val="3"/>
          <c:tx>
            <c:strRef>
              <c:f>'Verblijfsduur moeder'!$A$31:$B$31</c:f>
              <c:strCache>
                <c:ptCount val="2"/>
                <c:pt idx="0">
                  <c:v>3</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moeder'!$D$31,'Verblijfsduur moeder'!$F$31,'Verblijfsduur moeder'!$H$31,'Verblijfsduur moeder'!$J$31,'Verblijfsduur moeder'!$L$31,'Verblijfsduur moeder'!$N$31,'Verblijfsduur moeder'!$P$31,'Verblijfsduur moeder'!$R$31,'Verblijfsduur moeder'!$T$31,'Verblijfsduur moeder'!$V$31,'Verblijfsduur moeder'!$X$31,'Verblijfsduur moeder'!$Z$31)</c:f>
              <c:numCache>
                <c:formatCode>#,##0.00</c:formatCode>
                <c:ptCount val="12"/>
                <c:pt idx="0">
                  <c:v>35.006640106241697</c:v>
                </c:pt>
                <c:pt idx="1">
                  <c:v>42.980762830326832</c:v>
                </c:pt>
                <c:pt idx="2">
                  <c:v>35.933551708001872</c:v>
                </c:pt>
                <c:pt idx="3">
                  <c:v>29.582245430809401</c:v>
                </c:pt>
                <c:pt idx="4">
                  <c:v>26.705463950856771</c:v>
                </c:pt>
                <c:pt idx="5">
                  <c:v>41.813850324488619</c:v>
                </c:pt>
                <c:pt idx="6">
                  <c:v>40.73504648949411</c:v>
                </c:pt>
                <c:pt idx="7">
                  <c:v>39.319727891156461</c:v>
                </c:pt>
                <c:pt idx="8">
                  <c:v>37.586827887831234</c:v>
                </c:pt>
                <c:pt idx="9">
                  <c:v>48.025613660619001</c:v>
                </c:pt>
                <c:pt idx="10">
                  <c:v>46.829640947288006</c:v>
                </c:pt>
                <c:pt idx="11">
                  <c:v>38.499495719870303</c:v>
                </c:pt>
              </c:numCache>
            </c:numRef>
          </c:val>
        </c:ser>
        <c:ser>
          <c:idx val="4"/>
          <c:order val="4"/>
          <c:tx>
            <c:strRef>
              <c:f>'Verblijfsduur moeder'!$A$32:$B$32</c:f>
              <c:strCache>
                <c:ptCount val="2"/>
                <c:pt idx="0">
                  <c:v>4</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moeder'!$D$32,'Verblijfsduur moeder'!$F$32,'Verblijfsduur moeder'!$H$32,'Verblijfsduur moeder'!$J$32,'Verblijfsduur moeder'!$L$32,'Verblijfsduur moeder'!$N$32,'Verblijfsduur moeder'!$P$32,'Verblijfsduur moeder'!$R$32,'Verblijfsduur moeder'!$T$32,'Verblijfsduur moeder'!$V$32,'Verblijfsduur moeder'!$X$32,'Verblijfsduur moeder'!$Z$32)</c:f>
              <c:numCache>
                <c:formatCode>#,##0.00</c:formatCode>
                <c:ptCount val="12"/>
                <c:pt idx="0">
                  <c:v>37.60956175298805</c:v>
                </c:pt>
                <c:pt idx="1">
                  <c:v>25.554150302868933</c:v>
                </c:pt>
                <c:pt idx="2">
                  <c:v>28.095460926532525</c:v>
                </c:pt>
                <c:pt idx="3">
                  <c:v>33.302872062663184</c:v>
                </c:pt>
                <c:pt idx="4">
                  <c:v>33.365664403491756</c:v>
                </c:pt>
                <c:pt idx="5">
                  <c:v>23.687669432350283</c:v>
                </c:pt>
                <c:pt idx="6">
                  <c:v>29.189545354711179</c:v>
                </c:pt>
                <c:pt idx="7">
                  <c:v>22.857142857142858</c:v>
                </c:pt>
                <c:pt idx="8">
                  <c:v>37.88697367292685</c:v>
                </c:pt>
                <c:pt idx="9">
                  <c:v>21.792956243329776</c:v>
                </c:pt>
                <c:pt idx="10">
                  <c:v>36.019862490450727</c:v>
                </c:pt>
                <c:pt idx="11">
                  <c:v>29.321597359405864</c:v>
                </c:pt>
              </c:numCache>
            </c:numRef>
          </c:val>
        </c:ser>
        <c:ser>
          <c:idx val="5"/>
          <c:order val="5"/>
          <c:tx>
            <c:strRef>
              <c:f>'Verblijfsduur moeder'!$A$33:$B$33</c:f>
              <c:strCache>
                <c:ptCount val="2"/>
                <c:pt idx="0">
                  <c:v>5</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moeder'!$D$33,'Verblijfsduur moeder'!$F$33,'Verblijfsduur moeder'!$H$33,'Verblijfsduur moeder'!$J$33,'Verblijfsduur moeder'!$L$33,'Verblijfsduur moeder'!$N$33,'Verblijfsduur moeder'!$P$33,'Verblijfsduur moeder'!$R$33,'Verblijfsduur moeder'!$T$33,'Verblijfsduur moeder'!$V$33,'Verblijfsduur moeder'!$X$33,'Verblijfsduur moeder'!$Z$33)</c:f>
              <c:numCache>
                <c:formatCode>#,##0.00</c:formatCode>
                <c:ptCount val="12"/>
                <c:pt idx="0">
                  <c:v>12.36830455953962</c:v>
                </c:pt>
                <c:pt idx="1">
                  <c:v>11.935032949477469</c:v>
                </c:pt>
                <c:pt idx="2">
                  <c:v>14.670098268600842</c:v>
                </c:pt>
                <c:pt idx="3">
                  <c:v>16.370757180156659</c:v>
                </c:pt>
                <c:pt idx="4">
                  <c:v>15.066278693824767</c:v>
                </c:pt>
                <c:pt idx="5">
                  <c:v>8.7365480982502248</c:v>
                </c:pt>
                <c:pt idx="6">
                  <c:v>9.9860897576689371</c:v>
                </c:pt>
                <c:pt idx="7">
                  <c:v>13.673469387755102</c:v>
                </c:pt>
                <c:pt idx="8">
                  <c:v>12.065860560843838</c:v>
                </c:pt>
                <c:pt idx="9">
                  <c:v>7.001067235859125</c:v>
                </c:pt>
                <c:pt idx="10">
                  <c:v>8.1359816653934303</c:v>
                </c:pt>
                <c:pt idx="11">
                  <c:v>11.795153909629667</c:v>
                </c:pt>
              </c:numCache>
            </c:numRef>
          </c:val>
        </c:ser>
        <c:ser>
          <c:idx val="6"/>
          <c:order val="6"/>
          <c:tx>
            <c:strRef>
              <c:f>'Verblijfsduur moeder'!$A$34:$B$34</c:f>
              <c:strCache>
                <c:ptCount val="2"/>
                <c:pt idx="0">
                  <c:v>6</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moeder'!$D$34,'Verblijfsduur moeder'!$F$34,'Verblijfsduur moeder'!$H$34,'Verblijfsduur moeder'!$J$34,'Verblijfsduur moeder'!$L$34,'Verblijfsduur moeder'!$N$34,'Verblijfsduur moeder'!$P$34,'Verblijfsduur moeder'!$R$34,'Verblijfsduur moeder'!$T$34,'Verblijfsduur moeder'!$V$34,'Verblijfsduur moeder'!$X$34,'Verblijfsduur moeder'!$Z$34)</c:f>
              <c:numCache>
                <c:formatCode>#,##0.00</c:formatCode>
                <c:ptCount val="12"/>
                <c:pt idx="0">
                  <c:v>3.2669322709163349</c:v>
                </c:pt>
                <c:pt idx="1">
                  <c:v>3.973906676429475</c:v>
                </c:pt>
                <c:pt idx="2">
                  <c:v>6.0926532522227417</c:v>
                </c:pt>
                <c:pt idx="3">
                  <c:v>4.6475195822454314</c:v>
                </c:pt>
                <c:pt idx="4">
                  <c:v>6.3368897510507605</c:v>
                </c:pt>
                <c:pt idx="5">
                  <c:v>3.2243489690298199</c:v>
                </c:pt>
                <c:pt idx="6">
                  <c:v>3.1261439344022257</c:v>
                </c:pt>
                <c:pt idx="7">
                  <c:v>8.1632653061224492</c:v>
                </c:pt>
                <c:pt idx="8">
                  <c:v>3.1815453220135494</c:v>
                </c:pt>
                <c:pt idx="9">
                  <c:v>2.6467449306296689</c:v>
                </c:pt>
                <c:pt idx="10">
                  <c:v>2.1390374331550799</c:v>
                </c:pt>
                <c:pt idx="11">
                  <c:v>4.0834187692230755</c:v>
                </c:pt>
              </c:numCache>
            </c:numRef>
          </c:val>
        </c:ser>
        <c:ser>
          <c:idx val="7"/>
          <c:order val="7"/>
          <c:tx>
            <c:strRef>
              <c:f>'Verblijfsduur moeder'!$A$35:$B$35</c:f>
              <c:strCache>
                <c:ptCount val="2"/>
                <c:pt idx="0">
                  <c:v>7</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moeder'!$D$35,'Verblijfsduur moeder'!$F$35,'Verblijfsduur moeder'!$H$35,'Verblijfsduur moeder'!$J$35,'Verblijfsduur moeder'!$L$35,'Verblijfsduur moeder'!$N$35,'Verblijfsduur moeder'!$P$35,'Verblijfsduur moeder'!$R$35,'Verblijfsduur moeder'!$T$35,'Verblijfsduur moeder'!$V$35,'Verblijfsduur moeder'!$X$35,'Verblijfsduur moeder'!$Z$35)</c:f>
              <c:numCache>
                <c:formatCode>#,##0.00</c:formatCode>
                <c:ptCount val="12"/>
                <c:pt idx="0">
                  <c:v>0.77025232403718458</c:v>
                </c:pt>
                <c:pt idx="1">
                  <c:v>1.0850029954070426</c:v>
                </c:pt>
                <c:pt idx="2">
                  <c:v>1.6518483855872721</c:v>
                </c:pt>
                <c:pt idx="3">
                  <c:v>1.5143603133159269</c:v>
                </c:pt>
                <c:pt idx="4">
                  <c:v>2.5056579372777237</c:v>
                </c:pt>
                <c:pt idx="5">
                  <c:v>1.3595662531832744</c:v>
                </c:pt>
                <c:pt idx="6">
                  <c:v>1.3104912511896918</c:v>
                </c:pt>
                <c:pt idx="7">
                  <c:v>2.8571428571428572</c:v>
                </c:pt>
                <c:pt idx="8">
                  <c:v>1.0290712631849754</c:v>
                </c:pt>
                <c:pt idx="9">
                  <c:v>0.96051227321237997</c:v>
                </c:pt>
                <c:pt idx="10">
                  <c:v>0.72574484339190215</c:v>
                </c:pt>
                <c:pt idx="11">
                  <c:v>1.3419686096038275</c:v>
                </c:pt>
              </c:numCache>
            </c:numRef>
          </c:val>
        </c:ser>
        <c:ser>
          <c:idx val="8"/>
          <c:order val="8"/>
          <c:tx>
            <c:strRef>
              <c:f>'Verblijfsduur moeder'!$A$36:$B$36</c:f>
              <c:strCache>
                <c:ptCount val="2"/>
                <c:pt idx="0">
                  <c:v>8</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moeder'!$D$36,'Verblijfsduur moeder'!$F$36,'Verblijfsduur moeder'!$H$36,'Verblijfsduur moeder'!$J$36,'Verblijfsduur moeder'!$L$36,'Verblijfsduur moeder'!$N$36,'Verblijfsduur moeder'!$P$36,'Verblijfsduur moeder'!$R$36,'Verblijfsduur moeder'!$T$36,'Verblijfsduur moeder'!$V$36,'Verblijfsduur moeder'!$X$36,'Verblijfsduur moeder'!$Z$36)</c:f>
              <c:numCache>
                <c:formatCode>#,##0.00</c:formatCode>
                <c:ptCount val="12"/>
                <c:pt idx="0">
                  <c:v>0.43382027445772464</c:v>
                </c:pt>
                <c:pt idx="1">
                  <c:v>0.58576848831791251</c:v>
                </c:pt>
                <c:pt idx="2">
                  <c:v>0.51941974730931217</c:v>
                </c:pt>
                <c:pt idx="3">
                  <c:v>0.60052219321148825</c:v>
                </c:pt>
                <c:pt idx="4">
                  <c:v>0.82444228903976713</c:v>
                </c:pt>
                <c:pt idx="5">
                  <c:v>0.8872093978476957</c:v>
                </c:pt>
                <c:pt idx="6">
                  <c:v>0.57105205359103894</c:v>
                </c:pt>
                <c:pt idx="7">
                  <c:v>0.81632653061224492</c:v>
                </c:pt>
                <c:pt idx="8">
                  <c:v>0.505960037732613</c:v>
                </c:pt>
                <c:pt idx="9">
                  <c:v>0.70437566702241194</c:v>
                </c:pt>
                <c:pt idx="10">
                  <c:v>0.3437738731856379</c:v>
                </c:pt>
                <c:pt idx="11">
                  <c:v>0.62680769839880635</c:v>
                </c:pt>
              </c:numCache>
            </c:numRef>
          </c:val>
        </c:ser>
        <c:ser>
          <c:idx val="9"/>
          <c:order val="9"/>
          <c:tx>
            <c:strRef>
              <c:f>'Verblijfsduur moeder'!$A$37:$B$37</c:f>
              <c:strCache>
                <c:ptCount val="2"/>
                <c:pt idx="0">
                  <c:v>9</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moeder'!$D$37,'Verblijfsduur moeder'!$F$37,'Verblijfsduur moeder'!$H$37,'Verblijfsduur moeder'!$J$37,'Verblijfsduur moeder'!$L$37,'Verblijfsduur moeder'!$N$37,'Verblijfsduur moeder'!$P$37,'Verblijfsduur moeder'!$R$37,'Verblijfsduur moeder'!$T$37,'Verblijfsduur moeder'!$V$37,'Verblijfsduur moeder'!$X$37,'Verblijfsduur moeder'!$Z$37)</c:f>
              <c:numCache>
                <c:formatCode>#,##0.00</c:formatCode>
                <c:ptCount val="12"/>
                <c:pt idx="0">
                  <c:v>0.17706949977866313</c:v>
                </c:pt>
                <c:pt idx="1">
                  <c:v>0.25294548359182589</c:v>
                </c:pt>
                <c:pt idx="2">
                  <c:v>0.25269068788020593</c:v>
                </c:pt>
                <c:pt idx="3">
                  <c:v>0.20887728459530025</c:v>
                </c:pt>
                <c:pt idx="4">
                  <c:v>0.48496605237633372</c:v>
                </c:pt>
                <c:pt idx="5">
                  <c:v>0.50521646266327114</c:v>
                </c:pt>
                <c:pt idx="6">
                  <c:v>0.34409546818947212</c:v>
                </c:pt>
                <c:pt idx="7">
                  <c:v>0.27210884353741494</c:v>
                </c:pt>
                <c:pt idx="8">
                  <c:v>0.24869222193636908</c:v>
                </c:pt>
                <c:pt idx="9">
                  <c:v>0.4055496264674493</c:v>
                </c:pt>
                <c:pt idx="10">
                  <c:v>0.15278838808250572</c:v>
                </c:pt>
                <c:pt idx="11">
                  <c:v>0.32007201620364584</c:v>
                </c:pt>
              </c:numCache>
            </c:numRef>
          </c:val>
        </c:ser>
        <c:ser>
          <c:idx val="10"/>
          <c:order val="10"/>
          <c:tx>
            <c:strRef>
              <c:f>'Verblijfsduur moeder'!$A$38:$B$38</c:f>
              <c:strCache>
                <c:ptCount val="2"/>
                <c:pt idx="0">
                  <c:v>10</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moeder'!$D$38,'Verblijfsduur moeder'!$F$38,'Verblijfsduur moeder'!$H$38,'Verblijfsduur moeder'!$J$38,'Verblijfsduur moeder'!$L$38,'Verblijfsduur moeder'!$N$38,'Verblijfsduur moeder'!$P$38,'Verblijfsduur moeder'!$R$38,'Verblijfsduur moeder'!$T$38,'Verblijfsduur moeder'!$V$38,'Verblijfsduur moeder'!$X$38,'Verblijfsduur moeder'!$Z$38)</c:f>
              <c:numCache>
                <c:formatCode>#,##0.00</c:formatCode>
                <c:ptCount val="12"/>
                <c:pt idx="0">
                  <c:v>0.2036299247454626</c:v>
                </c:pt>
                <c:pt idx="1">
                  <c:v>0.2196631831192172</c:v>
                </c:pt>
                <c:pt idx="2">
                  <c:v>0.14506317267197005</c:v>
                </c:pt>
                <c:pt idx="3">
                  <c:v>0.14360313315926893</c:v>
                </c:pt>
                <c:pt idx="4">
                  <c:v>0.2748140963465891</c:v>
                </c:pt>
                <c:pt idx="5">
                  <c:v>0.38610038610038611</c:v>
                </c:pt>
                <c:pt idx="6">
                  <c:v>0.25624130609854312</c:v>
                </c:pt>
                <c:pt idx="7">
                  <c:v>6.8027210884353734E-2</c:v>
                </c:pt>
                <c:pt idx="8">
                  <c:v>0.13720950175799676</c:v>
                </c:pt>
                <c:pt idx="9">
                  <c:v>0.32017075773745995</c:v>
                </c:pt>
                <c:pt idx="10">
                  <c:v>0.11459129106187931</c:v>
                </c:pt>
                <c:pt idx="11">
                  <c:v>0.23255232427296141</c:v>
                </c:pt>
              </c:numCache>
            </c:numRef>
          </c:val>
        </c:ser>
        <c:ser>
          <c:idx val="11"/>
          <c:order val="11"/>
          <c:tx>
            <c:strRef>
              <c:f>'Verblijfsduur moeder'!$A$39:$B$39</c:f>
              <c:strCache>
                <c:ptCount val="2"/>
                <c:pt idx="0">
                  <c:v>≥ 11</c:v>
                </c:pt>
                <c:pt idx="1">
                  <c:v>nachten</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('Verblijfsduur moeder'!$D$39,'Verblijfsduur moeder'!$F$39,'Verblijfsduur moeder'!$H$39,'Verblijfsduur moeder'!$J$39,'Verblijfsduur moeder'!$L$39,'Verblijfsduur moeder'!$N$39,'Verblijfsduur moeder'!$P$39,'Verblijfsduur moeder'!$R$39,'Verblijfsduur moeder'!$T$39,'Verblijfsduur moeder'!$V$39,'Verblijfsduur moeder'!$X$39,'Verblijfsduur moeder'!$Z$39)</c:f>
              <c:numCache>
                <c:formatCode>#,##0.00</c:formatCode>
                <c:ptCount val="12"/>
                <c:pt idx="0">
                  <c:v>0.9119079238601151</c:v>
                </c:pt>
                <c:pt idx="1">
                  <c:v>1.0650336151234774</c:v>
                </c:pt>
                <c:pt idx="2">
                  <c:v>0.68788020589611609</c:v>
                </c:pt>
                <c:pt idx="3">
                  <c:v>1.2140992167101827</c:v>
                </c:pt>
                <c:pt idx="4">
                  <c:v>1.8752020691884901</c:v>
                </c:pt>
                <c:pt idx="5">
                  <c:v>1.6183356608888522</c:v>
                </c:pt>
                <c:pt idx="6">
                  <c:v>1.0469287649169046</c:v>
                </c:pt>
                <c:pt idx="7">
                  <c:v>0.68027210884353739</c:v>
                </c:pt>
                <c:pt idx="8">
                  <c:v>0.84040819826772994</c:v>
                </c:pt>
                <c:pt idx="9">
                  <c:v>1.0032017075773745</c:v>
                </c:pt>
                <c:pt idx="10">
                  <c:v>0.6875477463712758</c:v>
                </c:pt>
                <c:pt idx="11">
                  <c:v>1.1077492435798055</c:v>
                </c:pt>
              </c:numCache>
            </c:numRef>
          </c:val>
        </c:ser>
        <c:dLbls>
          <c:showLegendKey val="0"/>
          <c:showVal val="0"/>
          <c:showCatName val="0"/>
          <c:showSerName val="0"/>
          <c:showPercent val="0"/>
          <c:showBubbleSize val="0"/>
        </c:dLbls>
        <c:gapWidth val="150"/>
        <c:axId val="302147944"/>
        <c:axId val="302148336"/>
      </c:barChart>
      <c:catAx>
        <c:axId val="302147944"/>
        <c:scaling>
          <c:orientation val="minMax"/>
        </c:scaling>
        <c:delete val="0"/>
        <c:axPos val="b"/>
        <c:majorGridlines/>
        <c:numFmt formatCode="General" sourceLinked="0"/>
        <c:majorTickMark val="out"/>
        <c:minorTickMark val="none"/>
        <c:tickLblPos val="nextTo"/>
        <c:txPr>
          <a:bodyPr/>
          <a:lstStyle/>
          <a:p>
            <a:pPr>
              <a:defRPr sz="900"/>
            </a:pPr>
            <a:endParaRPr lang="fr-FR"/>
          </a:p>
        </c:txPr>
        <c:crossAx val="302148336"/>
        <c:crosses val="autoZero"/>
        <c:auto val="1"/>
        <c:lblAlgn val="ctr"/>
        <c:lblOffset val="100"/>
        <c:tickLblSkip val="1"/>
        <c:tickMarkSkip val="1"/>
        <c:noMultiLvlLbl val="0"/>
      </c:catAx>
      <c:valAx>
        <c:axId val="302148336"/>
        <c:scaling>
          <c:orientation val="minMax"/>
        </c:scaling>
        <c:delete val="0"/>
        <c:axPos val="l"/>
        <c:majorGridlines/>
        <c:title>
          <c:tx>
            <c:rich>
              <a:bodyPr rot="-5400000" vert="horz"/>
              <a:lstStyle/>
              <a:p>
                <a:pPr>
                  <a:defRPr/>
                </a:pPr>
                <a:r>
                  <a:rPr lang="fr-FR" sz="1200" b="1" i="0" baseline="0"/>
                  <a:t>Percentage verblijven</a:t>
                </a:r>
              </a:p>
            </c:rich>
          </c:tx>
          <c:layout/>
          <c:overlay val="0"/>
        </c:title>
        <c:numFmt formatCode="#\ ##0" sourceLinked="0"/>
        <c:majorTickMark val="out"/>
        <c:minorTickMark val="none"/>
        <c:tickLblPos val="nextTo"/>
        <c:crossAx val="302147944"/>
        <c:crosses val="autoZero"/>
        <c:crossBetween val="between"/>
      </c:valAx>
      <c:spPr>
        <a:solidFill>
          <a:srgbClr val="8064A2">
            <a:lumMod val="40000"/>
            <a:lumOff val="60000"/>
            <a:alpha val="29000"/>
          </a:srgbClr>
        </a:solidFill>
      </c:spPr>
    </c:plotArea>
    <c:legend>
      <c:legendPos val="r"/>
      <c:layout/>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Meerlingzwangerschap over provincie van het ziekenhuis  </a:t>
            </a:r>
            <a:br>
              <a:rPr lang="fr-FR" sz="1300" b="1" i="0" baseline="0"/>
            </a:br>
            <a:r>
              <a:rPr lang="fr-FR" sz="1100" b="1" i="0" baseline="0"/>
              <a:t>(100 %  per meerlingzwangerschap)</a:t>
            </a:r>
            <a:r>
              <a:rPr lang="fr-FR" sz="1400" b="1" i="0" baseline="0"/>
              <a:t> </a:t>
            </a:r>
          </a:p>
        </c:rich>
      </c:tx>
      <c:overlay val="0"/>
    </c:title>
    <c:autoTitleDeleted val="0"/>
    <c:plotArea>
      <c:layout/>
      <c:barChart>
        <c:barDir val="col"/>
        <c:grouping val="clustered"/>
        <c:varyColors val="0"/>
        <c:ser>
          <c:idx val="1"/>
          <c:order val="0"/>
          <c:tx>
            <c:strRef>
              <c:f>'Provincie ziekenhuis'!$B$120</c:f>
              <c:strCache>
                <c:ptCount val="1"/>
                <c:pt idx="0">
                  <c:v>Eenling</c:v>
                </c:pt>
              </c:strCache>
            </c:strRef>
          </c:tx>
          <c:spPr>
            <a:solidFill>
              <a:schemeClr val="accent1"/>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ziekenhuis'!$C$122:$C$132</c:f>
              <c:numCache>
                <c:formatCode>#,##0.00</c:formatCode>
                <c:ptCount val="11"/>
                <c:pt idx="0">
                  <c:v>9.441471229888192</c:v>
                </c:pt>
                <c:pt idx="1">
                  <c:v>12.543461958003817</c:v>
                </c:pt>
                <c:pt idx="2">
                  <c:v>17.826220343605126</c:v>
                </c:pt>
                <c:pt idx="3">
                  <c:v>6.3999863648759199</c:v>
                </c:pt>
                <c:pt idx="4">
                  <c:v>5.1148759203708751</c:v>
                </c:pt>
                <c:pt idx="5">
                  <c:v>20.208106081265338</c:v>
                </c:pt>
                <c:pt idx="6">
                  <c:v>11.408337878374693</c:v>
                </c:pt>
                <c:pt idx="7">
                  <c:v>1.2305699481865284</c:v>
                </c:pt>
                <c:pt idx="8">
                  <c:v>9.7354785928551948</c:v>
                </c:pt>
                <c:pt idx="9">
                  <c:v>3.9064630488137442</c:v>
                </c:pt>
                <c:pt idx="10">
                  <c:v>2.1850286337605671</c:v>
                </c:pt>
              </c:numCache>
            </c:numRef>
          </c:val>
        </c:ser>
        <c:ser>
          <c:idx val="4"/>
          <c:order val="1"/>
          <c:tx>
            <c:strRef>
              <c:f>'Provincie ziekenhuis'!$D$120</c:f>
              <c:strCache>
                <c:ptCount val="1"/>
                <c:pt idx="0">
                  <c:v>Tweeling</c:v>
                </c:pt>
              </c:strCache>
            </c:strRef>
          </c:tx>
          <c:spPr>
            <a:solidFill>
              <a:schemeClr val="accent2"/>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ziekenhuis'!$E$122:$E$132</c:f>
              <c:numCache>
                <c:formatCode>#,##0.00</c:formatCode>
                <c:ptCount val="11"/>
                <c:pt idx="0">
                  <c:v>8.651026392961878</c:v>
                </c:pt>
                <c:pt idx="1">
                  <c:v>11.045943304007819</c:v>
                </c:pt>
                <c:pt idx="2">
                  <c:v>17.937438905180841</c:v>
                </c:pt>
                <c:pt idx="3">
                  <c:v>6.2072336265884651</c:v>
                </c:pt>
                <c:pt idx="4">
                  <c:v>6.5004887585532742</c:v>
                </c:pt>
                <c:pt idx="5">
                  <c:v>23.460410557184751</c:v>
                </c:pt>
                <c:pt idx="6">
                  <c:v>11.143695014662756</c:v>
                </c:pt>
                <c:pt idx="7">
                  <c:v>1.0263929618768328</c:v>
                </c:pt>
                <c:pt idx="8">
                  <c:v>8.2600195503421308</c:v>
                </c:pt>
                <c:pt idx="9">
                  <c:v>3.763440860215054</c:v>
                </c:pt>
                <c:pt idx="10">
                  <c:v>2.0039100684261975</c:v>
                </c:pt>
              </c:numCache>
            </c:numRef>
          </c:val>
        </c:ser>
        <c:ser>
          <c:idx val="5"/>
          <c:order val="2"/>
          <c:tx>
            <c:strRef>
              <c:f>'Provincie ziekenhuis'!$F$120</c:f>
              <c:strCache>
                <c:ptCount val="1"/>
                <c:pt idx="0">
                  <c:v>Meerling</c:v>
                </c:pt>
              </c:strCache>
            </c:strRef>
          </c:tx>
          <c:spPr>
            <a:solidFill>
              <a:schemeClr val="accent3"/>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ziekenhuis'!$G$122:$G$132</c:f>
              <c:numCache>
                <c:formatCode>#,##0.00</c:formatCode>
                <c:ptCount val="11"/>
                <c:pt idx="0">
                  <c:v>13.333333333333334</c:v>
                </c:pt>
                <c:pt idx="1">
                  <c:v>10</c:v>
                </c:pt>
                <c:pt idx="2">
                  <c:v>10</c:v>
                </c:pt>
                <c:pt idx="3">
                  <c:v>0</c:v>
                </c:pt>
                <c:pt idx="4">
                  <c:v>10</c:v>
                </c:pt>
                <c:pt idx="5">
                  <c:v>33.333333333333329</c:v>
                </c:pt>
                <c:pt idx="6">
                  <c:v>13.333333333333334</c:v>
                </c:pt>
                <c:pt idx="7">
                  <c:v>0</c:v>
                </c:pt>
                <c:pt idx="8">
                  <c:v>10</c:v>
                </c:pt>
                <c:pt idx="9">
                  <c:v>0</c:v>
                </c:pt>
                <c:pt idx="10">
                  <c:v>0</c:v>
                </c:pt>
              </c:numCache>
            </c:numRef>
          </c:val>
        </c:ser>
        <c:ser>
          <c:idx val="7"/>
          <c:order val="3"/>
          <c:tx>
            <c:strRef>
              <c:f>'Provincie ziekenhuis'!$H$120</c:f>
              <c:strCache>
                <c:ptCount val="1"/>
                <c:pt idx="0">
                  <c:v>Onbekend</c:v>
                </c:pt>
              </c:strCache>
            </c:strRef>
          </c:tx>
          <c:spPr>
            <a:solidFill>
              <a:schemeClr val="accent4"/>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ziekenhuis'!$I$122:$I$132</c:f>
              <c:numCache>
                <c:formatCode>#,##0.00</c:formatCode>
                <c:ptCount val="11"/>
                <c:pt idx="0">
                  <c:v>6.3291139240506329</c:v>
                </c:pt>
                <c:pt idx="1">
                  <c:v>13.562386980108499</c:v>
                </c:pt>
                <c:pt idx="2">
                  <c:v>14.828209764918626</c:v>
                </c:pt>
                <c:pt idx="3">
                  <c:v>4.1591320072332731</c:v>
                </c:pt>
                <c:pt idx="4">
                  <c:v>8.679927667269439</c:v>
                </c:pt>
                <c:pt idx="5">
                  <c:v>25.858951175406869</c:v>
                </c:pt>
                <c:pt idx="6">
                  <c:v>7.2332730560578664</c:v>
                </c:pt>
                <c:pt idx="7">
                  <c:v>0.9041591320072333</c:v>
                </c:pt>
                <c:pt idx="8">
                  <c:v>11.754068716094032</c:v>
                </c:pt>
                <c:pt idx="9">
                  <c:v>4.3399638336347195</c:v>
                </c:pt>
                <c:pt idx="10">
                  <c:v>2.3508137432188065</c:v>
                </c:pt>
              </c:numCache>
            </c:numRef>
          </c:val>
        </c:ser>
        <c:dLbls>
          <c:showLegendKey val="0"/>
          <c:showVal val="0"/>
          <c:showCatName val="0"/>
          <c:showSerName val="0"/>
          <c:showPercent val="0"/>
          <c:showBubbleSize val="0"/>
        </c:dLbls>
        <c:gapWidth val="150"/>
        <c:axId val="302149120"/>
        <c:axId val="302149512"/>
      </c:barChart>
      <c:catAx>
        <c:axId val="302149120"/>
        <c:scaling>
          <c:orientation val="minMax"/>
        </c:scaling>
        <c:delete val="0"/>
        <c:axPos val="b"/>
        <c:numFmt formatCode="General" sourceLinked="0"/>
        <c:majorTickMark val="none"/>
        <c:minorTickMark val="none"/>
        <c:tickLblPos val="nextTo"/>
        <c:txPr>
          <a:bodyPr/>
          <a:lstStyle/>
          <a:p>
            <a:pPr>
              <a:defRPr sz="900"/>
            </a:pPr>
            <a:endParaRPr lang="fr-FR"/>
          </a:p>
        </c:txPr>
        <c:crossAx val="302149512"/>
        <c:crosses val="autoZero"/>
        <c:auto val="1"/>
        <c:lblAlgn val="ctr"/>
        <c:lblOffset val="0"/>
        <c:tickLblSkip val="1"/>
        <c:tickMarkSkip val="1"/>
        <c:noMultiLvlLbl val="0"/>
      </c:catAx>
      <c:valAx>
        <c:axId val="302149512"/>
        <c:scaling>
          <c:orientation val="minMax"/>
        </c:scaling>
        <c:delete val="0"/>
        <c:axPos val="l"/>
        <c:majorGridlines/>
        <c:title>
          <c:tx>
            <c:rich>
              <a:bodyPr rot="-5400000" vert="horz"/>
              <a:lstStyle/>
              <a:p>
                <a:pPr>
                  <a:defRPr/>
                </a:pPr>
                <a:r>
                  <a:rPr lang="fr-FR"/>
                  <a:t>Percentage</a:t>
                </a:r>
                <a:r>
                  <a:rPr lang="fr-FR" baseline="0"/>
                  <a:t> voor elke meerlingzwangerschap</a:t>
                </a:r>
                <a:endParaRPr lang="fr-FR"/>
              </a:p>
            </c:rich>
          </c:tx>
          <c:overlay val="0"/>
        </c:title>
        <c:numFmt formatCode="#\ ##0" sourceLinked="0"/>
        <c:majorTickMark val="out"/>
        <c:minorTickMark val="none"/>
        <c:tickLblPos val="nextTo"/>
        <c:crossAx val="302149120"/>
        <c:crosses val="autoZero"/>
        <c:crossBetween val="between"/>
      </c:valAx>
    </c:plotArea>
    <c:legend>
      <c:legendPos val="r"/>
      <c:overlay val="0"/>
      <c:txPr>
        <a:bodyPr/>
        <a:lstStyle/>
        <a:p>
          <a:pPr>
            <a:defRPr sz="900"/>
          </a:pPr>
          <a:endParaRPr lang="fr-FR"/>
        </a:p>
      </c:txPr>
    </c:legend>
    <c:plotVisOnly val="1"/>
    <c:dispBlanksAs val="gap"/>
    <c:showDLblsOverMax val="0"/>
  </c:chart>
  <c:spPr>
    <a:noFill/>
  </c:spPr>
  <c:printSettings>
    <c:headerFooter/>
    <c:pageMargins b="0.75000000000000389" l="0.70000000000000062" r="0.70000000000000062" t="0.75000000000000389"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300" b="1" i="0" baseline="0"/>
              <a:t>Bevallingswijze over provincie van het ziekenhuis </a:t>
            </a:r>
          </a:p>
          <a:p>
            <a:pPr>
              <a:defRPr sz="1400"/>
            </a:pPr>
            <a:r>
              <a:rPr lang="fr-FR" sz="1100" b="1" i="0" baseline="0"/>
              <a:t>(100 % per bevallingswijze) </a:t>
            </a:r>
          </a:p>
        </c:rich>
      </c:tx>
      <c:overlay val="0"/>
    </c:title>
    <c:autoTitleDeleted val="0"/>
    <c:plotArea>
      <c:layout/>
      <c:barChart>
        <c:barDir val="col"/>
        <c:grouping val="clustered"/>
        <c:varyColors val="0"/>
        <c:ser>
          <c:idx val="1"/>
          <c:order val="0"/>
          <c:tx>
            <c:strRef>
              <c:f>'Provincie ziekenhuis'!$B$158</c:f>
              <c:strCache>
                <c:ptCount val="1"/>
                <c:pt idx="0">
                  <c:v>Vaginale bevalling</c:v>
                </c:pt>
              </c:strCache>
            </c:strRef>
          </c:tx>
          <c:spPr>
            <a:solidFill>
              <a:schemeClr val="accent1"/>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ziekenhuis'!$C$160:$C$170</c:f>
              <c:numCache>
                <c:formatCode>#,##0.00</c:formatCode>
                <c:ptCount val="11"/>
                <c:pt idx="0">
                  <c:v>9.6443925872199987</c:v>
                </c:pt>
                <c:pt idx="1">
                  <c:v>12.623379899719339</c:v>
                </c:pt>
                <c:pt idx="2">
                  <c:v>17.756193960034899</c:v>
                </c:pt>
                <c:pt idx="3">
                  <c:v>6.2869876909169271</c:v>
                </c:pt>
                <c:pt idx="4">
                  <c:v>5.2084975770763036</c:v>
                </c:pt>
                <c:pt idx="5">
                  <c:v>20.419833286031135</c:v>
                </c:pt>
                <c:pt idx="6">
                  <c:v>11.298918356406293</c:v>
                </c:pt>
                <c:pt idx="7">
                  <c:v>1.2361641070921763</c:v>
                </c:pt>
                <c:pt idx="8">
                  <c:v>9.3385050403119845</c:v>
                </c:pt>
                <c:pt idx="9">
                  <c:v>4.0280449475996765</c:v>
                </c:pt>
                <c:pt idx="10">
                  <c:v>2.1590825475912667</c:v>
                </c:pt>
              </c:numCache>
            </c:numRef>
          </c:val>
        </c:ser>
        <c:ser>
          <c:idx val="4"/>
          <c:order val="1"/>
          <c:tx>
            <c:strRef>
              <c:f>'Provincie ziekenhuis'!$D$158</c:f>
              <c:strCache>
                <c:ptCount val="1"/>
                <c:pt idx="0">
                  <c:v>Keizersnede</c:v>
                </c:pt>
              </c:strCache>
            </c:strRef>
          </c:tx>
          <c:spPr>
            <a:solidFill>
              <a:schemeClr val="accent2"/>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ziekenhuis'!$E$160:$E$170</c:f>
              <c:numCache>
                <c:formatCode>#,##0.00</c:formatCode>
                <c:ptCount val="11"/>
                <c:pt idx="0">
                  <c:v>8.6162777374632391</c:v>
                </c:pt>
                <c:pt idx="1">
                  <c:v>11.996333498835122</c:v>
                </c:pt>
                <c:pt idx="2">
                  <c:v>18.061337509070771</c:v>
                </c:pt>
                <c:pt idx="3">
                  <c:v>6.7524729786502684</c:v>
                </c:pt>
                <c:pt idx="4">
                  <c:v>5.0185234694267269</c:v>
                </c:pt>
                <c:pt idx="5">
                  <c:v>19.986250620631708</c:v>
                </c:pt>
                <c:pt idx="6">
                  <c:v>11.78245426421724</c:v>
                </c:pt>
                <c:pt idx="7">
                  <c:v>1.1763357903983502</c:v>
                </c:pt>
                <c:pt idx="8">
                  <c:v>10.965130046213192</c:v>
                </c:pt>
                <c:pt idx="9">
                  <c:v>3.4144292097926132</c:v>
                </c:pt>
                <c:pt idx="10">
                  <c:v>2.2304548753007678</c:v>
                </c:pt>
              </c:numCache>
            </c:numRef>
          </c:val>
        </c:ser>
        <c:ser>
          <c:idx val="5"/>
          <c:order val="2"/>
          <c:tx>
            <c:strRef>
              <c:f>'Provincie ziekenhuis'!$F$158</c:f>
              <c:strCache>
                <c:ptCount val="1"/>
                <c:pt idx="0">
                  <c:v>Onbekend</c:v>
                </c:pt>
              </c:strCache>
            </c:strRef>
          </c:tx>
          <c:spPr>
            <a:solidFill>
              <a:schemeClr val="accent3"/>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ziekenhuis'!$G$160:$G$170</c:f>
              <c:numCache>
                <c:formatCode>#,##0.00</c:formatCode>
                <c:ptCount val="11"/>
                <c:pt idx="0">
                  <c:v>6.1911170928667563</c:v>
                </c:pt>
                <c:pt idx="1">
                  <c:v>13.324360699865412</c:v>
                </c:pt>
                <c:pt idx="2">
                  <c:v>16.41991924629879</c:v>
                </c:pt>
                <c:pt idx="3">
                  <c:v>4.8452220726783315</c:v>
                </c:pt>
                <c:pt idx="4">
                  <c:v>7.2678331090174968</c:v>
                </c:pt>
                <c:pt idx="5">
                  <c:v>24.764468371467025</c:v>
                </c:pt>
                <c:pt idx="6">
                  <c:v>7.8061911170928671</c:v>
                </c:pt>
                <c:pt idx="7">
                  <c:v>0.94212651413189774</c:v>
                </c:pt>
                <c:pt idx="8">
                  <c:v>10.901749663526244</c:v>
                </c:pt>
                <c:pt idx="9">
                  <c:v>4.710632570659488</c:v>
                </c:pt>
                <c:pt idx="10">
                  <c:v>2.826379542395693</c:v>
                </c:pt>
              </c:numCache>
            </c:numRef>
          </c:val>
        </c:ser>
        <c:dLbls>
          <c:showLegendKey val="0"/>
          <c:showVal val="0"/>
          <c:showCatName val="0"/>
          <c:showSerName val="0"/>
          <c:showPercent val="0"/>
          <c:showBubbleSize val="0"/>
        </c:dLbls>
        <c:gapWidth val="150"/>
        <c:axId val="302150296"/>
        <c:axId val="302150688"/>
      </c:barChart>
      <c:catAx>
        <c:axId val="302150296"/>
        <c:scaling>
          <c:orientation val="minMax"/>
        </c:scaling>
        <c:delete val="0"/>
        <c:axPos val="b"/>
        <c:numFmt formatCode="General" sourceLinked="0"/>
        <c:majorTickMark val="none"/>
        <c:minorTickMark val="none"/>
        <c:tickLblPos val="nextTo"/>
        <c:txPr>
          <a:bodyPr/>
          <a:lstStyle/>
          <a:p>
            <a:pPr>
              <a:defRPr sz="900"/>
            </a:pPr>
            <a:endParaRPr lang="fr-FR"/>
          </a:p>
        </c:txPr>
        <c:crossAx val="302150688"/>
        <c:crosses val="autoZero"/>
        <c:auto val="1"/>
        <c:lblAlgn val="ctr"/>
        <c:lblOffset val="0"/>
        <c:tickLblSkip val="1"/>
        <c:tickMarkSkip val="1"/>
        <c:noMultiLvlLbl val="0"/>
      </c:catAx>
      <c:valAx>
        <c:axId val="302150688"/>
        <c:scaling>
          <c:orientation val="minMax"/>
        </c:scaling>
        <c:delete val="0"/>
        <c:axPos val="l"/>
        <c:majorGridlines/>
        <c:title>
          <c:tx>
            <c:rich>
              <a:bodyPr rot="-5400000" vert="horz"/>
              <a:lstStyle/>
              <a:p>
                <a:pPr>
                  <a:defRPr/>
                </a:pPr>
                <a:r>
                  <a:rPr lang="fr-FR"/>
                  <a:t>Percentage</a:t>
                </a:r>
                <a:r>
                  <a:rPr lang="fr-FR" baseline="0"/>
                  <a:t> voor elke bevallingswijze</a:t>
                </a:r>
                <a:endParaRPr lang="fr-FR"/>
              </a:p>
            </c:rich>
          </c:tx>
          <c:overlay val="0"/>
        </c:title>
        <c:numFmt formatCode="#\ ##0" sourceLinked="0"/>
        <c:majorTickMark val="out"/>
        <c:minorTickMark val="none"/>
        <c:tickLblPos val="nextTo"/>
        <c:crossAx val="302150296"/>
        <c:crosses val="autoZero"/>
        <c:crossBetween val="between"/>
      </c:valAx>
    </c:plotArea>
    <c:legend>
      <c:legendPos val="r"/>
      <c:overlay val="0"/>
      <c:txPr>
        <a:bodyPr/>
        <a:lstStyle/>
        <a:p>
          <a:pPr>
            <a:defRPr sz="900"/>
          </a:pPr>
          <a:endParaRPr lang="fr-FR"/>
        </a:p>
      </c:txPr>
    </c:legend>
    <c:plotVisOnly val="1"/>
    <c:dispBlanksAs val="gap"/>
    <c:showDLblsOverMax val="0"/>
  </c:chart>
  <c:spPr>
    <a:noFill/>
  </c:spPr>
  <c:printSettings>
    <c:headerFooter/>
    <c:pageMargins b="0.75000000000000411" l="0.70000000000000062" r="0.70000000000000062" t="0.750000000000004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300" b="1" i="0" baseline="0"/>
              <a:t>Peridurale verdoving over provincie van het ziekenhuis </a:t>
            </a:r>
          </a:p>
          <a:p>
            <a:pPr>
              <a:defRPr sz="1400"/>
            </a:pPr>
            <a:r>
              <a:rPr lang="fr-FR" sz="1100" b="1" i="0" baseline="0"/>
              <a:t>(100 % per verdoving) </a:t>
            </a:r>
          </a:p>
        </c:rich>
      </c:tx>
      <c:layout>
        <c:manualLayout>
          <c:xMode val="edge"/>
          <c:yMode val="edge"/>
          <c:x val="0.19035747217282584"/>
          <c:y val="1.8632629107981229E-2"/>
        </c:manualLayout>
      </c:layout>
      <c:overlay val="0"/>
    </c:title>
    <c:autoTitleDeleted val="0"/>
    <c:plotArea>
      <c:layout/>
      <c:barChart>
        <c:barDir val="col"/>
        <c:grouping val="clustered"/>
        <c:varyColors val="0"/>
        <c:ser>
          <c:idx val="1"/>
          <c:order val="0"/>
          <c:tx>
            <c:strRef>
              <c:f>'Peridurale verdoving'!$B$8</c:f>
              <c:strCache>
                <c:ptCount val="1"/>
                <c:pt idx="0">
                  <c:v>Peridurale verdoving</c:v>
                </c:pt>
              </c:strCache>
            </c:strRef>
          </c:tx>
          <c:spPr>
            <a:solidFill>
              <a:schemeClr val="accent1"/>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ziekenhuis'!$C$198:$C$208</c:f>
              <c:numCache>
                <c:formatCode>#,##0.00</c:formatCode>
                <c:ptCount val="11"/>
                <c:pt idx="0">
                  <c:v>10.027689136670102</c:v>
                </c:pt>
                <c:pt idx="1">
                  <c:v>12.009386989830762</c:v>
                </c:pt>
                <c:pt idx="2">
                  <c:v>17.44912276345034</c:v>
                </c:pt>
                <c:pt idx="3">
                  <c:v>6.7534176837975091</c:v>
                </c:pt>
                <c:pt idx="4">
                  <c:v>5.3317108906465354</c:v>
                </c:pt>
                <c:pt idx="5">
                  <c:v>20.529694426164372</c:v>
                </c:pt>
                <c:pt idx="6">
                  <c:v>10.76027167637235</c:v>
                </c:pt>
                <c:pt idx="7">
                  <c:v>1.3273402287147522</c:v>
                </c:pt>
                <c:pt idx="8">
                  <c:v>10.050039112457629</c:v>
                </c:pt>
                <c:pt idx="9">
                  <c:v>3.7187876379800588</c:v>
                </c:pt>
                <c:pt idx="10">
                  <c:v>2.0425394539155919</c:v>
                </c:pt>
              </c:numCache>
            </c:numRef>
          </c:val>
        </c:ser>
        <c:ser>
          <c:idx val="4"/>
          <c:order val="1"/>
          <c:tx>
            <c:strRef>
              <c:f>'Peridurale verdoving'!$B$9</c:f>
              <c:strCache>
                <c:ptCount val="1"/>
                <c:pt idx="0">
                  <c:v>Geen verdoving</c:v>
                </c:pt>
              </c:strCache>
            </c:strRef>
          </c:tx>
          <c:spPr>
            <a:solidFill>
              <a:schemeClr val="accent2"/>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ziekenhuis'!$E$198:$E$208</c:f>
              <c:numCache>
                <c:formatCode>#,##0.00</c:formatCode>
                <c:ptCount val="11"/>
                <c:pt idx="0">
                  <c:v>8.2229552131113746</c:v>
                </c:pt>
                <c:pt idx="1">
                  <c:v>13.709220223676752</c:v>
                </c:pt>
                <c:pt idx="2">
                  <c:v>18.796062464567335</c:v>
                </c:pt>
                <c:pt idx="3">
                  <c:v>5.7233417512755755</c:v>
                </c:pt>
                <c:pt idx="4">
                  <c:v>4.7647271040560737</c:v>
                </c:pt>
                <c:pt idx="5">
                  <c:v>19.883523166520643</c:v>
                </c:pt>
                <c:pt idx="6">
                  <c:v>12.14502911920837</c:v>
                </c:pt>
                <c:pt idx="7">
                  <c:v>1.0333453589651085</c:v>
                </c:pt>
                <c:pt idx="8">
                  <c:v>8.8671854867803948</c:v>
                </c:pt>
                <c:pt idx="9">
                  <c:v>4.3472658867185485</c:v>
                </c:pt>
                <c:pt idx="10">
                  <c:v>2.507344225119827</c:v>
                </c:pt>
              </c:numCache>
            </c:numRef>
          </c:val>
        </c:ser>
        <c:ser>
          <c:idx val="5"/>
          <c:order val="2"/>
          <c:tx>
            <c:strRef>
              <c:f>'Peridurale verdoving'!$B$10</c:f>
              <c:strCache>
                <c:ptCount val="1"/>
                <c:pt idx="0">
                  <c:v>Onbekend</c:v>
                </c:pt>
              </c:strCache>
            </c:strRef>
          </c:tx>
          <c:spPr>
            <a:solidFill>
              <a:schemeClr val="accent3"/>
            </a:solidFill>
          </c:spPr>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'Provincie ziekenhuis'!$G$198:$G$208</c:f>
              <c:numCache>
                <c:formatCode>#,##0.00</c:formatCode>
                <c:ptCount val="11"/>
                <c:pt idx="0">
                  <c:v>4.4444444444444446</c:v>
                </c:pt>
                <c:pt idx="1">
                  <c:v>4.9206349206349209</c:v>
                </c:pt>
                <c:pt idx="2">
                  <c:v>3.6507936507936511</c:v>
                </c:pt>
                <c:pt idx="3">
                  <c:v>0</c:v>
                </c:pt>
                <c:pt idx="4">
                  <c:v>6.8253968253968251</c:v>
                </c:pt>
                <c:pt idx="5">
                  <c:v>15.238095238095239</c:v>
                </c:pt>
                <c:pt idx="6">
                  <c:v>44.444444444444443</c:v>
                </c:pt>
                <c:pt idx="7">
                  <c:v>0</c:v>
                </c:pt>
                <c:pt idx="8">
                  <c:v>20</c:v>
                </c:pt>
                <c:pt idx="9">
                  <c:v>0.47619047619047622</c:v>
                </c:pt>
                <c:pt idx="10">
                  <c:v>0</c:v>
                </c:pt>
              </c:numCache>
            </c:numRef>
          </c:val>
        </c:ser>
        <c:dLbls>
          <c:showLegendKey val="0"/>
          <c:showVal val="0"/>
          <c:showCatName val="0"/>
          <c:showSerName val="0"/>
          <c:showPercent val="0"/>
          <c:showBubbleSize val="0"/>
        </c:dLbls>
        <c:gapWidth val="150"/>
        <c:axId val="302151472"/>
        <c:axId val="302492064"/>
      </c:barChart>
      <c:catAx>
        <c:axId val="302151472"/>
        <c:scaling>
          <c:orientation val="minMax"/>
        </c:scaling>
        <c:delete val="0"/>
        <c:axPos val="b"/>
        <c:numFmt formatCode="General" sourceLinked="0"/>
        <c:majorTickMark val="none"/>
        <c:minorTickMark val="none"/>
        <c:tickLblPos val="nextTo"/>
        <c:txPr>
          <a:bodyPr/>
          <a:lstStyle/>
          <a:p>
            <a:pPr>
              <a:defRPr sz="900"/>
            </a:pPr>
            <a:endParaRPr lang="fr-FR"/>
          </a:p>
        </c:txPr>
        <c:crossAx val="302492064"/>
        <c:crosses val="autoZero"/>
        <c:auto val="1"/>
        <c:lblAlgn val="ctr"/>
        <c:lblOffset val="0"/>
        <c:tickLblSkip val="1"/>
        <c:tickMarkSkip val="1"/>
        <c:noMultiLvlLbl val="0"/>
      </c:catAx>
      <c:valAx>
        <c:axId val="302492064"/>
        <c:scaling>
          <c:orientation val="minMax"/>
        </c:scaling>
        <c:delete val="0"/>
        <c:axPos val="l"/>
        <c:majorGridlines/>
        <c:title>
          <c:tx>
            <c:rich>
              <a:bodyPr rot="-5400000" vert="horz"/>
              <a:lstStyle/>
              <a:p>
                <a:pPr>
                  <a:defRPr/>
                </a:pPr>
                <a:r>
                  <a:rPr lang="fr-FR"/>
                  <a:t>Percentage</a:t>
                </a:r>
                <a:r>
                  <a:rPr lang="fr-FR" baseline="0"/>
                  <a:t> voor elke verdoving</a:t>
                </a:r>
                <a:endParaRPr lang="fr-FR"/>
              </a:p>
            </c:rich>
          </c:tx>
          <c:overlay val="0"/>
        </c:title>
        <c:numFmt formatCode="#\ ##0" sourceLinked="0"/>
        <c:majorTickMark val="out"/>
        <c:minorTickMark val="none"/>
        <c:tickLblPos val="nextTo"/>
        <c:crossAx val="302151472"/>
        <c:crosses val="autoZero"/>
        <c:crossBetween val="between"/>
      </c:valAx>
    </c:plotArea>
    <c:legend>
      <c:legendPos val="r"/>
      <c:overlay val="0"/>
      <c:spPr>
        <a:solidFill>
          <a:sysClr val="window" lastClr="FFFFFF"/>
        </a:solidFill>
      </c:spPr>
      <c:txPr>
        <a:bodyPr/>
        <a:lstStyle/>
        <a:p>
          <a:pPr>
            <a:defRPr sz="900"/>
          </a:pPr>
          <a:endParaRPr lang="fr-FR"/>
        </a:p>
      </c:txPr>
    </c:legend>
    <c:plotVisOnly val="1"/>
    <c:dispBlanksAs val="gap"/>
    <c:showDLblsOverMax val="0"/>
  </c:chart>
  <c:spPr>
    <a:noFill/>
  </c:spPr>
  <c:printSettings>
    <c:headerFooter/>
    <c:pageMargins b="0.75000000000000433" l="0.70000000000000062" r="0.70000000000000062" t="0.750000000000004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Meerlingzwangerschap per provincie van het ziekenhuis </a:t>
            </a:r>
          </a:p>
          <a:p>
            <a:pPr>
              <a:defRPr/>
            </a:pPr>
            <a:r>
              <a:rPr lang="fr-FR" sz="1100" b="1" i="0" u="none" strike="noStrike" baseline="0"/>
              <a:t>(100 % per provincie)</a:t>
            </a:r>
            <a:endParaRPr lang="fr-FR" sz="1100"/>
          </a:p>
        </c:rich>
      </c:tx>
      <c:overlay val="0"/>
    </c:title>
    <c:autoTitleDeleted val="0"/>
    <c:plotArea>
      <c:layout/>
      <c:barChart>
        <c:barDir val="col"/>
        <c:grouping val="percentStacked"/>
        <c:varyColors val="0"/>
        <c:ser>
          <c:idx val="0"/>
          <c:order val="0"/>
          <c:tx>
            <c:strRef>
              <c:f>Meerlingzwangerschap!$B$20</c:f>
              <c:strCache>
                <c:ptCount val="1"/>
                <c:pt idx="0">
                  <c:v>Eenling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Meerlingzwangerschap!$D$20,Meerlingzwangerschap!$F$20,Meerlingzwangerschap!$H$20,Meerlingzwangerschap!$J$20,Meerlingzwangerschap!$L$20,Meerlingzwangerschap!$N$20,Meerlingzwangerschap!$P$20,Meerlingzwangerschap!$R$20,Meerlingzwangerschap!$T$20,Meerlingzwangerschap!$V$20,Meerlingzwangerschap!$X$20,Meerlingzwangerschap!$Z$20)</c:f>
              <c:numCache>
                <c:formatCode>#,##0.00</c:formatCode>
                <c:ptCount val="12"/>
                <c:pt idx="0">
                  <c:v>98.08764940239044</c:v>
                </c:pt>
                <c:pt idx="1">
                  <c:v>97.976436131265388</c:v>
                </c:pt>
                <c:pt idx="2">
                  <c:v>97.884885353299026</c:v>
                </c:pt>
                <c:pt idx="3">
                  <c:v>98.041775456919055</c:v>
                </c:pt>
                <c:pt idx="4">
                  <c:v>97.025541545425156</c:v>
                </c:pt>
                <c:pt idx="5">
                  <c:v>97.399983570196341</c:v>
                </c:pt>
                <c:pt idx="6">
                  <c:v>98.008638992605611</c:v>
                </c:pt>
                <c:pt idx="7">
                  <c:v>98.231292517006807</c:v>
                </c:pt>
                <c:pt idx="8">
                  <c:v>97.967584255209673</c:v>
                </c:pt>
                <c:pt idx="9">
                  <c:v>97.844183564567771</c:v>
                </c:pt>
                <c:pt idx="10">
                  <c:v>97.937356760886175</c:v>
                </c:pt>
                <c:pt idx="11">
                  <c:v>97.80867361823077</c:v>
                </c:pt>
              </c:numCache>
            </c:numRef>
          </c:val>
        </c:ser>
        <c:ser>
          <c:idx val="1"/>
          <c:order val="1"/>
          <c:tx>
            <c:strRef>
              <c:f>Meerlingzwangerschap!$B$21</c:f>
              <c:strCache>
                <c:ptCount val="1"/>
                <c:pt idx="0">
                  <c:v>Tweeling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Meerlingzwangerschap!$D$21,Meerlingzwangerschap!$F$21,Meerlingzwangerschap!$H$21,Meerlingzwangerschap!$J$21,Meerlingzwangerschap!$L$21,Meerlingzwangerschap!$N$21,Meerlingzwangerschap!$P$21,Meerlingzwangerschap!$R$21,Meerlingzwangerschap!$T$21,Meerlingzwangerschap!$V$21,Meerlingzwangerschap!$X$21,Meerlingzwangerschap!$Z$21)</c:f>
              <c:numCache>
                <c:formatCode>#,##0.00</c:formatCode>
                <c:ptCount val="12"/>
                <c:pt idx="0">
                  <c:v>1.5670650730411688</c:v>
                </c:pt>
                <c:pt idx="1">
                  <c:v>1.5043599813619117</c:v>
                </c:pt>
                <c:pt idx="2">
                  <c:v>1.7173607861488069</c:v>
                </c:pt>
                <c:pt idx="3">
                  <c:v>1.6579634464751958</c:v>
                </c:pt>
                <c:pt idx="4">
                  <c:v>2.1500161655350789</c:v>
                </c:pt>
                <c:pt idx="5">
                  <c:v>1.9715764396615461</c:v>
                </c:pt>
                <c:pt idx="6">
                  <c:v>1.6692290797276521</c:v>
                </c:pt>
                <c:pt idx="7">
                  <c:v>1.4285714285714286</c:v>
                </c:pt>
                <c:pt idx="8">
                  <c:v>1.4492753623188406</c:v>
                </c:pt>
                <c:pt idx="9">
                  <c:v>1.6435432230522944</c:v>
                </c:pt>
                <c:pt idx="10">
                  <c:v>1.5660809778456839</c:v>
                </c:pt>
                <c:pt idx="11">
                  <c:v>1.7053837113350505</c:v>
                </c:pt>
              </c:numCache>
            </c:numRef>
          </c:val>
        </c:ser>
        <c:ser>
          <c:idx val="2"/>
          <c:order val="2"/>
          <c:tx>
            <c:strRef>
              <c:f>Meerlingzwangerschap!$B$22</c:f>
              <c:strCache>
                <c:ptCount val="1"/>
                <c:pt idx="0">
                  <c:v>Meerling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Meerlingzwangerschap!$D$22,Meerlingzwangerschap!$F$22,Meerlingzwangerschap!$H$22,Meerlingzwangerschap!$J$22,Meerlingzwangerschap!$L$22,Meerlingzwangerschap!$N$22,Meerlingzwangerschap!$P$22,Meerlingzwangerschap!$R$22,Meerlingzwangerschap!$T$22,Meerlingzwangerschap!$V$22,Meerlingzwangerschap!$X$22,Meerlingzwangerschap!$Z$22)</c:f>
              <c:numCache>
                <c:formatCode>#,##0.00</c:formatCode>
                <c:ptCount val="12"/>
                <c:pt idx="0">
                  <c:v>3.5413899955732631E-2</c:v>
                </c:pt>
                <c:pt idx="1">
                  <c:v>1.9969380283565197E-2</c:v>
                </c:pt>
                <c:pt idx="2">
                  <c:v>1.4038371548900327E-2</c:v>
                </c:pt>
                <c:pt idx="3">
                  <c:v>0</c:v>
                </c:pt>
                <c:pt idx="4">
                  <c:v>4.849660523763337E-2</c:v>
                </c:pt>
                <c:pt idx="5">
                  <c:v>4.1074509159615545E-2</c:v>
                </c:pt>
                <c:pt idx="6">
                  <c:v>2.9284720696976352E-2</c:v>
                </c:pt>
                <c:pt idx="7">
                  <c:v>0</c:v>
                </c:pt>
                <c:pt idx="8">
                  <c:v>2.5726781579624391E-2</c:v>
                </c:pt>
                <c:pt idx="9">
                  <c:v>0</c:v>
                </c:pt>
                <c:pt idx="10">
                  <c:v>0</c:v>
                </c:pt>
                <c:pt idx="11">
                  <c:v>2.5005626265909832E-2</c:v>
                </c:pt>
              </c:numCache>
            </c:numRef>
          </c:val>
        </c:ser>
        <c:ser>
          <c:idx val="3"/>
          <c:order val="3"/>
          <c:tx>
            <c:strRef>
              <c:f>Meerlingzwangerschap!$B$23</c:f>
              <c:strCache>
                <c:ptCount val="1"/>
                <c:pt idx="0">
                  <c:v>Onbekend</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Meerlingzwangerschap!$D$23,Meerlingzwangerschap!$F$23,Meerlingzwangerschap!$H$23,Meerlingzwangerschap!$J$23,Meerlingzwangerschap!$L$23,Meerlingzwangerschap!$N$23,Meerlingzwangerschap!$P$23,Meerlingzwangerschap!$R$23,Meerlingzwangerschap!$T$23,Meerlingzwangerschap!$V$23,Meerlingzwangerschap!$X$23,Meerlingzwangerschap!$Z$23)</c:f>
              <c:numCache>
                <c:formatCode>#,##0.00</c:formatCode>
                <c:ptCount val="12"/>
                <c:pt idx="0">
                  <c:v>0.30987162461266049</c:v>
                </c:pt>
                <c:pt idx="1">
                  <c:v>0.49923450708913003</c:v>
                </c:pt>
                <c:pt idx="2">
                  <c:v>0.38371548900327562</c:v>
                </c:pt>
                <c:pt idx="3">
                  <c:v>0.30026109660574413</c:v>
                </c:pt>
                <c:pt idx="4">
                  <c:v>0.77594568380213391</c:v>
                </c:pt>
                <c:pt idx="5">
                  <c:v>0.5873654809825023</c:v>
                </c:pt>
                <c:pt idx="6">
                  <c:v>0.29284720696976352</c:v>
                </c:pt>
                <c:pt idx="7">
                  <c:v>0.3401360544217687</c:v>
                </c:pt>
                <c:pt idx="8">
                  <c:v>0.55741360089186176</c:v>
                </c:pt>
                <c:pt idx="9">
                  <c:v>0.51227321237993595</c:v>
                </c:pt>
                <c:pt idx="10">
                  <c:v>0.49656226126814362</c:v>
                </c:pt>
                <c:pt idx="11">
                  <c:v>0.46093704416827119</c:v>
                </c:pt>
              </c:numCache>
            </c:numRef>
          </c:val>
        </c:ser>
        <c:dLbls>
          <c:showLegendKey val="0"/>
          <c:showVal val="0"/>
          <c:showCatName val="0"/>
          <c:showSerName val="0"/>
          <c:showPercent val="0"/>
          <c:showBubbleSize val="0"/>
        </c:dLbls>
        <c:gapWidth val="150"/>
        <c:overlap val="100"/>
        <c:axId val="302492848"/>
        <c:axId val="302493240"/>
      </c:barChart>
      <c:catAx>
        <c:axId val="302492848"/>
        <c:scaling>
          <c:orientation val="minMax"/>
        </c:scaling>
        <c:delete val="0"/>
        <c:axPos val="b"/>
        <c:numFmt formatCode="General" sourceLinked="0"/>
        <c:majorTickMark val="none"/>
        <c:minorTickMark val="none"/>
        <c:tickLblPos val="nextTo"/>
        <c:crossAx val="302493240"/>
        <c:crosses val="autoZero"/>
        <c:auto val="1"/>
        <c:lblAlgn val="ctr"/>
        <c:lblOffset val="100"/>
        <c:noMultiLvlLbl val="0"/>
      </c:catAx>
      <c:valAx>
        <c:axId val="302493240"/>
        <c:scaling>
          <c:orientation val="minMax"/>
          <c:min val="0.9"/>
        </c:scaling>
        <c:delete val="0"/>
        <c:axPos val="l"/>
        <c:majorGridlines/>
        <c:numFmt formatCode="0\ %" sourceLinked="0"/>
        <c:majorTickMark val="out"/>
        <c:minorTickMark val="none"/>
        <c:tickLblPos val="nextTo"/>
        <c:crossAx val="302492848"/>
        <c:crosses val="autoZero"/>
        <c:crossBetween val="between"/>
      </c:valAx>
    </c:plotArea>
    <c:legend>
      <c:legendPos val="r"/>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b="1" i="0" baseline="0"/>
              <a:t>Aantal bevallingen per nationaliteit van de moeder</a:t>
            </a:r>
            <a:endParaRPr lang="fr-FR" sz="1400"/>
          </a:p>
        </c:rich>
      </c:tx>
      <c:layout/>
      <c:overlay val="0"/>
    </c:title>
    <c:autoTitleDeleted val="0"/>
    <c:plotArea>
      <c:layout/>
      <c:barChart>
        <c:barDir val="col"/>
        <c:grouping val="clustered"/>
        <c:varyColors val="0"/>
        <c:ser>
          <c:idx val="0"/>
          <c:order val="0"/>
          <c:tx>
            <c:v>N</c:v>
          </c:tx>
          <c:invertIfNegative val="0"/>
          <c:dLbls>
            <c:delete val="1"/>
          </c:dLbl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moeder'!$I$8:$I$20</c:f>
              <c:numCache>
                <c:formatCode>#,##0</c:formatCode>
                <c:ptCount val="13"/>
                <c:pt idx="0">
                  <c:v>2055</c:v>
                </c:pt>
                <c:pt idx="1">
                  <c:v>96884</c:v>
                </c:pt>
                <c:pt idx="2">
                  <c:v>230</c:v>
                </c:pt>
                <c:pt idx="3">
                  <c:v>1749</c:v>
                </c:pt>
                <c:pt idx="4">
                  <c:v>151</c:v>
                </c:pt>
                <c:pt idx="5">
                  <c:v>27</c:v>
                </c:pt>
                <c:pt idx="6">
                  <c:v>1687</c:v>
                </c:pt>
                <c:pt idx="7">
                  <c:v>5314</c:v>
                </c:pt>
                <c:pt idx="8">
                  <c:v>1799</c:v>
                </c:pt>
                <c:pt idx="9">
                  <c:v>6448</c:v>
                </c:pt>
                <c:pt idx="10">
                  <c:v>817</c:v>
                </c:pt>
                <c:pt idx="11">
                  <c:v>2766</c:v>
                </c:pt>
                <c:pt idx="12">
                  <c:v>46</c:v>
                </c:pt>
              </c:numCache>
            </c:numRef>
          </c:val>
        </c:ser>
        <c:dLbls>
          <c:showLegendKey val="0"/>
          <c:showVal val="1"/>
          <c:showCatName val="0"/>
          <c:showSerName val="0"/>
          <c:showPercent val="0"/>
          <c:showBubbleSize val="0"/>
        </c:dLbls>
        <c:gapWidth val="150"/>
        <c:axId val="300832832"/>
        <c:axId val="300833224"/>
      </c:barChart>
      <c:barChart>
        <c:barDir val="col"/>
        <c:grouping val="clustered"/>
        <c:varyColors val="0"/>
        <c:ser>
          <c:idx val="1"/>
          <c:order val="1"/>
          <c:tx>
            <c:v>pct</c:v>
          </c:tx>
          <c:spPr>
            <a:noFill/>
          </c:spPr>
          <c:invertIfNegative val="0"/>
          <c:dLbls>
            <c:delete val="1"/>
          </c:dLbl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moeder'!$J$8:$J$20</c:f>
              <c:numCache>
                <c:formatCode>#,##0.00</c:formatCode>
                <c:ptCount val="13"/>
                <c:pt idx="0">
                  <c:v>1.7128853992148234</c:v>
                </c:pt>
                <c:pt idx="1">
                  <c:v>80.754836504880274</c:v>
                </c:pt>
                <c:pt idx="2">
                  <c:v>0.19170980137197535</c:v>
                </c:pt>
                <c:pt idx="3">
                  <c:v>1.457828011302543</c:v>
                </c:pt>
                <c:pt idx="4">
                  <c:v>0.12586165220507947</c:v>
                </c:pt>
                <c:pt idx="5">
                  <c:v>2.2505063639318847E-2</c:v>
                </c:pt>
                <c:pt idx="6">
                  <c:v>1.4061497170196626</c:v>
                </c:pt>
                <c:pt idx="7">
                  <c:v>4.4293299325681614</c:v>
                </c:pt>
                <c:pt idx="8">
                  <c:v>1.4995040550790595</c:v>
                </c:pt>
                <c:pt idx="9">
                  <c:v>5.3745426054195526</c:v>
                </c:pt>
                <c:pt idx="10">
                  <c:v>0.68098655530827767</c:v>
                </c:pt>
                <c:pt idx="11">
                  <c:v>2.3055187417168863</c:v>
                </c:pt>
                <c:pt idx="12">
                  <c:v>3.8341960274395077E-2</c:v>
                </c:pt>
              </c:numCache>
            </c:numRef>
          </c:val>
        </c:ser>
        <c:dLbls>
          <c:showLegendKey val="0"/>
          <c:showVal val="1"/>
          <c:showCatName val="0"/>
          <c:showSerName val="0"/>
          <c:showPercent val="0"/>
          <c:showBubbleSize val="0"/>
        </c:dLbls>
        <c:gapWidth val="150"/>
        <c:axId val="300834008"/>
        <c:axId val="300833616"/>
      </c:barChart>
      <c:catAx>
        <c:axId val="300832832"/>
        <c:scaling>
          <c:orientation val="minMax"/>
        </c:scaling>
        <c:delete val="0"/>
        <c:axPos val="b"/>
        <c:numFmt formatCode="General" sourceLinked="0"/>
        <c:majorTickMark val="out"/>
        <c:minorTickMark val="none"/>
        <c:tickLblPos val="nextTo"/>
        <c:crossAx val="300833224"/>
        <c:crosses val="autoZero"/>
        <c:auto val="1"/>
        <c:lblAlgn val="ctr"/>
        <c:lblOffset val="100"/>
        <c:noMultiLvlLbl val="0"/>
      </c:catAx>
      <c:valAx>
        <c:axId val="300833224"/>
        <c:scaling>
          <c:orientation val="minMax"/>
          <c:min val="0"/>
        </c:scaling>
        <c:delete val="0"/>
        <c:axPos val="l"/>
        <c:majorGridlines/>
        <c:numFmt formatCode="#\ ##0" sourceLinked="0"/>
        <c:majorTickMark val="out"/>
        <c:minorTickMark val="none"/>
        <c:tickLblPos val="nextTo"/>
        <c:crossAx val="300832832"/>
        <c:crosses val="autoZero"/>
        <c:crossBetween val="between"/>
      </c:valAx>
      <c:valAx>
        <c:axId val="300833616"/>
        <c:scaling>
          <c:orientation val="minMax"/>
          <c:max val="101"/>
          <c:min val="0"/>
        </c:scaling>
        <c:delete val="0"/>
        <c:axPos val="r"/>
        <c:title>
          <c:tx>
            <c:rich>
              <a:bodyPr rot="0" vert="horz"/>
              <a:lstStyle/>
              <a:p>
                <a:pPr>
                  <a:defRPr/>
                </a:pPr>
                <a:r>
                  <a:rPr lang="fr-FR"/>
                  <a:t>%</a:t>
                </a:r>
              </a:p>
            </c:rich>
          </c:tx>
          <c:layout>
            <c:manualLayout>
              <c:xMode val="edge"/>
              <c:yMode val="edge"/>
              <c:x val="0.91404118048076832"/>
              <c:y val="5.5679528067463645E-2"/>
            </c:manualLayout>
          </c:layout>
          <c:overlay val="0"/>
        </c:title>
        <c:numFmt formatCode="[&lt;10]\ \ \ General;#\ ##0" sourceLinked="0"/>
        <c:majorTickMark val="out"/>
        <c:minorTickMark val="none"/>
        <c:tickLblPos val="nextTo"/>
        <c:crossAx val="300834008"/>
        <c:crosses val="max"/>
        <c:crossBetween val="between"/>
      </c:valAx>
      <c:catAx>
        <c:axId val="300834008"/>
        <c:scaling>
          <c:orientation val="minMax"/>
        </c:scaling>
        <c:delete val="1"/>
        <c:axPos val="b"/>
        <c:numFmt formatCode="General" sourceLinked="1"/>
        <c:majorTickMark val="out"/>
        <c:minorTickMark val="none"/>
        <c:tickLblPos val="nextTo"/>
        <c:crossAx val="30083361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711" l="0.70000000000000062" r="0.70000000000000062" t="0.750000000000007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Bevallingswijze per provincie van het ziekenhuis </a:t>
            </a:r>
          </a:p>
          <a:p>
            <a:pPr>
              <a:defRPr/>
            </a:pPr>
            <a:r>
              <a:rPr lang="fr-FR" sz="1100" b="1" i="0" u="none" strike="noStrike" baseline="0"/>
              <a:t>(100 % per provincie)</a:t>
            </a:r>
            <a:endParaRPr lang="fr-FR" sz="1100"/>
          </a:p>
        </c:rich>
      </c:tx>
      <c:overlay val="0"/>
    </c:title>
    <c:autoTitleDeleted val="0"/>
    <c:plotArea>
      <c:layout/>
      <c:barChart>
        <c:barDir val="col"/>
        <c:grouping val="percentStacked"/>
        <c:varyColors val="0"/>
        <c:ser>
          <c:idx val="0"/>
          <c:order val="0"/>
          <c:tx>
            <c:strRef>
              <c:f>Bevallingswijze!$B$19</c:f>
              <c:strCache>
                <c:ptCount val="1"/>
                <c:pt idx="0">
                  <c:v>Vaginale bevalling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(Bevallingswijze!$D$19,Bevallingswijze!$F$19,Bevallingswijze!$H$19,Bevallingswijze!$J$19,Bevallingswijze!$L$19,Bevallingswijze!$N$19,Bevallingswijze!$P$19,Bevallingswijze!$R$19,Bevallingswijze!$T$19,Bevallingswijze!$V$19,Bevallingswijze!$X$19,Bevallingswijze!$Z$19)</c:f>
              <c:numCache>
                <c:formatCode>#,##0.00</c:formatCode>
                <c:ptCount val="12"/>
                <c:pt idx="0">
                  <c:v>79.942493683018213</c:v>
                </c:pt>
                <c:pt idx="1">
                  <c:v>78.752705095416104</c:v>
                </c:pt>
                <c:pt idx="2">
                  <c:v>77.689371291910035</c:v>
                </c:pt>
                <c:pt idx="3">
                  <c:v>76.827231856133594</c:v>
                </c:pt>
                <c:pt idx="4">
                  <c:v>78.36470030049027</c:v>
                </c:pt>
                <c:pt idx="5">
                  <c:v>78.195065008251817</c:v>
                </c:pt>
                <c:pt idx="6">
                  <c:v>77.375467895191477</c:v>
                </c:pt>
                <c:pt idx="7">
                  <c:v>78.873239436619713</c:v>
                </c:pt>
                <c:pt idx="8">
                  <c:v>75.059141601892534</c:v>
                </c:pt>
                <c:pt idx="9">
                  <c:v>80.487292585591263</c:v>
                </c:pt>
                <c:pt idx="10">
                  <c:v>77.247085370440018</c:v>
                </c:pt>
                <c:pt idx="11">
                  <c:v>77.940176472034011</c:v>
                </c:pt>
              </c:numCache>
            </c:numRef>
          </c:val>
        </c:ser>
        <c:ser>
          <c:idx val="1"/>
          <c:order val="1"/>
          <c:tx>
            <c:strRef>
              <c:f>Bevallingswijze!$B$20</c:f>
              <c:strCache>
                <c:ptCount val="1"/>
                <c:pt idx="0">
                  <c:v>Keizersnede</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(Bevallingswijze!$D$20,Bevallingswijze!$F$20,Bevallingswijze!$H$20,Bevallingswijze!$J$20,Bevallingswijze!$L$20,Bevallingswijze!$N$20,Bevallingswijze!$P$20,Bevallingswijze!$R$20,Bevallingswijze!$T$20,Bevallingswijze!$V$20,Bevallingswijze!$X$20,Bevallingswijze!$Z$20)</c:f>
              <c:numCache>
                <c:formatCode>#,##0.00</c:formatCode>
                <c:ptCount val="12"/>
                <c:pt idx="0">
                  <c:v>19.656704713775376</c:v>
                </c:pt>
                <c:pt idx="1">
                  <c:v>20.598072004721622</c:v>
                </c:pt>
                <c:pt idx="2">
                  <c:v>21.749528583912063</c:v>
                </c:pt>
                <c:pt idx="3">
                  <c:v>22.710340398201669</c:v>
                </c:pt>
                <c:pt idx="4">
                  <c:v>20.781274711371182</c:v>
                </c:pt>
                <c:pt idx="5">
                  <c:v>21.064283701646339</c:v>
                </c:pt>
                <c:pt idx="6">
                  <c:v>22.207025626259718</c:v>
                </c:pt>
                <c:pt idx="7">
                  <c:v>20.657276995305164</c:v>
                </c:pt>
                <c:pt idx="8">
                  <c:v>24.25650557620818</c:v>
                </c:pt>
                <c:pt idx="9">
                  <c:v>18.777567737870196</c:v>
                </c:pt>
                <c:pt idx="10">
                  <c:v>21.963144039112446</c:v>
                </c:pt>
                <c:pt idx="11">
                  <c:v>21.451101516479735</c:v>
                </c:pt>
              </c:numCache>
            </c:numRef>
          </c:val>
        </c:ser>
        <c:ser>
          <c:idx val="2"/>
          <c:order val="2"/>
          <c:tx>
            <c:strRef>
              <c:f>Bevallingswijze!$B$21</c:f>
              <c:strCache>
                <c:ptCount val="1"/>
                <c:pt idx="0">
                  <c:v>Onbekend</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(Bevallingswijze!$D$21,Bevallingswijze!$F$21,Bevallingswijze!$H$21,Bevallingswijze!$J$21,Bevallingswijze!$L$21,Bevallingswijze!$N$21,Bevallingswijze!$P$21,Bevallingswijze!$R$21,Bevallingswijze!$T$21,Bevallingswijze!$V$21,Bevallingswijze!$X$21,Bevallingswijze!$Z$21)</c:f>
              <c:numCache>
                <c:formatCode>#,##0.00</c:formatCode>
                <c:ptCount val="12"/>
                <c:pt idx="0">
                  <c:v>0.40080160320641278</c:v>
                </c:pt>
                <c:pt idx="1">
                  <c:v>0.6492228998622861</c:v>
                </c:pt>
                <c:pt idx="2">
                  <c:v>0.56110012417789634</c:v>
                </c:pt>
                <c:pt idx="3">
                  <c:v>0.46242774566473993</c:v>
                </c:pt>
                <c:pt idx="4">
                  <c:v>0.85402498813854177</c:v>
                </c:pt>
                <c:pt idx="5">
                  <c:v>0.74065129010183961</c:v>
                </c:pt>
                <c:pt idx="6">
                  <c:v>0.41750647854880507</c:v>
                </c:pt>
                <c:pt idx="7">
                  <c:v>0.46948356807511737</c:v>
                </c:pt>
                <c:pt idx="8">
                  <c:v>0.68435282189929036</c:v>
                </c:pt>
                <c:pt idx="9">
                  <c:v>0.73513967653854229</c:v>
                </c:pt>
                <c:pt idx="10">
                  <c:v>0.78977059044753672</c:v>
                </c:pt>
                <c:pt idx="11">
                  <c:v>0.60872201148624849</c:v>
                </c:pt>
              </c:numCache>
            </c:numRef>
          </c:val>
        </c:ser>
        <c:dLbls>
          <c:showLegendKey val="0"/>
          <c:showVal val="0"/>
          <c:showCatName val="0"/>
          <c:showSerName val="0"/>
          <c:showPercent val="0"/>
          <c:showBubbleSize val="0"/>
        </c:dLbls>
        <c:gapWidth val="150"/>
        <c:overlap val="100"/>
        <c:axId val="302494024"/>
        <c:axId val="302494416"/>
      </c:barChart>
      <c:catAx>
        <c:axId val="302494024"/>
        <c:scaling>
          <c:orientation val="minMax"/>
        </c:scaling>
        <c:delete val="0"/>
        <c:axPos val="b"/>
        <c:numFmt formatCode="General" sourceLinked="0"/>
        <c:majorTickMark val="none"/>
        <c:minorTickMark val="none"/>
        <c:tickLblPos val="nextTo"/>
        <c:crossAx val="302494416"/>
        <c:crosses val="autoZero"/>
        <c:auto val="1"/>
        <c:lblAlgn val="ctr"/>
        <c:lblOffset val="100"/>
        <c:noMultiLvlLbl val="0"/>
      </c:catAx>
      <c:valAx>
        <c:axId val="302494416"/>
        <c:scaling>
          <c:orientation val="minMax"/>
        </c:scaling>
        <c:delete val="0"/>
        <c:axPos val="l"/>
        <c:majorGridlines/>
        <c:numFmt formatCode="0\ %" sourceLinked="0"/>
        <c:majorTickMark val="out"/>
        <c:minorTickMark val="none"/>
        <c:tickLblPos val="nextTo"/>
        <c:crossAx val="302494024"/>
        <c:crosses val="autoZero"/>
        <c:crossBetween val="between"/>
      </c:valAx>
    </c:plotArea>
    <c:legend>
      <c:legendPos val="r"/>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Peridurale verdoving per provincie van het ziekenhuis </a:t>
            </a:r>
          </a:p>
          <a:p>
            <a:pPr>
              <a:defRPr/>
            </a:pPr>
            <a:r>
              <a:rPr lang="fr-FR" sz="1100" b="1" i="0" u="none" strike="noStrike" baseline="0"/>
              <a:t>(100 % per provincie)</a:t>
            </a:r>
          </a:p>
        </c:rich>
      </c:tx>
      <c:overlay val="0"/>
    </c:title>
    <c:autoTitleDeleted val="0"/>
    <c:plotArea>
      <c:layout/>
      <c:barChart>
        <c:barDir val="col"/>
        <c:grouping val="percentStacked"/>
        <c:varyColors val="0"/>
        <c:ser>
          <c:idx val="0"/>
          <c:order val="0"/>
          <c:tx>
            <c:strRef>
              <c:f>'Peridurale verdoving'!$B$19</c:f>
              <c:strCache>
                <c:ptCount val="1"/>
                <c:pt idx="0">
                  <c:v>Peridurale verdoving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verdoving'!$D$19,'Peridurale verdoving'!$F$19,'Peridurale verdoving'!$H$19,'Peridurale verdoving'!$J$19,'Peridurale verdoving'!$L$19,'Peridurale verdoving'!$N$19,'Peridurale verdoving'!$P$19,'Peridurale verdoving'!$R$19,'Peridurale verdoving'!$T$19,'Peridurale verdoving'!$V$19,'Peridurale verdoving'!$X$19,'Peridurale verdoving'!$Z$19)</c:f>
              <c:numCache>
                <c:formatCode>#,##0.00</c:formatCode>
                <c:ptCount val="12"/>
                <c:pt idx="0">
                  <c:v>71.500664010624178</c:v>
                </c:pt>
                <c:pt idx="1">
                  <c:v>64.381282034214209</c:v>
                </c:pt>
                <c:pt idx="2">
                  <c:v>65.760411792232105</c:v>
                </c:pt>
                <c:pt idx="3">
                  <c:v>71.005221932114878</c:v>
                </c:pt>
                <c:pt idx="4">
                  <c:v>69.414807630132557</c:v>
                </c:pt>
                <c:pt idx="5">
                  <c:v>67.912593444508346</c:v>
                </c:pt>
                <c:pt idx="6">
                  <c:v>63.445347389999263</c:v>
                </c:pt>
                <c:pt idx="7">
                  <c:v>72.721088435374142</c:v>
                </c:pt>
                <c:pt idx="8">
                  <c:v>69.410856701826603</c:v>
                </c:pt>
                <c:pt idx="9">
                  <c:v>63.927427961579511</c:v>
                </c:pt>
                <c:pt idx="10">
                  <c:v>62.834224598930476</c:v>
                </c:pt>
                <c:pt idx="11">
                  <c:v>67.129270752585995</c:v>
                </c:pt>
              </c:numCache>
            </c:numRef>
          </c:val>
        </c:ser>
        <c:ser>
          <c:idx val="1"/>
          <c:order val="1"/>
          <c:tx>
            <c:strRef>
              <c:f>'Peridurale verdoving'!$B$20</c:f>
              <c:strCache>
                <c:ptCount val="1"/>
                <c:pt idx="0">
                  <c:v>Geen verdoving</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verdoving'!$D$20,'Peridurale verdoving'!$F$20,'Peridurale verdoving'!$H$20,'Peridurale verdoving'!$J$20,'Peridurale verdoving'!$L$20,'Peridurale verdoving'!$N$20,'Peridurale verdoving'!$P$20,'Peridurale verdoving'!$R$20,'Peridurale verdoving'!$T$20,'Peridurale verdoving'!$V$20,'Peridurale verdoving'!$X$20,'Peridurale verdoving'!$Z$20)</c:f>
              <c:numCache>
                <c:formatCode>#,##0.00</c:formatCode>
                <c:ptCount val="12"/>
                <c:pt idx="0">
                  <c:v>28.251438689685703</c:v>
                </c:pt>
                <c:pt idx="1">
                  <c:v>35.412367702855626</c:v>
                </c:pt>
                <c:pt idx="2">
                  <c:v>34.131960692559666</c:v>
                </c:pt>
                <c:pt idx="3">
                  <c:v>28.994778067885118</c:v>
                </c:pt>
                <c:pt idx="4">
                  <c:v>29.890074361461366</c:v>
                </c:pt>
                <c:pt idx="5">
                  <c:v>31.693091267559353</c:v>
                </c:pt>
                <c:pt idx="6">
                  <c:v>34.504722161212385</c:v>
                </c:pt>
                <c:pt idx="7">
                  <c:v>27.278911564625851</c:v>
                </c:pt>
                <c:pt idx="8">
                  <c:v>29.508618471829173</c:v>
                </c:pt>
                <c:pt idx="9">
                  <c:v>36.008537886873</c:v>
                </c:pt>
                <c:pt idx="10">
                  <c:v>37.165775401069517</c:v>
                </c:pt>
                <c:pt idx="11">
                  <c:v>32.345611095829895</c:v>
                </c:pt>
              </c:numCache>
            </c:numRef>
          </c:val>
        </c:ser>
        <c:ser>
          <c:idx val="2"/>
          <c:order val="2"/>
          <c:tx>
            <c:strRef>
              <c:f>'Peridurale verdoving'!$B$21</c:f>
              <c:strCache>
                <c:ptCount val="1"/>
                <c:pt idx="0">
                  <c:v>Onbekend</c:v>
                </c:pt>
              </c:strCache>
            </c:strRef>
          </c:tx>
          <c:invertIfNegative val="0"/>
          <c:cat>
            <c:strRef>
              <c:f>('Verblijfsduur moeder'!$C$26,'Verblijfsduur moeder'!$E$26,'Verblijfsduur moeder'!$G$26,'Verblijfsduur moeder'!$I$26,'Verblijfsduur moeder'!$K$26,'Verblijfsduur moeder'!$M$26,'Verblijfsduur moeder'!$O$26,'Verblijfsduur moeder'!$Q$26,'Verblijfsduur moeder'!$S$26,'Verblijfsduur moeder'!$U$26,'Verblijfsduur moeder'!$W$26,'Verblijfsduur moeder'!$Y$26)</c:f>
              <c:strCache>
                <c:ptCount val="12"/>
                <c:pt idx="0">
                  <c:v>West-Vlaanderen</c:v>
                </c:pt>
                <c:pt idx="1">
                  <c:v>Oost-Vlaanderen</c:v>
                </c:pt>
                <c:pt idx="2">
                  <c:v>Antwerpen</c:v>
                </c:pt>
                <c:pt idx="3">
                  <c:v>Limburg</c:v>
                </c:pt>
                <c:pt idx="4">
                  <c:v>Vlaams-Brabant</c:v>
                </c:pt>
                <c:pt idx="5">
                  <c:v>Brussels H. Gewest</c:v>
                </c:pt>
                <c:pt idx="6">
                  <c:v>Henegouwen</c:v>
                </c:pt>
                <c:pt idx="7">
                  <c:v>Waals-Brabant</c:v>
                </c:pt>
                <c:pt idx="8">
                  <c:v>Luik</c:v>
                </c:pt>
                <c:pt idx="9">
                  <c:v>Namen</c:v>
                </c:pt>
                <c:pt idx="10">
                  <c:v>Luxemburg</c:v>
                </c:pt>
                <c:pt idx="11">
                  <c:v>België</c:v>
                </c:pt>
              </c:strCache>
            </c:strRef>
          </c:cat>
          <c:val>
            <c:numRef>
              <c:f>('Peridurale verdoving'!$D$21,'Peridurale verdoving'!$F$21,'Peridurale verdoving'!$H$21,'Peridurale verdoving'!$J$21,'Peridurale verdoving'!$L$21,'Peridurale verdoving'!$N$21,'Peridurale verdoving'!$P$21,'Peridurale verdoving'!$R$21,'Peridurale verdoving'!$T$21,'Peridurale verdoving'!$V$21,'Peridurale verdoving'!$X$21,'Peridurale verdoving'!$Z$21)</c:f>
              <c:numCache>
                <c:formatCode>#,##0.00</c:formatCode>
                <c:ptCount val="12"/>
                <c:pt idx="0">
                  <c:v>0.24789729969012836</c:v>
                </c:pt>
                <c:pt idx="1">
                  <c:v>0.20635026293017375</c:v>
                </c:pt>
                <c:pt idx="2">
                  <c:v>0.10762751520823584</c:v>
                </c:pt>
                <c:pt idx="3">
                  <c:v>0</c:v>
                </c:pt>
                <c:pt idx="4">
                  <c:v>0.69511800840607818</c:v>
                </c:pt>
                <c:pt idx="5">
                  <c:v>0.39431528793230919</c:v>
                </c:pt>
                <c:pt idx="6">
                  <c:v>2.049930448788345</c:v>
                </c:pt>
                <c:pt idx="7">
                  <c:v>0</c:v>
                </c:pt>
                <c:pt idx="8">
                  <c:v>1.0805248263442244</c:v>
                </c:pt>
                <c:pt idx="9">
                  <c:v>6.4034151547491994E-2</c:v>
                </c:pt>
                <c:pt idx="10">
                  <c:v>0</c:v>
                </c:pt>
                <c:pt idx="11">
                  <c:v>0.52511815158410635</c:v>
                </c:pt>
              </c:numCache>
            </c:numRef>
          </c:val>
        </c:ser>
        <c:dLbls>
          <c:showLegendKey val="0"/>
          <c:showVal val="0"/>
          <c:showCatName val="0"/>
          <c:showSerName val="0"/>
          <c:showPercent val="0"/>
          <c:showBubbleSize val="0"/>
        </c:dLbls>
        <c:gapWidth val="150"/>
        <c:overlap val="100"/>
        <c:axId val="302495200"/>
        <c:axId val="302495592"/>
      </c:barChart>
      <c:catAx>
        <c:axId val="302495200"/>
        <c:scaling>
          <c:orientation val="minMax"/>
        </c:scaling>
        <c:delete val="0"/>
        <c:axPos val="b"/>
        <c:numFmt formatCode="General" sourceLinked="0"/>
        <c:majorTickMark val="none"/>
        <c:minorTickMark val="none"/>
        <c:tickLblPos val="nextTo"/>
        <c:crossAx val="302495592"/>
        <c:crosses val="autoZero"/>
        <c:auto val="1"/>
        <c:lblAlgn val="ctr"/>
        <c:lblOffset val="100"/>
        <c:noMultiLvlLbl val="0"/>
      </c:catAx>
      <c:valAx>
        <c:axId val="302495592"/>
        <c:scaling>
          <c:orientation val="minMax"/>
        </c:scaling>
        <c:delete val="0"/>
        <c:axPos val="l"/>
        <c:majorGridlines/>
        <c:numFmt formatCode="0\ %" sourceLinked="0"/>
        <c:majorTickMark val="out"/>
        <c:minorTickMark val="none"/>
        <c:tickLblPos val="nextTo"/>
        <c:crossAx val="302495200"/>
        <c:crosses val="autoZero"/>
        <c:crossBetween val="between"/>
      </c:valAx>
    </c:plotArea>
    <c:legend>
      <c:legendPos val="r"/>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Verdeling leeftijd moeder per provincie van het ziekenhuis</a:t>
            </a:r>
            <a:endParaRPr lang="fr-FR" sz="1300"/>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_G0202_!$5:$5</c:f>
                <c:numCache>
                  <c:formatCode>General</c:formatCode>
                  <c:ptCount val="16384"/>
                  <c:pt idx="0">
                    <c:v>8</c:v>
                  </c:pt>
                  <c:pt idx="1">
                    <c:v>8</c:v>
                  </c:pt>
                  <c:pt idx="2">
                    <c:v>10</c:v>
                  </c:pt>
                  <c:pt idx="3">
                    <c:v>8</c:v>
                  </c:pt>
                  <c:pt idx="4">
                    <c:v>8</c:v>
                  </c:pt>
                  <c:pt idx="5">
                    <c:v>10</c:v>
                  </c:pt>
                  <c:pt idx="6">
                    <c:v>10</c:v>
                  </c:pt>
                  <c:pt idx="7">
                    <c:v>10</c:v>
                  </c:pt>
                  <c:pt idx="8">
                    <c:v>10</c:v>
                  </c:pt>
                  <c:pt idx="9">
                    <c:v>10</c:v>
                  </c:pt>
                  <c:pt idx="10">
                    <c:v>8</c:v>
                  </c:pt>
                </c:numCache>
              </c:numRef>
            </c:minus>
          </c:errBars>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_G0202_!$A$2:$K$2</c:f>
              <c:numCache>
                <c:formatCode>General</c:formatCode>
                <c:ptCount val="11"/>
                <c:pt idx="0">
                  <c:v>27</c:v>
                </c:pt>
                <c:pt idx="1">
                  <c:v>27</c:v>
                </c:pt>
                <c:pt idx="2">
                  <c:v>27</c:v>
                </c:pt>
                <c:pt idx="3">
                  <c:v>27</c:v>
                </c:pt>
                <c:pt idx="4">
                  <c:v>28</c:v>
                </c:pt>
                <c:pt idx="5">
                  <c:v>28</c:v>
                </c:pt>
                <c:pt idx="6">
                  <c:v>26</c:v>
                </c:pt>
                <c:pt idx="7">
                  <c:v>28</c:v>
                </c:pt>
                <c:pt idx="8">
                  <c:v>27</c:v>
                </c:pt>
                <c:pt idx="9">
                  <c:v>27</c:v>
                </c:pt>
                <c:pt idx="10">
                  <c:v>27</c:v>
                </c:pt>
              </c:numCache>
            </c:numRef>
          </c:val>
        </c:ser>
        <c:ser>
          <c:idx val="1"/>
          <c:order val="1"/>
          <c:spPr>
            <a:solidFill>
              <a:schemeClr val="bg1"/>
            </a:solidFill>
            <a:ln>
              <a:solidFill>
                <a:schemeClr val="tx1"/>
              </a:solidFill>
            </a:ln>
          </c:spPr>
          <c:invertIfNegative val="0"/>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_G0202_!$A$3:$K$3</c:f>
              <c:numCache>
                <c:formatCode>General</c:formatCode>
                <c:ptCount val="11"/>
                <c:pt idx="0">
                  <c:v>2</c:v>
                </c:pt>
                <c:pt idx="1">
                  <c:v>3</c:v>
                </c:pt>
                <c:pt idx="2">
                  <c:v>3</c:v>
                </c:pt>
                <c:pt idx="3">
                  <c:v>3</c:v>
                </c:pt>
                <c:pt idx="4">
                  <c:v>3</c:v>
                </c:pt>
                <c:pt idx="5">
                  <c:v>4</c:v>
                </c:pt>
                <c:pt idx="6">
                  <c:v>3</c:v>
                </c:pt>
                <c:pt idx="7">
                  <c:v>3</c:v>
                </c:pt>
                <c:pt idx="8">
                  <c:v>3</c:v>
                </c:pt>
                <c:pt idx="9">
                  <c:v>3</c:v>
                </c:pt>
                <c:pt idx="10">
                  <c:v>3</c:v>
                </c:pt>
              </c:numCache>
            </c:numRef>
          </c:val>
        </c:ser>
        <c:ser>
          <c:idx val="2"/>
          <c:order val="2"/>
          <c:spPr>
            <a:solidFill>
              <a:sysClr val="window" lastClr="FFFFFF"/>
            </a:solidFill>
            <a:ln>
              <a:solidFill>
                <a:schemeClr val="tx1"/>
              </a:solidFill>
            </a:ln>
          </c:spPr>
          <c:invertIfNegative val="0"/>
          <c:errBars>
            <c:errBarType val="plus"/>
            <c:errValType val="cust"/>
            <c:noEndCap val="0"/>
            <c:plus>
              <c:numRef>
                <c:f>_G0202_!$6:$6</c:f>
                <c:numCache>
                  <c:formatCode>General</c:formatCode>
                  <c:ptCount val="16384"/>
                  <c:pt idx="0">
                    <c:v>9</c:v>
                  </c:pt>
                  <c:pt idx="1">
                    <c:v>9</c:v>
                  </c:pt>
                  <c:pt idx="2">
                    <c:v>10</c:v>
                  </c:pt>
                  <c:pt idx="3">
                    <c:v>9</c:v>
                  </c:pt>
                  <c:pt idx="4">
                    <c:v>9</c:v>
                  </c:pt>
                  <c:pt idx="5">
                    <c:v>10</c:v>
                  </c:pt>
                  <c:pt idx="6">
                    <c:v>10</c:v>
                  </c:pt>
                  <c:pt idx="7">
                    <c:v>10</c:v>
                  </c:pt>
                  <c:pt idx="8">
                    <c:v>10</c:v>
                  </c:pt>
                  <c:pt idx="9">
                    <c:v>10</c:v>
                  </c:pt>
                  <c:pt idx="10">
                    <c:v>9</c:v>
                  </c:pt>
                </c:numCache>
              </c:numRef>
            </c:plus>
            <c:minus>
              <c:numLit>
                <c:formatCode>General</c:formatCode>
                <c:ptCount val="1"/>
                <c:pt idx="0">
                  <c:v>1</c:v>
                </c:pt>
              </c:numLit>
            </c:minus>
          </c:errBars>
          <c:cat>
            <c:strRef>
              <c:f>'Provincie ziekenhuis'!$A$8:$A$18</c:f>
              <c:strCache>
                <c:ptCount val="11"/>
                <c:pt idx="0">
                  <c:v>West-Vlaanderen</c:v>
                </c:pt>
                <c:pt idx="1">
                  <c:v>Oost-Vlaanderen</c:v>
                </c:pt>
                <c:pt idx="2">
                  <c:v>Antwerpen</c:v>
                </c:pt>
                <c:pt idx="3">
                  <c:v>Limburg</c:v>
                </c:pt>
                <c:pt idx="4">
                  <c:v>Vlaams-Brabant</c:v>
                </c:pt>
                <c:pt idx="5">
                  <c:v>Brussels Hoofdstedelijk Gewest</c:v>
                </c:pt>
                <c:pt idx="6">
                  <c:v>Henegouwen</c:v>
                </c:pt>
                <c:pt idx="7">
                  <c:v>Waals-Brabant</c:v>
                </c:pt>
                <c:pt idx="8">
                  <c:v>Luik</c:v>
                </c:pt>
                <c:pt idx="9">
                  <c:v>Namen</c:v>
                </c:pt>
                <c:pt idx="10">
                  <c:v>Luxemburg</c:v>
                </c:pt>
              </c:strCache>
            </c:strRef>
          </c:cat>
          <c:val>
            <c:numRef>
              <c:f>_G0202_!$A$4:$K$4</c:f>
              <c:numCache>
                <c:formatCode>General</c:formatCode>
                <c:ptCount val="11"/>
                <c:pt idx="0">
                  <c:v>4</c:v>
                </c:pt>
                <c:pt idx="1">
                  <c:v>3</c:v>
                </c:pt>
                <c:pt idx="2">
                  <c:v>4</c:v>
                </c:pt>
                <c:pt idx="3">
                  <c:v>3</c:v>
                </c:pt>
                <c:pt idx="4">
                  <c:v>3</c:v>
                </c:pt>
                <c:pt idx="5">
                  <c:v>3</c:v>
                </c:pt>
                <c:pt idx="6">
                  <c:v>4</c:v>
                </c:pt>
                <c:pt idx="7">
                  <c:v>4</c:v>
                </c:pt>
                <c:pt idx="8">
                  <c:v>4</c:v>
                </c:pt>
                <c:pt idx="9">
                  <c:v>4</c:v>
                </c:pt>
                <c:pt idx="10">
                  <c:v>3</c:v>
                </c:pt>
              </c:numCache>
            </c:numRef>
          </c:val>
        </c:ser>
        <c:dLbls>
          <c:showLegendKey val="0"/>
          <c:showVal val="0"/>
          <c:showCatName val="0"/>
          <c:showSerName val="0"/>
          <c:showPercent val="0"/>
          <c:showBubbleSize val="0"/>
        </c:dLbls>
        <c:gapWidth val="150"/>
        <c:overlap val="100"/>
        <c:axId val="302246680"/>
        <c:axId val="302247072"/>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_G0202_!$A$7:$K$7</c:f>
              <c:numCache>
                <c:formatCode>General</c:formatCode>
                <c:ptCount val="11"/>
                <c:pt idx="0">
                  <c:v>14</c:v>
                </c:pt>
                <c:pt idx="1">
                  <c:v>15</c:v>
                </c:pt>
                <c:pt idx="2">
                  <c:v>15</c:v>
                </c:pt>
                <c:pt idx="3">
                  <c:v>14</c:v>
                </c:pt>
                <c:pt idx="4">
                  <c:v>15</c:v>
                </c:pt>
                <c:pt idx="5">
                  <c:v>14</c:v>
                </c:pt>
                <c:pt idx="6">
                  <c:v>14</c:v>
                </c:pt>
                <c:pt idx="7">
                  <c:v>17</c:v>
                </c:pt>
                <c:pt idx="8">
                  <c:v>14</c:v>
                </c:pt>
                <c:pt idx="9">
                  <c:v>16</c:v>
                </c:pt>
                <c:pt idx="10">
                  <c:v>15</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_G0202_!$A$8:$K$8</c:f>
              <c:numCache>
                <c:formatCode>General</c:formatCode>
                <c:ptCount val="11"/>
                <c:pt idx="0">
                  <c:v>15</c:v>
                </c:pt>
                <c:pt idx="1">
                  <c:v>16</c:v>
                </c:pt>
                <c:pt idx="2">
                  <c:v>16</c:v>
                </c:pt>
                <c:pt idx="3">
                  <c:v>16</c:v>
                </c:pt>
                <c:pt idx="4">
                  <c:v>16</c:v>
                </c:pt>
                <c:pt idx="5">
                  <c:v>15</c:v>
                </c:pt>
                <c:pt idx="6">
                  <c:v>15</c:v>
                </c:pt>
                <c:pt idx="7">
                  <c:v>46</c:v>
                </c:pt>
                <c:pt idx="8">
                  <c:v>15</c:v>
                </c:pt>
                <c:pt idx="9">
                  <c:v>45</c:v>
                </c:pt>
                <c:pt idx="10">
                  <c:v>16</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_G0202_!$A$9:$K$9</c:f>
              <c:numCache>
                <c:formatCode>General</c:formatCode>
                <c:ptCount val="11"/>
                <c:pt idx="0">
                  <c:v>16</c:v>
                </c:pt>
                <c:pt idx="1">
                  <c:v>17</c:v>
                </c:pt>
                <c:pt idx="2">
                  <c:v>45</c:v>
                </c:pt>
                <c:pt idx="3">
                  <c:v>17</c:v>
                </c:pt>
                <c:pt idx="4">
                  <c:v>17</c:v>
                </c:pt>
                <c:pt idx="5">
                  <c:v>16</c:v>
                </c:pt>
                <c:pt idx="6">
                  <c:v>44</c:v>
                </c:pt>
                <c:pt idx="7">
                  <c:v>48</c:v>
                </c:pt>
                <c:pt idx="8">
                  <c:v>16</c:v>
                </c:pt>
                <c:pt idx="9">
                  <c:v>46</c:v>
                </c:pt>
                <c:pt idx="10">
                  <c:v>17</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_G0202_!$A$10:$K$10</c:f>
              <c:numCache>
                <c:formatCode>General</c:formatCode>
                <c:ptCount val="11"/>
                <c:pt idx="0">
                  <c:v>17</c:v>
                </c:pt>
                <c:pt idx="1">
                  <c:v>18</c:v>
                </c:pt>
                <c:pt idx="2">
                  <c:v>46</c:v>
                </c:pt>
                <c:pt idx="3">
                  <c:v>18</c:v>
                </c:pt>
                <c:pt idx="4">
                  <c:v>18</c:v>
                </c:pt>
                <c:pt idx="5">
                  <c:v>17</c:v>
                </c:pt>
                <c:pt idx="6">
                  <c:v>45</c:v>
                </c:pt>
                <c:pt idx="7">
                  <c:v>-1</c:v>
                </c:pt>
                <c:pt idx="8">
                  <c:v>45</c:v>
                </c:pt>
                <c:pt idx="9">
                  <c:v>49</c:v>
                </c:pt>
                <c:pt idx="10">
                  <c:v>18</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_G0202_!$A$11:$K$11</c:f>
              <c:numCache>
                <c:formatCode>General</c:formatCode>
                <c:ptCount val="11"/>
                <c:pt idx="0">
                  <c:v>18</c:v>
                </c:pt>
                <c:pt idx="1">
                  <c:v>43</c:v>
                </c:pt>
                <c:pt idx="2">
                  <c:v>47</c:v>
                </c:pt>
                <c:pt idx="3">
                  <c:v>43</c:v>
                </c:pt>
                <c:pt idx="4">
                  <c:v>19</c:v>
                </c:pt>
                <c:pt idx="5">
                  <c:v>46</c:v>
                </c:pt>
                <c:pt idx="6">
                  <c:v>46</c:v>
                </c:pt>
                <c:pt idx="7">
                  <c:v>-1</c:v>
                </c:pt>
                <c:pt idx="8">
                  <c:v>46</c:v>
                </c:pt>
                <c:pt idx="9">
                  <c:v>-1</c:v>
                </c:pt>
                <c:pt idx="10">
                  <c:v>43</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_G0202_!$A$12:$K$12</c:f>
              <c:numCache>
                <c:formatCode>General</c:formatCode>
                <c:ptCount val="11"/>
                <c:pt idx="0">
                  <c:v>43</c:v>
                </c:pt>
                <c:pt idx="1">
                  <c:v>44</c:v>
                </c:pt>
                <c:pt idx="2">
                  <c:v>48</c:v>
                </c:pt>
                <c:pt idx="3">
                  <c:v>44</c:v>
                </c:pt>
                <c:pt idx="4">
                  <c:v>44</c:v>
                </c:pt>
                <c:pt idx="5">
                  <c:v>47</c:v>
                </c:pt>
                <c:pt idx="6">
                  <c:v>47</c:v>
                </c:pt>
                <c:pt idx="7">
                  <c:v>-1</c:v>
                </c:pt>
                <c:pt idx="8">
                  <c:v>47</c:v>
                </c:pt>
                <c:pt idx="9">
                  <c:v>-1</c:v>
                </c:pt>
                <c:pt idx="10">
                  <c:v>44</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_G0202_!$A$13:$K$13</c:f>
              <c:numCache>
                <c:formatCode>General</c:formatCode>
                <c:ptCount val="11"/>
                <c:pt idx="0">
                  <c:v>44</c:v>
                </c:pt>
                <c:pt idx="1">
                  <c:v>45</c:v>
                </c:pt>
                <c:pt idx="2">
                  <c:v>49</c:v>
                </c:pt>
                <c:pt idx="3">
                  <c:v>45</c:v>
                </c:pt>
                <c:pt idx="4">
                  <c:v>45</c:v>
                </c:pt>
                <c:pt idx="5">
                  <c:v>48</c:v>
                </c:pt>
                <c:pt idx="6">
                  <c:v>48</c:v>
                </c:pt>
                <c:pt idx="7">
                  <c:v>-1</c:v>
                </c:pt>
                <c:pt idx="8">
                  <c:v>48</c:v>
                </c:pt>
                <c:pt idx="9">
                  <c:v>-1</c:v>
                </c:pt>
                <c:pt idx="10">
                  <c:v>45</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_G0202_!$A$14:$K$14</c:f>
              <c:numCache>
                <c:formatCode>General</c:formatCode>
                <c:ptCount val="11"/>
                <c:pt idx="0">
                  <c:v>45</c:v>
                </c:pt>
                <c:pt idx="1">
                  <c:v>46</c:v>
                </c:pt>
                <c:pt idx="2">
                  <c:v>50</c:v>
                </c:pt>
                <c:pt idx="3">
                  <c:v>46</c:v>
                </c:pt>
                <c:pt idx="4">
                  <c:v>46</c:v>
                </c:pt>
                <c:pt idx="5">
                  <c:v>49</c:v>
                </c:pt>
                <c:pt idx="6">
                  <c:v>-1</c:v>
                </c:pt>
                <c:pt idx="7">
                  <c:v>-1</c:v>
                </c:pt>
                <c:pt idx="8">
                  <c:v>50</c:v>
                </c:pt>
                <c:pt idx="9">
                  <c:v>-1</c:v>
                </c:pt>
                <c:pt idx="10">
                  <c:v>48</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_G0202_!$A$15:$K$15</c:f>
              <c:numCache>
                <c:formatCode>General</c:formatCode>
                <c:ptCount val="11"/>
                <c:pt idx="0">
                  <c:v>46</c:v>
                </c:pt>
                <c:pt idx="1">
                  <c:v>47</c:v>
                </c:pt>
                <c:pt idx="2">
                  <c:v>-1</c:v>
                </c:pt>
                <c:pt idx="3">
                  <c:v>48</c:v>
                </c:pt>
                <c:pt idx="4">
                  <c:v>47</c:v>
                </c:pt>
                <c:pt idx="5">
                  <c:v>50</c:v>
                </c:pt>
                <c:pt idx="6">
                  <c:v>-1</c:v>
                </c:pt>
                <c:pt idx="7">
                  <c:v>-1</c:v>
                </c:pt>
                <c:pt idx="8">
                  <c:v>51</c:v>
                </c:pt>
                <c:pt idx="9">
                  <c:v>-1</c:v>
                </c:pt>
                <c:pt idx="10">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_G0202_!$A$16:$K$16</c:f>
              <c:numCache>
                <c:formatCode>General</c:formatCode>
                <c:ptCount val="11"/>
                <c:pt idx="0">
                  <c:v>47</c:v>
                </c:pt>
                <c:pt idx="1">
                  <c:v>55</c:v>
                </c:pt>
                <c:pt idx="2">
                  <c:v>-1</c:v>
                </c:pt>
                <c:pt idx="3">
                  <c:v>-1</c:v>
                </c:pt>
                <c:pt idx="4">
                  <c:v>48</c:v>
                </c:pt>
                <c:pt idx="5">
                  <c:v>51</c:v>
                </c:pt>
                <c:pt idx="6">
                  <c:v>-1</c:v>
                </c:pt>
                <c:pt idx="7">
                  <c:v>-1</c:v>
                </c:pt>
                <c:pt idx="8">
                  <c:v>-1</c:v>
                </c:pt>
                <c:pt idx="9">
                  <c:v>-1</c:v>
                </c:pt>
                <c:pt idx="10">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_G0202_!$A$17:$K$17</c:f>
              <c:numCache>
                <c:formatCode>General</c:formatCode>
                <c:ptCount val="11"/>
                <c:pt idx="0">
                  <c:v>-1</c:v>
                </c:pt>
                <c:pt idx="1">
                  <c:v>-1</c:v>
                </c:pt>
                <c:pt idx="2">
                  <c:v>-1</c:v>
                </c:pt>
                <c:pt idx="3">
                  <c:v>-1</c:v>
                </c:pt>
                <c:pt idx="4">
                  <c:v>53</c:v>
                </c:pt>
                <c:pt idx="5">
                  <c:v>58</c:v>
                </c:pt>
                <c:pt idx="6">
                  <c:v>-1</c:v>
                </c:pt>
                <c:pt idx="7">
                  <c:v>-1</c:v>
                </c:pt>
                <c:pt idx="8">
                  <c:v>-1</c:v>
                </c:pt>
                <c:pt idx="9">
                  <c:v>-1</c:v>
                </c:pt>
                <c:pt idx="10">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_G0202_!$A$18:$K$18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_G0202_!$A$19:$K$19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_G0202_!$A$20:$K$20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_G0202_!$A$21:$K$21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_G0202_!$A$22:$K$22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_G0202_!$A$23:$K$23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_G0202_!$A$24:$K$24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_G0202_!$A$25:$K$25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_G0202_!$A$26:$K$26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_G0202_!$A$27:$K$27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_G0202_!$A$28:$K$28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_G0202_!$A$29:$K$29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_G0202_!$A$30:$K$30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_G0202_!$A$31:$K$31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_G0202_!$A$32:$K$32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_G0202_!$A$33:$K$33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_G0202_!$A$34:$K$34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_G0202_!$A$35:$K$35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_G0202_!$A$36:$K$36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_G0202_!$A$37:$K$37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_G0202_!$A$38:$K$38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_G0202_!$A$39:$K$39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_G0202_!$A$40:$K$40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_G0202_!$A$41:$K$41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_G0202_!$A$42:$K$42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_G0202_!$A$43:$K$43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_G0202_!$A$44:$K$44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_G0202_!$A$45:$K$45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_G0202_!$A$46:$K$46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_G0202_!$A$47:$K$47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_G0202_!$A$48:$K$48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_G0202_!$A$49:$K$49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_G0202_!$A$50:$K$50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_G0202_!$A$51:$K$51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_G0202_!$A$52:$K$52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_G0202_!$A$53:$K$53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_G0202_!$A$54:$K$54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_G0202_!$A$55:$K$55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_G0202_!$A$56:$K$56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_G0202_!$A$57:$K$57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_G0202_!$A$58:$K$58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_G0202_!$A$59:$K$59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_G0202_!$A$60:$K$60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_G0202_!$A$61:$K$61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_G0202_!$A$62:$K$62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_G0202_!$A$63:$K$63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_G0202_!$A$64:$K$64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_G0202_!$A$65:$K$65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_G0202_!$A$66:$K$66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_G0202_!$A$67:$K$67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_G0202_!$A$68:$K$68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_G0202_!$A$69:$K$69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_G0202_!$A$70:$K$70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_G0202_!$A$71:$K$71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_G0202_!$A$72:$K$72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_G0202_!$A$73:$K$73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_G0202_!$A$74:$K$74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_G0202_!$A$75:$K$75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_G0202_!$A$76:$K$76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_G0202_!$A$77:$K$77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_G0202_!$A$78:$K$78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_G0202_!$A$79:$K$79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_G0202_!$A$80:$K$80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_G0202_!$A$81:$K$81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_G0202_!$A$82:$K$82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_G0202_!$A$83:$K$83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_G0202_!$A$84:$K$84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_G0202_!$A$85:$K$85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_G0202_!$A$86:$K$86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_G0202_!$A$87:$K$87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_G0202_!$A$88:$K$88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_G0202_!$A$89:$K$89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_G0202_!$A$90:$K$90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_G0202_!$A$91:$K$91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_G0202_!$A$92:$K$92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_G0202_!$A$93:$K$93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_G0202_!$A$94:$K$94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_G0202_!$A$95:$K$95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_G0202_!$A$96:$K$96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_G0202_!$A$97:$K$97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_G0202_!$A$98:$K$98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_G0202_!$A$99:$K$99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_G0202_!$A$100:$K$100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_G0202_!$A$101:$K$101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_G0202_!$A$102:$K$102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_G0202_!$A$103:$K$103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_G0202_!$A$104:$K$104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_G0202_!$A$105:$K$105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_G0202_!$A$106:$K$106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_G0202_!$A$107:$K$107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_G0202_!$A$108:$K$108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_G0202_!$A$109:$K$109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_G0202_!$A$110:$K$110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_G0202_!$A$111:$K$111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_G0202_!$A$112:$K$112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_G0202_!$A$113:$K$113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_G0202_!$A$114:$K$114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_G0202_!$A$115:$K$115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_G0202_!$A$116:$K$116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_G0202_!$A$117:$K$117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_G0202_!$A$118:$K$118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_G0202_!$A$119:$K$119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_G0202_!$A$120:$K$120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_G0202_!$A$121:$K$121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_G0202_!$A$122:$K$122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_G0202_!$A$123:$K$123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_G0202_!$A$124:$K$124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_G0202_!$A$125:$K$125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_G0202_!$A$126:$K$126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_G0202_!$A$127:$K$127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_G0202_!$A$128:$K$128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_G0202_!$A$129:$K$129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_G0202_!$A$130:$K$130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_G0202_!$A$131:$K$131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_G0202_!$A$132:$K$132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_G0202_!$A$133:$K$133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_G0202_!$A$134:$K$134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_G0202_!$A$135:$K$135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_G0202_!$A$136:$K$136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_G0202_!$A$137:$K$137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_G0202_!$A$138:$K$138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_G0202_!$A$139:$K$139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_G0202_!$A$140:$K$140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_G0202_!$A$141:$K$141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_G0202_!$A$142:$K$142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_G0202_!$A$143:$K$143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_G0202_!$A$144:$K$144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_G0202_!$A$145:$K$145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_G0202_!$A$146:$K$146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_G0202_!$A$147:$K$147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_G0202_!$A$148:$K$148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_G0202_!$A$149:$K$149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_G0202_!$A$150:$K$150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_G0202_!$A$151:$K$151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_G0202_!$A$152:$K$152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_G0202_!$A$153:$K$153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_G0202_!$A$154:$K$154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_G0202_!$A$155:$K$155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_G0202_!$A$156:$K$156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_G0202_!$A$157:$K$157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_G0202_!$A$158:$K$158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_G0202_!$A$159:$K$159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_G0202_!$A$160:$K$160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_G0202_!$A$161:$K$161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_G0202_!$A$162:$K$162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_G0202_!$A$163:$K$163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_G0202_!$A$164:$K$164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_G0202_!$A$165:$K$165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_G0202_!$A$166:$K$166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_G0202_!$A$167:$K$167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_G0202_!$A$168:$K$168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_G0202_!$A$169:$K$169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_G0202_!$A$170:$K$170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_G0202_!$A$171:$K$171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_G0202_!$A$172:$K$172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_G0202_!$A$173:$K$173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_G0202_!$A$174:$K$174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_G0202_!$A$175:$K$175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_G0202_!$A$176:$K$176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_G0202_!$A$177:$K$177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_G0202_!$A$178:$K$178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_G0202_!$A$179:$K$179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_G0202_!$A$180:$K$180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_G0202_!$A$181:$K$181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_G0202_!$A$182:$K$182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_G0202_!$A$183:$K$183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_G0202_!$A$184:$K$184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_G0202_!$A$185:$K$185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_G0202_!$A$186:$K$186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_G0202_!$A$187:$K$187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_G0202_!$A$188:$K$188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_G0202_!$A$189:$K$189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_G0202_!$A$190:$K$190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_G0202_!$A$191:$K$191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_G0202_!$A$192:$K$192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_G0202_!$A$193:$K$193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_G0202_!$A$194:$K$194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_G0202_!$A$195:$K$195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_G0202_!$A$196:$K$196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_G0202_!$A$197:$K$197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_G0202_!$A$198:$K$198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_G0202_!$A$199:$K$199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_G0202_!$A$200:$K$200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_G0202_!$A$201:$K$201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_G0202_!$A$202:$K$202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_G0202_!$A$203:$K$203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_G0202_!$A$204:$K$204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_G0202_!$A$205:$K$205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_G0202_!$A$206:$K$206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dLbls>
          <c:showLegendKey val="0"/>
          <c:showVal val="0"/>
          <c:showCatName val="0"/>
          <c:showSerName val="0"/>
          <c:showPercent val="0"/>
          <c:showBubbleSize val="0"/>
        </c:dLbls>
        <c:axId val="302246680"/>
        <c:axId val="302247072"/>
      </c:scatterChart>
      <c:catAx>
        <c:axId val="302246680"/>
        <c:scaling>
          <c:orientation val="minMax"/>
        </c:scaling>
        <c:delete val="0"/>
        <c:axPos val="b"/>
        <c:numFmt formatCode="General" sourceLinked="0"/>
        <c:majorTickMark val="out"/>
        <c:minorTickMark val="none"/>
        <c:tickLblPos val="nextTo"/>
        <c:txPr>
          <a:bodyPr/>
          <a:lstStyle/>
          <a:p>
            <a:pPr>
              <a:defRPr sz="900"/>
            </a:pPr>
            <a:endParaRPr lang="fr-FR"/>
          </a:p>
        </c:txPr>
        <c:crossAx val="302247072"/>
        <c:crosses val="autoZero"/>
        <c:auto val="1"/>
        <c:lblAlgn val="ctr"/>
        <c:lblOffset val="100"/>
        <c:noMultiLvlLbl val="0"/>
      </c:catAx>
      <c:valAx>
        <c:axId val="302247072"/>
        <c:scaling>
          <c:orientation val="minMax"/>
          <c:min val="10"/>
        </c:scaling>
        <c:delete val="0"/>
        <c:axPos val="l"/>
        <c:majorGridlines/>
        <c:title>
          <c:tx>
            <c:rich>
              <a:bodyPr rot="-5400000" vert="horz"/>
              <a:lstStyle/>
              <a:p>
                <a:pPr>
                  <a:defRPr/>
                </a:pPr>
                <a:r>
                  <a:rPr lang="fr-FR" sz="1000" b="1" i="0" baseline="0"/>
                  <a:t>Leeftijd moeder (jaren)</a:t>
                </a:r>
                <a:endParaRPr lang="fr-FR" sz="1000"/>
              </a:p>
            </c:rich>
          </c:tx>
          <c:overlay val="0"/>
        </c:title>
        <c:numFmt formatCode="General" sourceLinked="1"/>
        <c:majorTickMark val="out"/>
        <c:minorTickMark val="none"/>
        <c:tickLblPos val="nextTo"/>
        <c:crossAx val="302246680"/>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nationaliteit van de moeder</a:t>
            </a:r>
          </a:p>
        </c:rich>
      </c:tx>
      <c:layout/>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_G0303_!$A$5:$M$5</c:f>
                <c:numCache>
                  <c:formatCode>General</c:formatCode>
                  <c:ptCount val="13"/>
                  <c:pt idx="0">
                    <c:v>985</c:v>
                  </c:pt>
                  <c:pt idx="1">
                    <c:v>988</c:v>
                  </c:pt>
                  <c:pt idx="2">
                    <c:v>835</c:v>
                  </c:pt>
                  <c:pt idx="3">
                    <c:v>900</c:v>
                  </c:pt>
                  <c:pt idx="4">
                    <c:v>905</c:v>
                  </c:pt>
                  <c:pt idx="5">
                    <c:v>985</c:v>
                  </c:pt>
                  <c:pt idx="6">
                    <c:v>1057</c:v>
                  </c:pt>
                  <c:pt idx="7">
                    <c:v>950</c:v>
                  </c:pt>
                  <c:pt idx="8">
                    <c:v>1000</c:v>
                  </c:pt>
                  <c:pt idx="9">
                    <c:v>920</c:v>
                  </c:pt>
                  <c:pt idx="10">
                    <c:v>900</c:v>
                  </c:pt>
                  <c:pt idx="11">
                    <c:v>955</c:v>
                  </c:pt>
                  <c:pt idx="12">
                    <c:v>580</c:v>
                  </c:pt>
                </c:numCache>
              </c:numRef>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_G0303_!$A$2:$M$2</c:f>
              <c:numCache>
                <c:formatCode>General</c:formatCode>
                <c:ptCount val="13"/>
                <c:pt idx="0">
                  <c:v>3000</c:v>
                </c:pt>
                <c:pt idx="1">
                  <c:v>2980</c:v>
                </c:pt>
                <c:pt idx="2">
                  <c:v>3065</c:v>
                </c:pt>
                <c:pt idx="3">
                  <c:v>3000</c:v>
                </c:pt>
                <c:pt idx="4">
                  <c:v>3035</c:v>
                </c:pt>
                <c:pt idx="5">
                  <c:v>2975</c:v>
                </c:pt>
                <c:pt idx="6">
                  <c:v>2955</c:v>
                </c:pt>
                <c:pt idx="7">
                  <c:v>3000</c:v>
                </c:pt>
                <c:pt idx="8">
                  <c:v>3020</c:v>
                </c:pt>
                <c:pt idx="9">
                  <c:v>3060</c:v>
                </c:pt>
                <c:pt idx="10">
                  <c:v>3000</c:v>
                </c:pt>
                <c:pt idx="11">
                  <c:v>2950</c:v>
                </c:pt>
                <c:pt idx="12">
                  <c:v>2930</c:v>
                </c:pt>
              </c:numCache>
            </c:numRef>
          </c:val>
        </c:ser>
        <c:ser>
          <c:idx val="1"/>
          <c:order val="1"/>
          <c:spPr>
            <a:solidFill>
              <a:schemeClr val="bg1"/>
            </a:solidFill>
            <a:ln>
              <a:solidFill>
                <a:schemeClr val="tx1"/>
              </a:solidFill>
            </a:ln>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_G0303_!$A$3:$M$3</c:f>
              <c:numCache>
                <c:formatCode>General</c:formatCode>
                <c:ptCount val="13"/>
                <c:pt idx="0">
                  <c:v>340</c:v>
                </c:pt>
                <c:pt idx="1">
                  <c:v>335</c:v>
                </c:pt>
                <c:pt idx="2">
                  <c:v>335</c:v>
                </c:pt>
                <c:pt idx="3">
                  <c:v>300</c:v>
                </c:pt>
                <c:pt idx="4">
                  <c:v>325</c:v>
                </c:pt>
                <c:pt idx="5">
                  <c:v>375.5</c:v>
                </c:pt>
                <c:pt idx="6">
                  <c:v>375</c:v>
                </c:pt>
                <c:pt idx="7">
                  <c:v>330</c:v>
                </c:pt>
                <c:pt idx="8">
                  <c:v>330</c:v>
                </c:pt>
                <c:pt idx="9">
                  <c:v>315</c:v>
                </c:pt>
                <c:pt idx="10">
                  <c:v>330</c:v>
                </c:pt>
                <c:pt idx="11">
                  <c:v>320</c:v>
                </c:pt>
                <c:pt idx="12">
                  <c:v>425</c:v>
                </c:pt>
              </c:numCache>
            </c:numRef>
          </c:val>
        </c:ser>
        <c:ser>
          <c:idx val="2"/>
          <c:order val="2"/>
          <c:spPr>
            <a:solidFill>
              <a:schemeClr val="bg1"/>
            </a:solidFill>
            <a:ln>
              <a:solidFill>
                <a:schemeClr val="tx1"/>
              </a:solidFill>
            </a:ln>
          </c:spPr>
          <c:invertIfNegative val="0"/>
          <c:errBars>
            <c:errBarType val="plus"/>
            <c:errValType val="cust"/>
            <c:noEndCap val="0"/>
            <c:plus>
              <c:numRef>
                <c:f>_G0303_!$A$6:$M$6</c:f>
                <c:numCache>
                  <c:formatCode>General</c:formatCode>
                  <c:ptCount val="13"/>
                  <c:pt idx="0">
                    <c:v>970</c:v>
                  </c:pt>
                  <c:pt idx="1">
                    <c:v>990</c:v>
                  </c:pt>
                  <c:pt idx="2">
                    <c:v>815</c:v>
                  </c:pt>
                  <c:pt idx="3">
                    <c:v>910</c:v>
                  </c:pt>
                  <c:pt idx="4">
                    <c:v>760</c:v>
                  </c:pt>
                  <c:pt idx="5">
                    <c:v>692</c:v>
                  </c:pt>
                  <c:pt idx="6">
                    <c:v>1040</c:v>
                  </c:pt>
                  <c:pt idx="7">
                    <c:v>960</c:v>
                  </c:pt>
                  <c:pt idx="8">
                    <c:v>1010</c:v>
                  </c:pt>
                  <c:pt idx="9">
                    <c:v>925</c:v>
                  </c:pt>
                  <c:pt idx="10">
                    <c:v>950</c:v>
                  </c:pt>
                  <c:pt idx="11">
                    <c:v>950</c:v>
                  </c:pt>
                  <c:pt idx="12">
                    <c:v>930</c:v>
                  </c:pt>
                </c:numCache>
              </c:numRef>
            </c:plus>
            <c:minus>
              <c:numLit>
                <c:formatCode>General</c:formatCode>
                <c:ptCount val="1"/>
                <c:pt idx="0">
                  <c:v>1</c:v>
                </c:pt>
              </c:numLit>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_G0303_!$A$4:$M$4</c:f>
              <c:numCache>
                <c:formatCode>General</c:formatCode>
                <c:ptCount val="13"/>
                <c:pt idx="0">
                  <c:v>320</c:v>
                </c:pt>
                <c:pt idx="1">
                  <c:v>325</c:v>
                </c:pt>
                <c:pt idx="2">
                  <c:v>365</c:v>
                </c:pt>
                <c:pt idx="3">
                  <c:v>310</c:v>
                </c:pt>
                <c:pt idx="4">
                  <c:v>410</c:v>
                </c:pt>
                <c:pt idx="5">
                  <c:v>299.5</c:v>
                </c:pt>
                <c:pt idx="6">
                  <c:v>330</c:v>
                </c:pt>
                <c:pt idx="7">
                  <c:v>310</c:v>
                </c:pt>
                <c:pt idx="8">
                  <c:v>350</c:v>
                </c:pt>
                <c:pt idx="9">
                  <c:v>305</c:v>
                </c:pt>
                <c:pt idx="10">
                  <c:v>310</c:v>
                </c:pt>
                <c:pt idx="11">
                  <c:v>320</c:v>
                </c:pt>
                <c:pt idx="12">
                  <c:v>265</c:v>
                </c:pt>
              </c:numCache>
            </c:numRef>
          </c:val>
        </c:ser>
        <c:dLbls>
          <c:showLegendKey val="0"/>
          <c:showVal val="0"/>
          <c:showCatName val="0"/>
          <c:showSerName val="0"/>
          <c:showPercent val="0"/>
          <c:showBubbleSize val="0"/>
        </c:dLbls>
        <c:gapWidth val="150"/>
        <c:overlap val="100"/>
        <c:axId val="302249032"/>
        <c:axId val="302248640"/>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_G0303_!$A$7:$M$7</c:f>
              <c:numCache>
                <c:formatCode>General</c:formatCode>
                <c:ptCount val="13"/>
                <c:pt idx="0">
                  <c:v>330</c:v>
                </c:pt>
                <c:pt idx="1">
                  <c:v>-1</c:v>
                </c:pt>
                <c:pt idx="2">
                  <c:v>31</c:v>
                </c:pt>
                <c:pt idx="3">
                  <c:v>0</c:v>
                </c:pt>
                <c:pt idx="4">
                  <c:v>320</c:v>
                </c:pt>
                <c:pt idx="5">
                  <c:v>1300</c:v>
                </c:pt>
                <c:pt idx="6">
                  <c:v>-1</c:v>
                </c:pt>
                <c:pt idx="7">
                  <c:v>-1</c:v>
                </c:pt>
                <c:pt idx="8">
                  <c:v>37</c:v>
                </c:pt>
                <c:pt idx="9">
                  <c:v>-1</c:v>
                </c:pt>
                <c:pt idx="10">
                  <c:v>424</c:v>
                </c:pt>
                <c:pt idx="11">
                  <c:v>-1</c:v>
                </c:pt>
                <c:pt idx="12">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_G0303_!$A$8:$M$8</c:f>
              <c:numCache>
                <c:formatCode>General</c:formatCode>
                <c:ptCount val="13"/>
                <c:pt idx="0">
                  <c:v>350</c:v>
                </c:pt>
                <c:pt idx="1">
                  <c:v>34</c:v>
                </c:pt>
                <c:pt idx="2">
                  <c:v>500</c:v>
                </c:pt>
                <c:pt idx="3">
                  <c:v>466</c:v>
                </c:pt>
                <c:pt idx="4">
                  <c:v>940</c:v>
                </c:pt>
                <c:pt idx="5">
                  <c:v>1880</c:v>
                </c:pt>
                <c:pt idx="6">
                  <c:v>305</c:v>
                </c:pt>
                <c:pt idx="7">
                  <c:v>157</c:v>
                </c:pt>
                <c:pt idx="8">
                  <c:v>100</c:v>
                </c:pt>
                <c:pt idx="9">
                  <c:v>38</c:v>
                </c:pt>
                <c:pt idx="10">
                  <c:v>600</c:v>
                </c:pt>
                <c:pt idx="11">
                  <c:v>290</c:v>
                </c:pt>
                <c:pt idx="12">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_G0303_!$A$9:$M$9</c:f>
              <c:numCache>
                <c:formatCode>General</c:formatCode>
                <c:ptCount val="13"/>
                <c:pt idx="0">
                  <c:v>520</c:v>
                </c:pt>
                <c:pt idx="1">
                  <c:v>101</c:v>
                </c:pt>
                <c:pt idx="2">
                  <c:v>750</c:v>
                </c:pt>
                <c:pt idx="3">
                  <c:v>573</c:v>
                </c:pt>
                <c:pt idx="4">
                  <c:v>-1</c:v>
                </c:pt>
                <c:pt idx="5">
                  <c:v>-1</c:v>
                </c:pt>
                <c:pt idx="6">
                  <c:v>338</c:v>
                </c:pt>
                <c:pt idx="7">
                  <c:v>200</c:v>
                </c:pt>
                <c:pt idx="8">
                  <c:v>190</c:v>
                </c:pt>
                <c:pt idx="9">
                  <c:v>118</c:v>
                </c:pt>
                <c:pt idx="10">
                  <c:v>905</c:v>
                </c:pt>
                <c:pt idx="11">
                  <c:v>390</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_G0303_!$A$10:$M$10</c:f>
              <c:numCache>
                <c:formatCode>General</c:formatCode>
                <c:ptCount val="13"/>
                <c:pt idx="0">
                  <c:v>590</c:v>
                </c:pt>
                <c:pt idx="1">
                  <c:v>130</c:v>
                </c:pt>
                <c:pt idx="2">
                  <c:v>790</c:v>
                </c:pt>
                <c:pt idx="3">
                  <c:v>600</c:v>
                </c:pt>
                <c:pt idx="4">
                  <c:v>-1</c:v>
                </c:pt>
                <c:pt idx="5">
                  <c:v>-1</c:v>
                </c:pt>
                <c:pt idx="6">
                  <c:v>480</c:v>
                </c:pt>
                <c:pt idx="7">
                  <c:v>415</c:v>
                </c:pt>
                <c:pt idx="8">
                  <c:v>300</c:v>
                </c:pt>
                <c:pt idx="9">
                  <c:v>214</c:v>
                </c:pt>
                <c:pt idx="10">
                  <c:v>940</c:v>
                </c:pt>
                <c:pt idx="11">
                  <c:v>499</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_G0303_!$A$11:$M$11</c:f>
              <c:numCache>
                <c:formatCode>General</c:formatCode>
                <c:ptCount val="13"/>
                <c:pt idx="0">
                  <c:v>630</c:v>
                </c:pt>
                <c:pt idx="1">
                  <c:v>150</c:v>
                </c:pt>
                <c:pt idx="2">
                  <c:v>1800</c:v>
                </c:pt>
                <c:pt idx="3">
                  <c:v>780</c:v>
                </c:pt>
                <c:pt idx="4">
                  <c:v>-1</c:v>
                </c:pt>
                <c:pt idx="5">
                  <c:v>-1</c:v>
                </c:pt>
                <c:pt idx="6">
                  <c:v>528</c:v>
                </c:pt>
                <c:pt idx="7">
                  <c:v>437</c:v>
                </c:pt>
                <c:pt idx="8">
                  <c:v>520</c:v>
                </c:pt>
                <c:pt idx="9">
                  <c:v>237</c:v>
                </c:pt>
                <c:pt idx="10">
                  <c:v>990</c:v>
                </c:pt>
                <c:pt idx="11">
                  <c:v>540</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_G0303_!$A$12:$M$12</c:f>
              <c:numCache>
                <c:formatCode>General</c:formatCode>
                <c:ptCount val="13"/>
                <c:pt idx="0">
                  <c:v>745</c:v>
                </c:pt>
                <c:pt idx="1">
                  <c:v>170</c:v>
                </c:pt>
                <c:pt idx="2">
                  <c:v>1830</c:v>
                </c:pt>
                <c:pt idx="3">
                  <c:v>800</c:v>
                </c:pt>
                <c:pt idx="4">
                  <c:v>-1</c:v>
                </c:pt>
                <c:pt idx="5">
                  <c:v>-1</c:v>
                </c:pt>
                <c:pt idx="6">
                  <c:v>600</c:v>
                </c:pt>
                <c:pt idx="7">
                  <c:v>545</c:v>
                </c:pt>
                <c:pt idx="8">
                  <c:v>550</c:v>
                </c:pt>
                <c:pt idx="9">
                  <c:v>260</c:v>
                </c:pt>
                <c:pt idx="10">
                  <c:v>1050</c:v>
                </c:pt>
                <c:pt idx="11">
                  <c:v>590</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_G0303_!$A$13:$M$13</c:f>
              <c:numCache>
                <c:formatCode>General</c:formatCode>
                <c:ptCount val="13"/>
                <c:pt idx="0">
                  <c:v>770</c:v>
                </c:pt>
                <c:pt idx="1">
                  <c:v>190</c:v>
                </c:pt>
                <c:pt idx="2">
                  <c:v>1920</c:v>
                </c:pt>
                <c:pt idx="3">
                  <c:v>990</c:v>
                </c:pt>
                <c:pt idx="4">
                  <c:v>-1</c:v>
                </c:pt>
                <c:pt idx="5">
                  <c:v>-1</c:v>
                </c:pt>
                <c:pt idx="6">
                  <c:v>700</c:v>
                </c:pt>
                <c:pt idx="7">
                  <c:v>580</c:v>
                </c:pt>
                <c:pt idx="8">
                  <c:v>650</c:v>
                </c:pt>
                <c:pt idx="9">
                  <c:v>353</c:v>
                </c:pt>
                <c:pt idx="10">
                  <c:v>1400</c:v>
                </c:pt>
                <c:pt idx="11">
                  <c:v>615</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_G0303_!$A$14:$M$14</c:f>
              <c:numCache>
                <c:formatCode>General</c:formatCode>
                <c:ptCount val="13"/>
                <c:pt idx="0">
                  <c:v>830</c:v>
                </c:pt>
                <c:pt idx="1">
                  <c:v>220</c:v>
                </c:pt>
                <c:pt idx="2">
                  <c:v>1985</c:v>
                </c:pt>
                <c:pt idx="3">
                  <c:v>1075</c:v>
                </c:pt>
                <c:pt idx="4">
                  <c:v>-1</c:v>
                </c:pt>
                <c:pt idx="5">
                  <c:v>-1</c:v>
                </c:pt>
                <c:pt idx="6">
                  <c:v>745</c:v>
                </c:pt>
                <c:pt idx="7">
                  <c:v>600</c:v>
                </c:pt>
                <c:pt idx="8">
                  <c:v>690</c:v>
                </c:pt>
                <c:pt idx="9">
                  <c:v>386</c:v>
                </c:pt>
                <c:pt idx="10">
                  <c:v>1495</c:v>
                </c:pt>
                <c:pt idx="11">
                  <c:v>660</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_G0303_!$A$15:$M$15</c:f>
              <c:numCache>
                <c:formatCode>General</c:formatCode>
                <c:ptCount val="13"/>
                <c:pt idx="0">
                  <c:v>850</c:v>
                </c:pt>
                <c:pt idx="1">
                  <c:v>270</c:v>
                </c:pt>
                <c:pt idx="2">
                  <c:v>-1</c:v>
                </c:pt>
                <c:pt idx="3">
                  <c:v>1120</c:v>
                </c:pt>
                <c:pt idx="4">
                  <c:v>-1</c:v>
                </c:pt>
                <c:pt idx="5">
                  <c:v>-1</c:v>
                </c:pt>
                <c:pt idx="6">
                  <c:v>780</c:v>
                </c:pt>
                <c:pt idx="7">
                  <c:v>688</c:v>
                </c:pt>
                <c:pt idx="8">
                  <c:v>800</c:v>
                </c:pt>
                <c:pt idx="9">
                  <c:v>410</c:v>
                </c:pt>
                <c:pt idx="10">
                  <c:v>1875</c:v>
                </c:pt>
                <c:pt idx="11">
                  <c:v>720</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_G0303_!$A$16:$M$16</c:f>
              <c:numCache>
                <c:formatCode>General</c:formatCode>
                <c:ptCount val="13"/>
                <c:pt idx="0">
                  <c:v>900</c:v>
                </c:pt>
                <c:pt idx="1">
                  <c:v>290</c:v>
                </c:pt>
                <c:pt idx="2">
                  <c:v>-1</c:v>
                </c:pt>
                <c:pt idx="3">
                  <c:v>1250</c:v>
                </c:pt>
                <c:pt idx="4">
                  <c:v>-1</c:v>
                </c:pt>
                <c:pt idx="5">
                  <c:v>-1</c:v>
                </c:pt>
                <c:pt idx="6">
                  <c:v>810</c:v>
                </c:pt>
                <c:pt idx="7">
                  <c:v>745</c:v>
                </c:pt>
                <c:pt idx="8">
                  <c:v>820</c:v>
                </c:pt>
                <c:pt idx="9">
                  <c:v>440</c:v>
                </c:pt>
                <c:pt idx="10">
                  <c:v>1940</c:v>
                </c:pt>
                <c:pt idx="11">
                  <c:v>740</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_G0303_!$A$17:$M$17</c:f>
              <c:numCache>
                <c:formatCode>General</c:formatCode>
                <c:ptCount val="13"/>
                <c:pt idx="0">
                  <c:v>920</c:v>
                </c:pt>
                <c:pt idx="1">
                  <c:v>313</c:v>
                </c:pt>
                <c:pt idx="2">
                  <c:v>-1</c:v>
                </c:pt>
                <c:pt idx="3">
                  <c:v>1380</c:v>
                </c:pt>
                <c:pt idx="4">
                  <c:v>-1</c:v>
                </c:pt>
                <c:pt idx="5">
                  <c:v>-1</c:v>
                </c:pt>
                <c:pt idx="6">
                  <c:v>850</c:v>
                </c:pt>
                <c:pt idx="7">
                  <c:v>770</c:v>
                </c:pt>
                <c:pt idx="8">
                  <c:v>1045</c:v>
                </c:pt>
                <c:pt idx="9">
                  <c:v>470</c:v>
                </c:pt>
                <c:pt idx="10">
                  <c:v>1970</c:v>
                </c:pt>
                <c:pt idx="11">
                  <c:v>795</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_G0303_!$A$18:$M$18</c:f>
              <c:numCache>
                <c:formatCode>General</c:formatCode>
                <c:ptCount val="13"/>
                <c:pt idx="0">
                  <c:v>970</c:v>
                </c:pt>
                <c:pt idx="1">
                  <c:v>338</c:v>
                </c:pt>
                <c:pt idx="2">
                  <c:v>-1</c:v>
                </c:pt>
                <c:pt idx="3">
                  <c:v>1455</c:v>
                </c:pt>
                <c:pt idx="4">
                  <c:v>-1</c:v>
                </c:pt>
                <c:pt idx="5">
                  <c:v>-1</c:v>
                </c:pt>
                <c:pt idx="6">
                  <c:v>900</c:v>
                </c:pt>
                <c:pt idx="7">
                  <c:v>795</c:v>
                </c:pt>
                <c:pt idx="8">
                  <c:v>1190</c:v>
                </c:pt>
                <c:pt idx="9">
                  <c:v>490</c:v>
                </c:pt>
                <c:pt idx="10">
                  <c:v>1990</c:v>
                </c:pt>
                <c:pt idx="11">
                  <c:v>900</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_G0303_!$A$19:$M$19</c:f>
              <c:numCache>
                <c:formatCode>General</c:formatCode>
                <c:ptCount val="13"/>
                <c:pt idx="0">
                  <c:v>990</c:v>
                </c:pt>
                <c:pt idx="1">
                  <c:v>370</c:v>
                </c:pt>
                <c:pt idx="2">
                  <c:v>-1</c:v>
                </c:pt>
                <c:pt idx="3">
                  <c:v>1490</c:v>
                </c:pt>
                <c:pt idx="4">
                  <c:v>-1</c:v>
                </c:pt>
                <c:pt idx="5">
                  <c:v>-1</c:v>
                </c:pt>
                <c:pt idx="6">
                  <c:v>940</c:v>
                </c:pt>
                <c:pt idx="7">
                  <c:v>825</c:v>
                </c:pt>
                <c:pt idx="8">
                  <c:v>1210</c:v>
                </c:pt>
                <c:pt idx="9">
                  <c:v>530</c:v>
                </c:pt>
                <c:pt idx="10">
                  <c:v>2020</c:v>
                </c:pt>
                <c:pt idx="11">
                  <c:v>950</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_G0303_!$A$20:$M$20</c:f>
              <c:numCache>
                <c:formatCode>General</c:formatCode>
                <c:ptCount val="13"/>
                <c:pt idx="0">
                  <c:v>1020</c:v>
                </c:pt>
                <c:pt idx="1">
                  <c:v>390</c:v>
                </c:pt>
                <c:pt idx="2">
                  <c:v>-1</c:v>
                </c:pt>
                <c:pt idx="3">
                  <c:v>1600</c:v>
                </c:pt>
                <c:pt idx="4">
                  <c:v>-1</c:v>
                </c:pt>
                <c:pt idx="5">
                  <c:v>-1</c:v>
                </c:pt>
                <c:pt idx="6">
                  <c:v>1000</c:v>
                </c:pt>
                <c:pt idx="7">
                  <c:v>910</c:v>
                </c:pt>
                <c:pt idx="8">
                  <c:v>1250</c:v>
                </c:pt>
                <c:pt idx="9">
                  <c:v>550</c:v>
                </c:pt>
                <c:pt idx="10">
                  <c:v>4775</c:v>
                </c:pt>
                <c:pt idx="11">
                  <c:v>1080</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_G0303_!$A$21:$M$21</c:f>
              <c:numCache>
                <c:formatCode>General</c:formatCode>
                <c:ptCount val="13"/>
                <c:pt idx="0">
                  <c:v>1120</c:v>
                </c:pt>
                <c:pt idx="1">
                  <c:v>410</c:v>
                </c:pt>
                <c:pt idx="2">
                  <c:v>-1</c:v>
                </c:pt>
                <c:pt idx="3">
                  <c:v>1650</c:v>
                </c:pt>
                <c:pt idx="4">
                  <c:v>-1</c:v>
                </c:pt>
                <c:pt idx="5">
                  <c:v>-1</c:v>
                </c:pt>
                <c:pt idx="6">
                  <c:v>1020</c:v>
                </c:pt>
                <c:pt idx="7">
                  <c:v>940</c:v>
                </c:pt>
                <c:pt idx="8">
                  <c:v>1350</c:v>
                </c:pt>
                <c:pt idx="9">
                  <c:v>590</c:v>
                </c:pt>
                <c:pt idx="10">
                  <c:v>5090</c:v>
                </c:pt>
                <c:pt idx="11">
                  <c:v>1100</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_G0303_!$A$22:$M$22</c:f>
              <c:numCache>
                <c:formatCode>General</c:formatCode>
                <c:ptCount val="13"/>
                <c:pt idx="0">
                  <c:v>1185</c:v>
                </c:pt>
                <c:pt idx="1">
                  <c:v>430</c:v>
                </c:pt>
                <c:pt idx="2">
                  <c:v>-1</c:v>
                </c:pt>
                <c:pt idx="3">
                  <c:v>1710</c:v>
                </c:pt>
                <c:pt idx="4">
                  <c:v>-1</c:v>
                </c:pt>
                <c:pt idx="5">
                  <c:v>-1</c:v>
                </c:pt>
                <c:pt idx="6">
                  <c:v>1050</c:v>
                </c:pt>
                <c:pt idx="7">
                  <c:v>970</c:v>
                </c:pt>
                <c:pt idx="8">
                  <c:v>1500</c:v>
                </c:pt>
                <c:pt idx="9">
                  <c:v>620</c:v>
                </c:pt>
                <c:pt idx="10">
                  <c:v>-1</c:v>
                </c:pt>
                <c:pt idx="11">
                  <c:v>1130</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_G0303_!$A$23:$M$23</c:f>
              <c:numCache>
                <c:formatCode>General</c:formatCode>
                <c:ptCount val="13"/>
                <c:pt idx="0">
                  <c:v>1215</c:v>
                </c:pt>
                <c:pt idx="1">
                  <c:v>450</c:v>
                </c:pt>
                <c:pt idx="2">
                  <c:v>-1</c:v>
                </c:pt>
                <c:pt idx="3">
                  <c:v>1740</c:v>
                </c:pt>
                <c:pt idx="4">
                  <c:v>-1</c:v>
                </c:pt>
                <c:pt idx="5">
                  <c:v>-1</c:v>
                </c:pt>
                <c:pt idx="6">
                  <c:v>1070</c:v>
                </c:pt>
                <c:pt idx="7">
                  <c:v>990</c:v>
                </c:pt>
                <c:pt idx="8">
                  <c:v>1540</c:v>
                </c:pt>
                <c:pt idx="9">
                  <c:v>640</c:v>
                </c:pt>
                <c:pt idx="10">
                  <c:v>-1</c:v>
                </c:pt>
                <c:pt idx="11">
                  <c:v>1170</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_G0303_!$A$24:$M$24</c:f>
              <c:numCache>
                <c:formatCode>General</c:formatCode>
                <c:ptCount val="13"/>
                <c:pt idx="0">
                  <c:v>1310</c:v>
                </c:pt>
                <c:pt idx="1">
                  <c:v>470</c:v>
                </c:pt>
                <c:pt idx="2">
                  <c:v>-1</c:v>
                </c:pt>
                <c:pt idx="3">
                  <c:v>1760</c:v>
                </c:pt>
                <c:pt idx="4">
                  <c:v>-1</c:v>
                </c:pt>
                <c:pt idx="5">
                  <c:v>-1</c:v>
                </c:pt>
                <c:pt idx="6">
                  <c:v>1100</c:v>
                </c:pt>
                <c:pt idx="7">
                  <c:v>1010</c:v>
                </c:pt>
                <c:pt idx="8">
                  <c:v>1590</c:v>
                </c:pt>
                <c:pt idx="9">
                  <c:v>670</c:v>
                </c:pt>
                <c:pt idx="10">
                  <c:v>-1</c:v>
                </c:pt>
                <c:pt idx="11">
                  <c:v>1200</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_G0303_!$A$25:$M$25</c:f>
              <c:numCache>
                <c:formatCode>General</c:formatCode>
                <c:ptCount val="13"/>
                <c:pt idx="0">
                  <c:v>1330</c:v>
                </c:pt>
                <c:pt idx="1">
                  <c:v>490</c:v>
                </c:pt>
                <c:pt idx="2">
                  <c:v>-1</c:v>
                </c:pt>
                <c:pt idx="3">
                  <c:v>1780</c:v>
                </c:pt>
                <c:pt idx="4">
                  <c:v>-1</c:v>
                </c:pt>
                <c:pt idx="5">
                  <c:v>-1</c:v>
                </c:pt>
                <c:pt idx="6">
                  <c:v>1150</c:v>
                </c:pt>
                <c:pt idx="7">
                  <c:v>1030</c:v>
                </c:pt>
                <c:pt idx="8">
                  <c:v>1620</c:v>
                </c:pt>
                <c:pt idx="9">
                  <c:v>700</c:v>
                </c:pt>
                <c:pt idx="10">
                  <c:v>-1</c:v>
                </c:pt>
                <c:pt idx="11">
                  <c:v>1235</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_G0303_!$A$26:$M$26</c:f>
              <c:numCache>
                <c:formatCode>General</c:formatCode>
                <c:ptCount val="13"/>
                <c:pt idx="0">
                  <c:v>1350</c:v>
                </c:pt>
                <c:pt idx="1">
                  <c:v>510</c:v>
                </c:pt>
                <c:pt idx="2">
                  <c:v>-1</c:v>
                </c:pt>
                <c:pt idx="3">
                  <c:v>1800</c:v>
                </c:pt>
                <c:pt idx="4">
                  <c:v>-1</c:v>
                </c:pt>
                <c:pt idx="5">
                  <c:v>-1</c:v>
                </c:pt>
                <c:pt idx="6">
                  <c:v>1183</c:v>
                </c:pt>
                <c:pt idx="7">
                  <c:v>1100</c:v>
                </c:pt>
                <c:pt idx="8">
                  <c:v>1670</c:v>
                </c:pt>
                <c:pt idx="9">
                  <c:v>735</c:v>
                </c:pt>
                <c:pt idx="10">
                  <c:v>-1</c:v>
                </c:pt>
                <c:pt idx="11">
                  <c:v>1285</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_G0303_!$A$27:$M$27</c:f>
              <c:numCache>
                <c:formatCode>General</c:formatCode>
                <c:ptCount val="13"/>
                <c:pt idx="0">
                  <c:v>1370</c:v>
                </c:pt>
                <c:pt idx="1">
                  <c:v>530</c:v>
                </c:pt>
                <c:pt idx="2">
                  <c:v>-1</c:v>
                </c:pt>
                <c:pt idx="3">
                  <c:v>1850</c:v>
                </c:pt>
                <c:pt idx="4">
                  <c:v>-1</c:v>
                </c:pt>
                <c:pt idx="5">
                  <c:v>-1</c:v>
                </c:pt>
                <c:pt idx="6">
                  <c:v>1210</c:v>
                </c:pt>
                <c:pt idx="7">
                  <c:v>1130</c:v>
                </c:pt>
                <c:pt idx="8">
                  <c:v>1690</c:v>
                </c:pt>
                <c:pt idx="9">
                  <c:v>755</c:v>
                </c:pt>
                <c:pt idx="10">
                  <c:v>-1</c:v>
                </c:pt>
                <c:pt idx="11">
                  <c:v>1340</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_G0303_!$A$28:$M$28</c:f>
              <c:numCache>
                <c:formatCode>General</c:formatCode>
                <c:ptCount val="13"/>
                <c:pt idx="0">
                  <c:v>1390</c:v>
                </c:pt>
                <c:pt idx="1">
                  <c:v>550</c:v>
                </c:pt>
                <c:pt idx="2">
                  <c:v>-1</c:v>
                </c:pt>
                <c:pt idx="3">
                  <c:v>1870</c:v>
                </c:pt>
                <c:pt idx="4">
                  <c:v>-1</c:v>
                </c:pt>
                <c:pt idx="5">
                  <c:v>-1</c:v>
                </c:pt>
                <c:pt idx="6">
                  <c:v>1240</c:v>
                </c:pt>
                <c:pt idx="7">
                  <c:v>1150</c:v>
                </c:pt>
                <c:pt idx="8">
                  <c:v>1776</c:v>
                </c:pt>
                <c:pt idx="9">
                  <c:v>780</c:v>
                </c:pt>
                <c:pt idx="10">
                  <c:v>-1</c:v>
                </c:pt>
                <c:pt idx="11">
                  <c:v>1365</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_G0303_!$A$29:$M$29</c:f>
              <c:numCache>
                <c:formatCode>General</c:formatCode>
                <c:ptCount val="13"/>
                <c:pt idx="0">
                  <c:v>1410</c:v>
                </c:pt>
                <c:pt idx="1">
                  <c:v>570</c:v>
                </c:pt>
                <c:pt idx="2">
                  <c:v>-1</c:v>
                </c:pt>
                <c:pt idx="3">
                  <c:v>1900</c:v>
                </c:pt>
                <c:pt idx="4">
                  <c:v>-1</c:v>
                </c:pt>
                <c:pt idx="5">
                  <c:v>-1</c:v>
                </c:pt>
                <c:pt idx="6">
                  <c:v>1280</c:v>
                </c:pt>
                <c:pt idx="7">
                  <c:v>1200</c:v>
                </c:pt>
                <c:pt idx="8">
                  <c:v>1800</c:v>
                </c:pt>
                <c:pt idx="9">
                  <c:v>800</c:v>
                </c:pt>
                <c:pt idx="10">
                  <c:v>-1</c:v>
                </c:pt>
                <c:pt idx="11">
                  <c:v>1430</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_G0303_!$A$30:$M$30</c:f>
              <c:numCache>
                <c:formatCode>General</c:formatCode>
                <c:ptCount val="13"/>
                <c:pt idx="0">
                  <c:v>1450</c:v>
                </c:pt>
                <c:pt idx="1">
                  <c:v>590</c:v>
                </c:pt>
                <c:pt idx="2">
                  <c:v>-1</c:v>
                </c:pt>
                <c:pt idx="3">
                  <c:v>1925</c:v>
                </c:pt>
                <c:pt idx="4">
                  <c:v>-1</c:v>
                </c:pt>
                <c:pt idx="5">
                  <c:v>-1</c:v>
                </c:pt>
                <c:pt idx="6">
                  <c:v>1300</c:v>
                </c:pt>
                <c:pt idx="7">
                  <c:v>1235</c:v>
                </c:pt>
                <c:pt idx="8">
                  <c:v>1838</c:v>
                </c:pt>
                <c:pt idx="9">
                  <c:v>830</c:v>
                </c:pt>
                <c:pt idx="10">
                  <c:v>-1</c:v>
                </c:pt>
                <c:pt idx="11">
                  <c:v>1495</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_G0303_!$A$31:$M$31</c:f>
              <c:numCache>
                <c:formatCode>General</c:formatCode>
                <c:ptCount val="13"/>
                <c:pt idx="0">
                  <c:v>1470</c:v>
                </c:pt>
                <c:pt idx="1">
                  <c:v>610</c:v>
                </c:pt>
                <c:pt idx="2">
                  <c:v>-1</c:v>
                </c:pt>
                <c:pt idx="3">
                  <c:v>1960</c:v>
                </c:pt>
                <c:pt idx="4">
                  <c:v>-1</c:v>
                </c:pt>
                <c:pt idx="5">
                  <c:v>-1</c:v>
                </c:pt>
                <c:pt idx="6">
                  <c:v>1350</c:v>
                </c:pt>
                <c:pt idx="7">
                  <c:v>1260</c:v>
                </c:pt>
                <c:pt idx="8">
                  <c:v>1870</c:v>
                </c:pt>
                <c:pt idx="9">
                  <c:v>883</c:v>
                </c:pt>
                <c:pt idx="10">
                  <c:v>-1</c:v>
                </c:pt>
                <c:pt idx="11">
                  <c:v>1590</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_G0303_!$A$32:$M$32</c:f>
              <c:numCache>
                <c:formatCode>General</c:formatCode>
                <c:ptCount val="13"/>
                <c:pt idx="0">
                  <c:v>1490</c:v>
                </c:pt>
                <c:pt idx="1">
                  <c:v>630</c:v>
                </c:pt>
                <c:pt idx="2">
                  <c:v>-1</c:v>
                </c:pt>
                <c:pt idx="3">
                  <c:v>1980</c:v>
                </c:pt>
                <c:pt idx="4">
                  <c:v>-1</c:v>
                </c:pt>
                <c:pt idx="5">
                  <c:v>-1</c:v>
                </c:pt>
                <c:pt idx="6">
                  <c:v>1440</c:v>
                </c:pt>
                <c:pt idx="7">
                  <c:v>1300</c:v>
                </c:pt>
                <c:pt idx="8">
                  <c:v>1900</c:v>
                </c:pt>
                <c:pt idx="9">
                  <c:v>910</c:v>
                </c:pt>
                <c:pt idx="10">
                  <c:v>-1</c:v>
                </c:pt>
                <c:pt idx="11">
                  <c:v>1630</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_G0303_!$A$33:$M$33</c:f>
              <c:numCache>
                <c:formatCode>General</c:formatCode>
                <c:ptCount val="13"/>
                <c:pt idx="0">
                  <c:v>1560</c:v>
                </c:pt>
                <c:pt idx="1">
                  <c:v>650</c:v>
                </c:pt>
                <c:pt idx="2">
                  <c:v>-1</c:v>
                </c:pt>
                <c:pt idx="3">
                  <c:v>2010</c:v>
                </c:pt>
                <c:pt idx="4">
                  <c:v>-1</c:v>
                </c:pt>
                <c:pt idx="5">
                  <c:v>-1</c:v>
                </c:pt>
                <c:pt idx="6">
                  <c:v>1480</c:v>
                </c:pt>
                <c:pt idx="7">
                  <c:v>1320</c:v>
                </c:pt>
                <c:pt idx="8">
                  <c:v>1950</c:v>
                </c:pt>
                <c:pt idx="9">
                  <c:v>940</c:v>
                </c:pt>
                <c:pt idx="10">
                  <c:v>-1</c:v>
                </c:pt>
                <c:pt idx="11">
                  <c:v>1650</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_G0303_!$A$34:$M$34</c:f>
              <c:numCache>
                <c:formatCode>General</c:formatCode>
                <c:ptCount val="13"/>
                <c:pt idx="0">
                  <c:v>1585</c:v>
                </c:pt>
                <c:pt idx="1">
                  <c:v>670</c:v>
                </c:pt>
                <c:pt idx="2">
                  <c:v>-1</c:v>
                </c:pt>
                <c:pt idx="3">
                  <c:v>2030</c:v>
                </c:pt>
                <c:pt idx="4">
                  <c:v>-1</c:v>
                </c:pt>
                <c:pt idx="5">
                  <c:v>-1</c:v>
                </c:pt>
                <c:pt idx="6">
                  <c:v>1520</c:v>
                </c:pt>
                <c:pt idx="7">
                  <c:v>1380</c:v>
                </c:pt>
                <c:pt idx="8">
                  <c:v>2000</c:v>
                </c:pt>
                <c:pt idx="9">
                  <c:v>970</c:v>
                </c:pt>
                <c:pt idx="10">
                  <c:v>-1</c:v>
                </c:pt>
                <c:pt idx="11">
                  <c:v>1680</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_G0303_!$A$35:$M$35</c:f>
              <c:numCache>
                <c:formatCode>General</c:formatCode>
                <c:ptCount val="13"/>
                <c:pt idx="0">
                  <c:v>1625</c:v>
                </c:pt>
                <c:pt idx="1">
                  <c:v>690</c:v>
                </c:pt>
                <c:pt idx="2">
                  <c:v>-1</c:v>
                </c:pt>
                <c:pt idx="3">
                  <c:v>2080</c:v>
                </c:pt>
                <c:pt idx="4">
                  <c:v>-1</c:v>
                </c:pt>
                <c:pt idx="5">
                  <c:v>-1</c:v>
                </c:pt>
                <c:pt idx="6">
                  <c:v>1608</c:v>
                </c:pt>
                <c:pt idx="7">
                  <c:v>1400</c:v>
                </c:pt>
                <c:pt idx="8">
                  <c:v>4800</c:v>
                </c:pt>
                <c:pt idx="9">
                  <c:v>1000</c:v>
                </c:pt>
                <c:pt idx="10">
                  <c:v>-1</c:v>
                </c:pt>
                <c:pt idx="11">
                  <c:v>1700</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_G0303_!$A$36:$M$36</c:f>
              <c:numCache>
                <c:formatCode>General</c:formatCode>
                <c:ptCount val="13"/>
                <c:pt idx="0">
                  <c:v>1715</c:v>
                </c:pt>
                <c:pt idx="1">
                  <c:v>710</c:v>
                </c:pt>
                <c:pt idx="2">
                  <c:v>-1</c:v>
                </c:pt>
                <c:pt idx="3">
                  <c:v>4530</c:v>
                </c:pt>
                <c:pt idx="4">
                  <c:v>-1</c:v>
                </c:pt>
                <c:pt idx="5">
                  <c:v>-1</c:v>
                </c:pt>
                <c:pt idx="6">
                  <c:v>1670</c:v>
                </c:pt>
                <c:pt idx="7">
                  <c:v>1425</c:v>
                </c:pt>
                <c:pt idx="8">
                  <c:v>5045</c:v>
                </c:pt>
                <c:pt idx="9">
                  <c:v>1050</c:v>
                </c:pt>
                <c:pt idx="10">
                  <c:v>-1</c:v>
                </c:pt>
                <c:pt idx="11">
                  <c:v>1770</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_G0303_!$A$37:$M$37</c:f>
              <c:numCache>
                <c:formatCode>General</c:formatCode>
                <c:ptCount val="13"/>
                <c:pt idx="0">
                  <c:v>1750</c:v>
                </c:pt>
                <c:pt idx="1">
                  <c:v>730</c:v>
                </c:pt>
                <c:pt idx="2">
                  <c:v>-1</c:v>
                </c:pt>
                <c:pt idx="3">
                  <c:v>4550</c:v>
                </c:pt>
                <c:pt idx="4">
                  <c:v>-1</c:v>
                </c:pt>
                <c:pt idx="5">
                  <c:v>-1</c:v>
                </c:pt>
                <c:pt idx="6">
                  <c:v>1690</c:v>
                </c:pt>
                <c:pt idx="7">
                  <c:v>1466</c:v>
                </c:pt>
                <c:pt idx="8">
                  <c:v>5200</c:v>
                </c:pt>
                <c:pt idx="9">
                  <c:v>1090</c:v>
                </c:pt>
                <c:pt idx="10">
                  <c:v>-1</c:v>
                </c:pt>
                <c:pt idx="11">
                  <c:v>1790</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_G0303_!$A$38:$M$38</c:f>
              <c:numCache>
                <c:formatCode>General</c:formatCode>
                <c:ptCount val="13"/>
                <c:pt idx="0">
                  <c:v>1770</c:v>
                </c:pt>
                <c:pt idx="1">
                  <c:v>750</c:v>
                </c:pt>
                <c:pt idx="2">
                  <c:v>-1</c:v>
                </c:pt>
                <c:pt idx="3">
                  <c:v>4570</c:v>
                </c:pt>
                <c:pt idx="4">
                  <c:v>-1</c:v>
                </c:pt>
                <c:pt idx="5">
                  <c:v>-1</c:v>
                </c:pt>
                <c:pt idx="6">
                  <c:v>1720</c:v>
                </c:pt>
                <c:pt idx="7">
                  <c:v>1490</c:v>
                </c:pt>
                <c:pt idx="8">
                  <c:v>-1</c:v>
                </c:pt>
                <c:pt idx="9">
                  <c:v>1120</c:v>
                </c:pt>
                <c:pt idx="10">
                  <c:v>-1</c:v>
                </c:pt>
                <c:pt idx="11">
                  <c:v>1820</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_G0303_!$A$39:$M$39</c:f>
              <c:numCache>
                <c:formatCode>General</c:formatCode>
                <c:ptCount val="13"/>
                <c:pt idx="0">
                  <c:v>1790</c:v>
                </c:pt>
                <c:pt idx="1">
                  <c:v>770</c:v>
                </c:pt>
                <c:pt idx="2">
                  <c:v>-1</c:v>
                </c:pt>
                <c:pt idx="3">
                  <c:v>4590</c:v>
                </c:pt>
                <c:pt idx="4">
                  <c:v>-1</c:v>
                </c:pt>
                <c:pt idx="5">
                  <c:v>-1</c:v>
                </c:pt>
                <c:pt idx="6">
                  <c:v>1740</c:v>
                </c:pt>
                <c:pt idx="7">
                  <c:v>1535</c:v>
                </c:pt>
                <c:pt idx="8">
                  <c:v>-1</c:v>
                </c:pt>
                <c:pt idx="9">
                  <c:v>1155</c:v>
                </c:pt>
                <c:pt idx="10">
                  <c:v>-1</c:v>
                </c:pt>
                <c:pt idx="11">
                  <c:v>1840</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_G0303_!$A$40:$M$40</c:f>
              <c:numCache>
                <c:formatCode>General</c:formatCode>
                <c:ptCount val="13"/>
                <c:pt idx="0">
                  <c:v>1815</c:v>
                </c:pt>
                <c:pt idx="1">
                  <c:v>790</c:v>
                </c:pt>
                <c:pt idx="2">
                  <c:v>-1</c:v>
                </c:pt>
                <c:pt idx="3">
                  <c:v>4610</c:v>
                </c:pt>
                <c:pt idx="4">
                  <c:v>-1</c:v>
                </c:pt>
                <c:pt idx="5">
                  <c:v>-1</c:v>
                </c:pt>
                <c:pt idx="6">
                  <c:v>1770</c:v>
                </c:pt>
                <c:pt idx="7">
                  <c:v>1570</c:v>
                </c:pt>
                <c:pt idx="8">
                  <c:v>-1</c:v>
                </c:pt>
                <c:pt idx="9">
                  <c:v>1180</c:v>
                </c:pt>
                <c:pt idx="10">
                  <c:v>-1</c:v>
                </c:pt>
                <c:pt idx="11">
                  <c:v>1860</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_G0303_!$A$41:$M$41</c:f>
              <c:numCache>
                <c:formatCode>General</c:formatCode>
                <c:ptCount val="13"/>
                <c:pt idx="0">
                  <c:v>1850</c:v>
                </c:pt>
                <c:pt idx="1">
                  <c:v>810</c:v>
                </c:pt>
                <c:pt idx="2">
                  <c:v>-1</c:v>
                </c:pt>
                <c:pt idx="3">
                  <c:v>4640</c:v>
                </c:pt>
                <c:pt idx="4">
                  <c:v>-1</c:v>
                </c:pt>
                <c:pt idx="5">
                  <c:v>-1</c:v>
                </c:pt>
                <c:pt idx="6">
                  <c:v>1800</c:v>
                </c:pt>
                <c:pt idx="7">
                  <c:v>1600</c:v>
                </c:pt>
                <c:pt idx="8">
                  <c:v>-1</c:v>
                </c:pt>
                <c:pt idx="9">
                  <c:v>1219</c:v>
                </c:pt>
                <c:pt idx="10">
                  <c:v>-1</c:v>
                </c:pt>
                <c:pt idx="11">
                  <c:v>1880</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_G0303_!$A$42:$M$42</c:f>
              <c:numCache>
                <c:formatCode>General</c:formatCode>
                <c:ptCount val="13"/>
                <c:pt idx="0">
                  <c:v>1870</c:v>
                </c:pt>
                <c:pt idx="1">
                  <c:v>830</c:v>
                </c:pt>
                <c:pt idx="2">
                  <c:v>-1</c:v>
                </c:pt>
                <c:pt idx="3">
                  <c:v>4660</c:v>
                </c:pt>
                <c:pt idx="4">
                  <c:v>-1</c:v>
                </c:pt>
                <c:pt idx="5">
                  <c:v>-1</c:v>
                </c:pt>
                <c:pt idx="6">
                  <c:v>1825</c:v>
                </c:pt>
                <c:pt idx="7">
                  <c:v>1620</c:v>
                </c:pt>
                <c:pt idx="8">
                  <c:v>-1</c:v>
                </c:pt>
                <c:pt idx="9">
                  <c:v>1240</c:v>
                </c:pt>
                <c:pt idx="10">
                  <c:v>-1</c:v>
                </c:pt>
                <c:pt idx="11">
                  <c:v>1900</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_G0303_!$A$43:$M$43</c:f>
              <c:numCache>
                <c:formatCode>General</c:formatCode>
                <c:ptCount val="13"/>
                <c:pt idx="0">
                  <c:v>1900</c:v>
                </c:pt>
                <c:pt idx="1">
                  <c:v>850</c:v>
                </c:pt>
                <c:pt idx="2">
                  <c:v>-1</c:v>
                </c:pt>
                <c:pt idx="3">
                  <c:v>4700</c:v>
                </c:pt>
                <c:pt idx="4">
                  <c:v>-1</c:v>
                </c:pt>
                <c:pt idx="5">
                  <c:v>-1</c:v>
                </c:pt>
                <c:pt idx="6">
                  <c:v>1850</c:v>
                </c:pt>
                <c:pt idx="7">
                  <c:v>1640</c:v>
                </c:pt>
                <c:pt idx="8">
                  <c:v>-1</c:v>
                </c:pt>
                <c:pt idx="9">
                  <c:v>1260</c:v>
                </c:pt>
                <c:pt idx="10">
                  <c:v>-1</c:v>
                </c:pt>
                <c:pt idx="11">
                  <c:v>1920</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_G0303_!$A$44:$M$44</c:f>
              <c:numCache>
                <c:formatCode>General</c:formatCode>
                <c:ptCount val="13"/>
                <c:pt idx="0">
                  <c:v>1940</c:v>
                </c:pt>
                <c:pt idx="1">
                  <c:v>870</c:v>
                </c:pt>
                <c:pt idx="2">
                  <c:v>-1</c:v>
                </c:pt>
                <c:pt idx="3">
                  <c:v>4800</c:v>
                </c:pt>
                <c:pt idx="4">
                  <c:v>-1</c:v>
                </c:pt>
                <c:pt idx="5">
                  <c:v>-1</c:v>
                </c:pt>
                <c:pt idx="6">
                  <c:v>1870</c:v>
                </c:pt>
                <c:pt idx="7">
                  <c:v>1660</c:v>
                </c:pt>
                <c:pt idx="8">
                  <c:v>-1</c:v>
                </c:pt>
                <c:pt idx="9">
                  <c:v>1290</c:v>
                </c:pt>
                <c:pt idx="10">
                  <c:v>-1</c:v>
                </c:pt>
                <c:pt idx="11">
                  <c:v>1940</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_G0303_!$A$45:$M$45</c:f>
              <c:numCache>
                <c:formatCode>General</c:formatCode>
                <c:ptCount val="13"/>
                <c:pt idx="0">
                  <c:v>1960</c:v>
                </c:pt>
                <c:pt idx="1">
                  <c:v>890</c:v>
                </c:pt>
                <c:pt idx="2">
                  <c:v>-1</c:v>
                </c:pt>
                <c:pt idx="3">
                  <c:v>4870</c:v>
                </c:pt>
                <c:pt idx="4">
                  <c:v>-1</c:v>
                </c:pt>
                <c:pt idx="5">
                  <c:v>-1</c:v>
                </c:pt>
                <c:pt idx="6">
                  <c:v>1890</c:v>
                </c:pt>
                <c:pt idx="7">
                  <c:v>1690</c:v>
                </c:pt>
                <c:pt idx="8">
                  <c:v>-1</c:v>
                </c:pt>
                <c:pt idx="9">
                  <c:v>1320</c:v>
                </c:pt>
                <c:pt idx="10">
                  <c:v>-1</c:v>
                </c:pt>
                <c:pt idx="11">
                  <c:v>1960</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_G0303_!$A$46:$M$46</c:f>
              <c:numCache>
                <c:formatCode>General</c:formatCode>
                <c:ptCount val="13"/>
                <c:pt idx="0">
                  <c:v>1990</c:v>
                </c:pt>
                <c:pt idx="1">
                  <c:v>910</c:v>
                </c:pt>
                <c:pt idx="2">
                  <c:v>-1</c:v>
                </c:pt>
                <c:pt idx="3">
                  <c:v>4985</c:v>
                </c:pt>
                <c:pt idx="4">
                  <c:v>-1</c:v>
                </c:pt>
                <c:pt idx="5">
                  <c:v>-1</c:v>
                </c:pt>
                <c:pt idx="6">
                  <c:v>4720</c:v>
                </c:pt>
                <c:pt idx="7">
                  <c:v>1710</c:v>
                </c:pt>
                <c:pt idx="8">
                  <c:v>-1</c:v>
                </c:pt>
                <c:pt idx="9">
                  <c:v>1340</c:v>
                </c:pt>
                <c:pt idx="10">
                  <c:v>-1</c:v>
                </c:pt>
                <c:pt idx="11">
                  <c:v>4560</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_G0303_!$A$47:$M$47</c:f>
              <c:numCache>
                <c:formatCode>General</c:formatCode>
                <c:ptCount val="13"/>
                <c:pt idx="0">
                  <c:v>2010</c:v>
                </c:pt>
                <c:pt idx="1">
                  <c:v>930</c:v>
                </c:pt>
                <c:pt idx="2">
                  <c:v>-1</c:v>
                </c:pt>
                <c:pt idx="3">
                  <c:v>-1</c:v>
                </c:pt>
                <c:pt idx="4">
                  <c:v>-1</c:v>
                </c:pt>
                <c:pt idx="5">
                  <c:v>-1</c:v>
                </c:pt>
                <c:pt idx="6">
                  <c:v>4835</c:v>
                </c:pt>
                <c:pt idx="7">
                  <c:v>1735</c:v>
                </c:pt>
                <c:pt idx="8">
                  <c:v>-1</c:v>
                </c:pt>
                <c:pt idx="9">
                  <c:v>1365</c:v>
                </c:pt>
                <c:pt idx="10">
                  <c:v>-1</c:v>
                </c:pt>
                <c:pt idx="11">
                  <c:v>4620</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_G0303_!$A$48:$M$48</c:f>
              <c:numCache>
                <c:formatCode>General</c:formatCode>
                <c:ptCount val="13"/>
                <c:pt idx="0">
                  <c:v>4660</c:v>
                </c:pt>
                <c:pt idx="1">
                  <c:v>950</c:v>
                </c:pt>
                <c:pt idx="2">
                  <c:v>-1</c:v>
                </c:pt>
                <c:pt idx="3">
                  <c:v>-1</c:v>
                </c:pt>
                <c:pt idx="4">
                  <c:v>-1</c:v>
                </c:pt>
                <c:pt idx="5">
                  <c:v>-1</c:v>
                </c:pt>
                <c:pt idx="6">
                  <c:v>4855</c:v>
                </c:pt>
                <c:pt idx="7">
                  <c:v>1760</c:v>
                </c:pt>
                <c:pt idx="8">
                  <c:v>-1</c:v>
                </c:pt>
                <c:pt idx="9">
                  <c:v>1400</c:v>
                </c:pt>
                <c:pt idx="10">
                  <c:v>-1</c:v>
                </c:pt>
                <c:pt idx="11">
                  <c:v>4640</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_G0303_!$A$49:$M$49</c:f>
              <c:numCache>
                <c:formatCode>General</c:formatCode>
                <c:ptCount val="13"/>
                <c:pt idx="0">
                  <c:v>4685</c:v>
                </c:pt>
                <c:pt idx="1">
                  <c:v>970</c:v>
                </c:pt>
                <c:pt idx="2">
                  <c:v>-1</c:v>
                </c:pt>
                <c:pt idx="3">
                  <c:v>-1</c:v>
                </c:pt>
                <c:pt idx="4">
                  <c:v>-1</c:v>
                </c:pt>
                <c:pt idx="5">
                  <c:v>-1</c:v>
                </c:pt>
                <c:pt idx="6">
                  <c:v>4920</c:v>
                </c:pt>
                <c:pt idx="7">
                  <c:v>1780</c:v>
                </c:pt>
                <c:pt idx="8">
                  <c:v>-1</c:v>
                </c:pt>
                <c:pt idx="9">
                  <c:v>1420</c:v>
                </c:pt>
                <c:pt idx="10">
                  <c:v>-1</c:v>
                </c:pt>
                <c:pt idx="11">
                  <c:v>4675</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_G0303_!$A$50:$M$50</c:f>
              <c:numCache>
                <c:formatCode>General</c:formatCode>
                <c:ptCount val="13"/>
                <c:pt idx="0">
                  <c:v>4710</c:v>
                </c:pt>
                <c:pt idx="1">
                  <c:v>990</c:v>
                </c:pt>
                <c:pt idx="2">
                  <c:v>-1</c:v>
                </c:pt>
                <c:pt idx="3">
                  <c:v>-1</c:v>
                </c:pt>
                <c:pt idx="4">
                  <c:v>-1</c:v>
                </c:pt>
                <c:pt idx="5">
                  <c:v>-1</c:v>
                </c:pt>
                <c:pt idx="6">
                  <c:v>5350</c:v>
                </c:pt>
                <c:pt idx="7">
                  <c:v>1805</c:v>
                </c:pt>
                <c:pt idx="8">
                  <c:v>-1</c:v>
                </c:pt>
                <c:pt idx="9">
                  <c:v>1460</c:v>
                </c:pt>
                <c:pt idx="10">
                  <c:v>-1</c:v>
                </c:pt>
                <c:pt idx="11">
                  <c:v>4705</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_G0303_!$A$51:$M$51</c:f>
              <c:numCache>
                <c:formatCode>General</c:formatCode>
                <c:ptCount val="13"/>
                <c:pt idx="0">
                  <c:v>4740</c:v>
                </c:pt>
                <c:pt idx="1">
                  <c:v>1010</c:v>
                </c:pt>
                <c:pt idx="2">
                  <c:v>-1</c:v>
                </c:pt>
                <c:pt idx="3">
                  <c:v>-1</c:v>
                </c:pt>
                <c:pt idx="4">
                  <c:v>-1</c:v>
                </c:pt>
                <c:pt idx="5">
                  <c:v>-1</c:v>
                </c:pt>
                <c:pt idx="6">
                  <c:v>-1</c:v>
                </c:pt>
                <c:pt idx="7">
                  <c:v>1835</c:v>
                </c:pt>
                <c:pt idx="8">
                  <c:v>-1</c:v>
                </c:pt>
                <c:pt idx="9">
                  <c:v>1480</c:v>
                </c:pt>
                <c:pt idx="10">
                  <c:v>-1</c:v>
                </c:pt>
                <c:pt idx="11">
                  <c:v>4760</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_G0303_!$A$52:$M$52</c:f>
              <c:numCache>
                <c:formatCode>General</c:formatCode>
                <c:ptCount val="13"/>
                <c:pt idx="0">
                  <c:v>4785</c:v>
                </c:pt>
                <c:pt idx="1">
                  <c:v>1030</c:v>
                </c:pt>
                <c:pt idx="2">
                  <c:v>-1</c:v>
                </c:pt>
                <c:pt idx="3">
                  <c:v>-1</c:v>
                </c:pt>
                <c:pt idx="4">
                  <c:v>-1</c:v>
                </c:pt>
                <c:pt idx="5">
                  <c:v>-1</c:v>
                </c:pt>
                <c:pt idx="6">
                  <c:v>-1</c:v>
                </c:pt>
                <c:pt idx="7">
                  <c:v>1860</c:v>
                </c:pt>
                <c:pt idx="8">
                  <c:v>-1</c:v>
                </c:pt>
                <c:pt idx="9">
                  <c:v>1500</c:v>
                </c:pt>
                <c:pt idx="10">
                  <c:v>-1</c:v>
                </c:pt>
                <c:pt idx="11">
                  <c:v>4780</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_G0303_!$A$53:$M$53</c:f>
              <c:numCache>
                <c:formatCode>General</c:formatCode>
                <c:ptCount val="13"/>
                <c:pt idx="0">
                  <c:v>4880</c:v>
                </c:pt>
                <c:pt idx="1">
                  <c:v>1050</c:v>
                </c:pt>
                <c:pt idx="2">
                  <c:v>-1</c:v>
                </c:pt>
                <c:pt idx="3">
                  <c:v>-1</c:v>
                </c:pt>
                <c:pt idx="4">
                  <c:v>-1</c:v>
                </c:pt>
                <c:pt idx="5">
                  <c:v>-1</c:v>
                </c:pt>
                <c:pt idx="6">
                  <c:v>-1</c:v>
                </c:pt>
                <c:pt idx="7">
                  <c:v>1890</c:v>
                </c:pt>
                <c:pt idx="8">
                  <c:v>-1</c:v>
                </c:pt>
                <c:pt idx="9">
                  <c:v>1570</c:v>
                </c:pt>
                <c:pt idx="10">
                  <c:v>-1</c:v>
                </c:pt>
                <c:pt idx="11">
                  <c:v>4825</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_G0303_!$A$54:$M$54</c:f>
              <c:numCache>
                <c:formatCode>General</c:formatCode>
                <c:ptCount val="13"/>
                <c:pt idx="0">
                  <c:v>-1</c:v>
                </c:pt>
                <c:pt idx="1">
                  <c:v>1070</c:v>
                </c:pt>
                <c:pt idx="2">
                  <c:v>-1</c:v>
                </c:pt>
                <c:pt idx="3">
                  <c:v>-1</c:v>
                </c:pt>
                <c:pt idx="4">
                  <c:v>-1</c:v>
                </c:pt>
                <c:pt idx="5">
                  <c:v>-1</c:v>
                </c:pt>
                <c:pt idx="6">
                  <c:v>-1</c:v>
                </c:pt>
                <c:pt idx="7">
                  <c:v>1910</c:v>
                </c:pt>
                <c:pt idx="8">
                  <c:v>-1</c:v>
                </c:pt>
                <c:pt idx="9">
                  <c:v>1590</c:v>
                </c:pt>
                <c:pt idx="10">
                  <c:v>-1</c:v>
                </c:pt>
                <c:pt idx="11">
                  <c:v>4850</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_G0303_!$A$55:$M$55</c:f>
              <c:numCache>
                <c:formatCode>General</c:formatCode>
                <c:ptCount val="13"/>
                <c:pt idx="0">
                  <c:v>-1</c:v>
                </c:pt>
                <c:pt idx="1">
                  <c:v>1090</c:v>
                </c:pt>
                <c:pt idx="2">
                  <c:v>-1</c:v>
                </c:pt>
                <c:pt idx="3">
                  <c:v>-1</c:v>
                </c:pt>
                <c:pt idx="4">
                  <c:v>-1</c:v>
                </c:pt>
                <c:pt idx="5">
                  <c:v>-1</c:v>
                </c:pt>
                <c:pt idx="6">
                  <c:v>-1</c:v>
                </c:pt>
                <c:pt idx="7">
                  <c:v>1940</c:v>
                </c:pt>
                <c:pt idx="8">
                  <c:v>-1</c:v>
                </c:pt>
                <c:pt idx="9">
                  <c:v>1620</c:v>
                </c:pt>
                <c:pt idx="10">
                  <c:v>-1</c:v>
                </c:pt>
                <c:pt idx="11">
                  <c:v>4880</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_G0303_!$A$56:$M$56</c:f>
              <c:numCache>
                <c:formatCode>General</c:formatCode>
                <c:ptCount val="13"/>
                <c:pt idx="0">
                  <c:v>-1</c:v>
                </c:pt>
                <c:pt idx="1">
                  <c:v>1110</c:v>
                </c:pt>
                <c:pt idx="2">
                  <c:v>-1</c:v>
                </c:pt>
                <c:pt idx="3">
                  <c:v>-1</c:v>
                </c:pt>
                <c:pt idx="4">
                  <c:v>-1</c:v>
                </c:pt>
                <c:pt idx="5">
                  <c:v>-1</c:v>
                </c:pt>
                <c:pt idx="6">
                  <c:v>-1</c:v>
                </c:pt>
                <c:pt idx="7">
                  <c:v>1960</c:v>
                </c:pt>
                <c:pt idx="8">
                  <c:v>-1</c:v>
                </c:pt>
                <c:pt idx="9">
                  <c:v>1640</c:v>
                </c:pt>
                <c:pt idx="10">
                  <c:v>-1</c:v>
                </c:pt>
                <c:pt idx="11">
                  <c:v>4910</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_G0303_!$A$57:$M$57</c:f>
              <c:numCache>
                <c:formatCode>General</c:formatCode>
                <c:ptCount val="13"/>
                <c:pt idx="0">
                  <c:v>-1</c:v>
                </c:pt>
                <c:pt idx="1">
                  <c:v>1130</c:v>
                </c:pt>
                <c:pt idx="2">
                  <c:v>-1</c:v>
                </c:pt>
                <c:pt idx="3">
                  <c:v>-1</c:v>
                </c:pt>
                <c:pt idx="4">
                  <c:v>-1</c:v>
                </c:pt>
                <c:pt idx="5">
                  <c:v>-1</c:v>
                </c:pt>
                <c:pt idx="6">
                  <c:v>-1</c:v>
                </c:pt>
                <c:pt idx="7">
                  <c:v>1980</c:v>
                </c:pt>
                <c:pt idx="8">
                  <c:v>-1</c:v>
                </c:pt>
                <c:pt idx="9">
                  <c:v>1700</c:v>
                </c:pt>
                <c:pt idx="10">
                  <c:v>-1</c:v>
                </c:pt>
                <c:pt idx="11">
                  <c:v>4970</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_G0303_!$A$58:$M$58</c:f>
              <c:numCache>
                <c:formatCode>General</c:formatCode>
                <c:ptCount val="13"/>
                <c:pt idx="0">
                  <c:v>-1</c:v>
                </c:pt>
                <c:pt idx="1">
                  <c:v>1150</c:v>
                </c:pt>
                <c:pt idx="2">
                  <c:v>-1</c:v>
                </c:pt>
                <c:pt idx="3">
                  <c:v>-1</c:v>
                </c:pt>
                <c:pt idx="4">
                  <c:v>-1</c:v>
                </c:pt>
                <c:pt idx="5">
                  <c:v>-1</c:v>
                </c:pt>
                <c:pt idx="6">
                  <c:v>-1</c:v>
                </c:pt>
                <c:pt idx="7">
                  <c:v>2000</c:v>
                </c:pt>
                <c:pt idx="8">
                  <c:v>-1</c:v>
                </c:pt>
                <c:pt idx="9">
                  <c:v>1720</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_G0303_!$A$59:$M$59</c:f>
              <c:numCache>
                <c:formatCode>General</c:formatCode>
                <c:ptCount val="13"/>
                <c:pt idx="0">
                  <c:v>-1</c:v>
                </c:pt>
                <c:pt idx="1">
                  <c:v>1170</c:v>
                </c:pt>
                <c:pt idx="2">
                  <c:v>-1</c:v>
                </c:pt>
                <c:pt idx="3">
                  <c:v>-1</c:v>
                </c:pt>
                <c:pt idx="4">
                  <c:v>-1</c:v>
                </c:pt>
                <c:pt idx="5">
                  <c:v>-1</c:v>
                </c:pt>
                <c:pt idx="6">
                  <c:v>-1</c:v>
                </c:pt>
                <c:pt idx="7">
                  <c:v>2030</c:v>
                </c:pt>
                <c:pt idx="8">
                  <c:v>-1</c:v>
                </c:pt>
                <c:pt idx="9">
                  <c:v>1740</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_G0303_!$A$60:$M$60</c:f>
              <c:numCache>
                <c:formatCode>General</c:formatCode>
                <c:ptCount val="13"/>
                <c:pt idx="0">
                  <c:v>-1</c:v>
                </c:pt>
                <c:pt idx="1">
                  <c:v>1190</c:v>
                </c:pt>
                <c:pt idx="2">
                  <c:v>-1</c:v>
                </c:pt>
                <c:pt idx="3">
                  <c:v>-1</c:v>
                </c:pt>
                <c:pt idx="4">
                  <c:v>-1</c:v>
                </c:pt>
                <c:pt idx="5">
                  <c:v>-1</c:v>
                </c:pt>
                <c:pt idx="6">
                  <c:v>-1</c:v>
                </c:pt>
                <c:pt idx="7">
                  <c:v>4605</c:v>
                </c:pt>
                <c:pt idx="8">
                  <c:v>-1</c:v>
                </c:pt>
                <c:pt idx="9">
                  <c:v>1760</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_G0303_!$A$61:$M$61</c:f>
              <c:numCache>
                <c:formatCode>General</c:formatCode>
                <c:ptCount val="13"/>
                <c:pt idx="0">
                  <c:v>-1</c:v>
                </c:pt>
                <c:pt idx="1">
                  <c:v>1210</c:v>
                </c:pt>
                <c:pt idx="2">
                  <c:v>-1</c:v>
                </c:pt>
                <c:pt idx="3">
                  <c:v>-1</c:v>
                </c:pt>
                <c:pt idx="4">
                  <c:v>-1</c:v>
                </c:pt>
                <c:pt idx="5">
                  <c:v>-1</c:v>
                </c:pt>
                <c:pt idx="6">
                  <c:v>-1</c:v>
                </c:pt>
                <c:pt idx="7">
                  <c:v>4690</c:v>
                </c:pt>
                <c:pt idx="8">
                  <c:v>-1</c:v>
                </c:pt>
                <c:pt idx="9">
                  <c:v>1780</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_G0303_!$A$62:$M$62</c:f>
              <c:numCache>
                <c:formatCode>General</c:formatCode>
                <c:ptCount val="13"/>
                <c:pt idx="0">
                  <c:v>-1</c:v>
                </c:pt>
                <c:pt idx="1">
                  <c:v>1230</c:v>
                </c:pt>
                <c:pt idx="2">
                  <c:v>-1</c:v>
                </c:pt>
                <c:pt idx="3">
                  <c:v>-1</c:v>
                </c:pt>
                <c:pt idx="4">
                  <c:v>-1</c:v>
                </c:pt>
                <c:pt idx="5">
                  <c:v>-1</c:v>
                </c:pt>
                <c:pt idx="6">
                  <c:v>-1</c:v>
                </c:pt>
                <c:pt idx="7">
                  <c:v>4720</c:v>
                </c:pt>
                <c:pt idx="8">
                  <c:v>-1</c:v>
                </c:pt>
                <c:pt idx="9">
                  <c:v>1800</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_G0303_!$A$63:$M$63</c:f>
              <c:numCache>
                <c:formatCode>General</c:formatCode>
                <c:ptCount val="13"/>
                <c:pt idx="0">
                  <c:v>-1</c:v>
                </c:pt>
                <c:pt idx="1">
                  <c:v>1250</c:v>
                </c:pt>
                <c:pt idx="2">
                  <c:v>-1</c:v>
                </c:pt>
                <c:pt idx="3">
                  <c:v>-1</c:v>
                </c:pt>
                <c:pt idx="4">
                  <c:v>-1</c:v>
                </c:pt>
                <c:pt idx="5">
                  <c:v>-1</c:v>
                </c:pt>
                <c:pt idx="6">
                  <c:v>-1</c:v>
                </c:pt>
                <c:pt idx="7">
                  <c:v>4750</c:v>
                </c:pt>
                <c:pt idx="8">
                  <c:v>-1</c:v>
                </c:pt>
                <c:pt idx="9">
                  <c:v>1820</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_G0303_!$A$64:$M$64</c:f>
              <c:numCache>
                <c:formatCode>General</c:formatCode>
                <c:ptCount val="13"/>
                <c:pt idx="0">
                  <c:v>-1</c:v>
                </c:pt>
                <c:pt idx="1">
                  <c:v>1270</c:v>
                </c:pt>
                <c:pt idx="2">
                  <c:v>-1</c:v>
                </c:pt>
                <c:pt idx="3">
                  <c:v>-1</c:v>
                </c:pt>
                <c:pt idx="4">
                  <c:v>-1</c:v>
                </c:pt>
                <c:pt idx="5">
                  <c:v>-1</c:v>
                </c:pt>
                <c:pt idx="6">
                  <c:v>-1</c:v>
                </c:pt>
                <c:pt idx="7">
                  <c:v>4770</c:v>
                </c:pt>
                <c:pt idx="8">
                  <c:v>-1</c:v>
                </c:pt>
                <c:pt idx="9">
                  <c:v>1840</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_G0303_!$A$65:$M$65</c:f>
              <c:numCache>
                <c:formatCode>General</c:formatCode>
                <c:ptCount val="13"/>
                <c:pt idx="0">
                  <c:v>-1</c:v>
                </c:pt>
                <c:pt idx="1">
                  <c:v>1290</c:v>
                </c:pt>
                <c:pt idx="2">
                  <c:v>-1</c:v>
                </c:pt>
                <c:pt idx="3">
                  <c:v>-1</c:v>
                </c:pt>
                <c:pt idx="4">
                  <c:v>-1</c:v>
                </c:pt>
                <c:pt idx="5">
                  <c:v>-1</c:v>
                </c:pt>
                <c:pt idx="6">
                  <c:v>-1</c:v>
                </c:pt>
                <c:pt idx="7">
                  <c:v>4795</c:v>
                </c:pt>
                <c:pt idx="8">
                  <c:v>-1</c:v>
                </c:pt>
                <c:pt idx="9">
                  <c:v>1860</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_G0303_!$A$66:$M$66</c:f>
              <c:numCache>
                <c:formatCode>General</c:formatCode>
                <c:ptCount val="13"/>
                <c:pt idx="0">
                  <c:v>-1</c:v>
                </c:pt>
                <c:pt idx="1">
                  <c:v>1310</c:v>
                </c:pt>
                <c:pt idx="2">
                  <c:v>-1</c:v>
                </c:pt>
                <c:pt idx="3">
                  <c:v>-1</c:v>
                </c:pt>
                <c:pt idx="4">
                  <c:v>-1</c:v>
                </c:pt>
                <c:pt idx="5">
                  <c:v>-1</c:v>
                </c:pt>
                <c:pt idx="6">
                  <c:v>-1</c:v>
                </c:pt>
                <c:pt idx="7">
                  <c:v>4825</c:v>
                </c:pt>
                <c:pt idx="8">
                  <c:v>-1</c:v>
                </c:pt>
                <c:pt idx="9">
                  <c:v>1885</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_G0303_!$A$67:$M$67</c:f>
              <c:numCache>
                <c:formatCode>General</c:formatCode>
                <c:ptCount val="13"/>
                <c:pt idx="0">
                  <c:v>-1</c:v>
                </c:pt>
                <c:pt idx="1">
                  <c:v>1330</c:v>
                </c:pt>
                <c:pt idx="2">
                  <c:v>-1</c:v>
                </c:pt>
                <c:pt idx="3">
                  <c:v>-1</c:v>
                </c:pt>
                <c:pt idx="4">
                  <c:v>-1</c:v>
                </c:pt>
                <c:pt idx="5">
                  <c:v>-1</c:v>
                </c:pt>
                <c:pt idx="6">
                  <c:v>-1</c:v>
                </c:pt>
                <c:pt idx="7">
                  <c:v>4870</c:v>
                </c:pt>
                <c:pt idx="8">
                  <c:v>-1</c:v>
                </c:pt>
                <c:pt idx="9">
                  <c:v>1920</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_G0303_!$A$68:$M$68</c:f>
              <c:numCache>
                <c:formatCode>General</c:formatCode>
                <c:ptCount val="13"/>
                <c:pt idx="0">
                  <c:v>-1</c:v>
                </c:pt>
                <c:pt idx="1">
                  <c:v>1350</c:v>
                </c:pt>
                <c:pt idx="2">
                  <c:v>-1</c:v>
                </c:pt>
                <c:pt idx="3">
                  <c:v>-1</c:v>
                </c:pt>
                <c:pt idx="4">
                  <c:v>-1</c:v>
                </c:pt>
                <c:pt idx="5">
                  <c:v>-1</c:v>
                </c:pt>
                <c:pt idx="6">
                  <c:v>-1</c:v>
                </c:pt>
                <c:pt idx="7">
                  <c:v>4960</c:v>
                </c:pt>
                <c:pt idx="8">
                  <c:v>-1</c:v>
                </c:pt>
                <c:pt idx="9">
                  <c:v>1950</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_G0303_!$A$69:$M$69</c:f>
              <c:numCache>
                <c:formatCode>General</c:formatCode>
                <c:ptCount val="13"/>
                <c:pt idx="0">
                  <c:v>-1</c:v>
                </c:pt>
                <c:pt idx="1">
                  <c:v>1370</c:v>
                </c:pt>
                <c:pt idx="2">
                  <c:v>-1</c:v>
                </c:pt>
                <c:pt idx="3">
                  <c:v>-1</c:v>
                </c:pt>
                <c:pt idx="4">
                  <c:v>-1</c:v>
                </c:pt>
                <c:pt idx="5">
                  <c:v>-1</c:v>
                </c:pt>
                <c:pt idx="6">
                  <c:v>-1</c:v>
                </c:pt>
                <c:pt idx="7">
                  <c:v>5090</c:v>
                </c:pt>
                <c:pt idx="8">
                  <c:v>-1</c:v>
                </c:pt>
                <c:pt idx="9">
                  <c:v>1970</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_G0303_!$A$70:$M$70</c:f>
              <c:numCache>
                <c:formatCode>General</c:formatCode>
                <c:ptCount val="13"/>
                <c:pt idx="0">
                  <c:v>-1</c:v>
                </c:pt>
                <c:pt idx="1">
                  <c:v>1390</c:v>
                </c:pt>
                <c:pt idx="2">
                  <c:v>-1</c:v>
                </c:pt>
                <c:pt idx="3">
                  <c:v>-1</c:v>
                </c:pt>
                <c:pt idx="4">
                  <c:v>-1</c:v>
                </c:pt>
                <c:pt idx="5">
                  <c:v>-1</c:v>
                </c:pt>
                <c:pt idx="6">
                  <c:v>-1</c:v>
                </c:pt>
                <c:pt idx="7">
                  <c:v>5140</c:v>
                </c:pt>
                <c:pt idx="8">
                  <c:v>-1</c:v>
                </c:pt>
                <c:pt idx="9">
                  <c:v>1990</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_G0303_!$A$71:$M$71</c:f>
              <c:numCache>
                <c:formatCode>General</c:formatCode>
                <c:ptCount val="13"/>
                <c:pt idx="0">
                  <c:v>-1</c:v>
                </c:pt>
                <c:pt idx="1">
                  <c:v>1410</c:v>
                </c:pt>
                <c:pt idx="2">
                  <c:v>-1</c:v>
                </c:pt>
                <c:pt idx="3">
                  <c:v>-1</c:v>
                </c:pt>
                <c:pt idx="4">
                  <c:v>-1</c:v>
                </c:pt>
                <c:pt idx="5">
                  <c:v>-1</c:v>
                </c:pt>
                <c:pt idx="6">
                  <c:v>-1</c:v>
                </c:pt>
                <c:pt idx="7">
                  <c:v>-1</c:v>
                </c:pt>
                <c:pt idx="8">
                  <c:v>-1</c:v>
                </c:pt>
                <c:pt idx="9">
                  <c:v>2010</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_G0303_!$A$72:$M$72</c:f>
              <c:numCache>
                <c:formatCode>General</c:formatCode>
                <c:ptCount val="13"/>
                <c:pt idx="0">
                  <c:v>-1</c:v>
                </c:pt>
                <c:pt idx="1">
                  <c:v>1430</c:v>
                </c:pt>
                <c:pt idx="2">
                  <c:v>-1</c:v>
                </c:pt>
                <c:pt idx="3">
                  <c:v>-1</c:v>
                </c:pt>
                <c:pt idx="4">
                  <c:v>-1</c:v>
                </c:pt>
                <c:pt idx="5">
                  <c:v>-1</c:v>
                </c:pt>
                <c:pt idx="6">
                  <c:v>-1</c:v>
                </c:pt>
                <c:pt idx="7">
                  <c:v>-1</c:v>
                </c:pt>
                <c:pt idx="8">
                  <c:v>-1</c:v>
                </c:pt>
                <c:pt idx="9">
                  <c:v>2030</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_G0303_!$A$73:$M$73</c:f>
              <c:numCache>
                <c:formatCode>General</c:formatCode>
                <c:ptCount val="13"/>
                <c:pt idx="0">
                  <c:v>-1</c:v>
                </c:pt>
                <c:pt idx="1">
                  <c:v>1450</c:v>
                </c:pt>
                <c:pt idx="2">
                  <c:v>-1</c:v>
                </c:pt>
                <c:pt idx="3">
                  <c:v>-1</c:v>
                </c:pt>
                <c:pt idx="4">
                  <c:v>-1</c:v>
                </c:pt>
                <c:pt idx="5">
                  <c:v>-1</c:v>
                </c:pt>
                <c:pt idx="6">
                  <c:v>-1</c:v>
                </c:pt>
                <c:pt idx="7">
                  <c:v>-1</c:v>
                </c:pt>
                <c:pt idx="8">
                  <c:v>-1</c:v>
                </c:pt>
                <c:pt idx="9">
                  <c:v>2060</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_G0303_!$A$74:$M$74</c:f>
              <c:numCache>
                <c:formatCode>General</c:formatCode>
                <c:ptCount val="13"/>
                <c:pt idx="0">
                  <c:v>-1</c:v>
                </c:pt>
                <c:pt idx="1">
                  <c:v>1470</c:v>
                </c:pt>
                <c:pt idx="2">
                  <c:v>-1</c:v>
                </c:pt>
                <c:pt idx="3">
                  <c:v>-1</c:v>
                </c:pt>
                <c:pt idx="4">
                  <c:v>-1</c:v>
                </c:pt>
                <c:pt idx="5">
                  <c:v>-1</c:v>
                </c:pt>
                <c:pt idx="6">
                  <c:v>-1</c:v>
                </c:pt>
                <c:pt idx="7">
                  <c:v>-1</c:v>
                </c:pt>
                <c:pt idx="8">
                  <c:v>-1</c:v>
                </c:pt>
                <c:pt idx="9">
                  <c:v>2080</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_G0303_!$A$75:$M$75</c:f>
              <c:numCache>
                <c:formatCode>General</c:formatCode>
                <c:ptCount val="13"/>
                <c:pt idx="0">
                  <c:v>-1</c:v>
                </c:pt>
                <c:pt idx="1">
                  <c:v>1490</c:v>
                </c:pt>
                <c:pt idx="2">
                  <c:v>-1</c:v>
                </c:pt>
                <c:pt idx="3">
                  <c:v>-1</c:v>
                </c:pt>
                <c:pt idx="4">
                  <c:v>-1</c:v>
                </c:pt>
                <c:pt idx="5">
                  <c:v>-1</c:v>
                </c:pt>
                <c:pt idx="6">
                  <c:v>-1</c:v>
                </c:pt>
                <c:pt idx="7">
                  <c:v>-1</c:v>
                </c:pt>
                <c:pt idx="8">
                  <c:v>-1</c:v>
                </c:pt>
                <c:pt idx="9">
                  <c:v>2100</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_G0303_!$A$76:$M$76</c:f>
              <c:numCache>
                <c:formatCode>General</c:formatCode>
                <c:ptCount val="13"/>
                <c:pt idx="0">
                  <c:v>-1</c:v>
                </c:pt>
                <c:pt idx="1">
                  <c:v>1510</c:v>
                </c:pt>
                <c:pt idx="2">
                  <c:v>-1</c:v>
                </c:pt>
                <c:pt idx="3">
                  <c:v>-1</c:v>
                </c:pt>
                <c:pt idx="4">
                  <c:v>-1</c:v>
                </c:pt>
                <c:pt idx="5">
                  <c:v>-1</c:v>
                </c:pt>
                <c:pt idx="6">
                  <c:v>-1</c:v>
                </c:pt>
                <c:pt idx="7">
                  <c:v>-1</c:v>
                </c:pt>
                <c:pt idx="8">
                  <c:v>-1</c:v>
                </c:pt>
                <c:pt idx="9">
                  <c:v>2120</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_G0303_!$A$77:$M$77</c:f>
              <c:numCache>
                <c:formatCode>General</c:formatCode>
                <c:ptCount val="13"/>
                <c:pt idx="0">
                  <c:v>-1</c:v>
                </c:pt>
                <c:pt idx="1">
                  <c:v>1530</c:v>
                </c:pt>
                <c:pt idx="2">
                  <c:v>-1</c:v>
                </c:pt>
                <c:pt idx="3">
                  <c:v>-1</c:v>
                </c:pt>
                <c:pt idx="4">
                  <c:v>-1</c:v>
                </c:pt>
                <c:pt idx="5">
                  <c:v>-1</c:v>
                </c:pt>
                <c:pt idx="6">
                  <c:v>-1</c:v>
                </c:pt>
                <c:pt idx="7">
                  <c:v>-1</c:v>
                </c:pt>
                <c:pt idx="8">
                  <c:v>-1</c:v>
                </c:pt>
                <c:pt idx="9">
                  <c:v>4630</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_G0303_!$A$78:$M$78</c:f>
              <c:numCache>
                <c:formatCode>General</c:formatCode>
                <c:ptCount val="13"/>
                <c:pt idx="0">
                  <c:v>-1</c:v>
                </c:pt>
                <c:pt idx="1">
                  <c:v>1550</c:v>
                </c:pt>
                <c:pt idx="2">
                  <c:v>-1</c:v>
                </c:pt>
                <c:pt idx="3">
                  <c:v>-1</c:v>
                </c:pt>
                <c:pt idx="4">
                  <c:v>-1</c:v>
                </c:pt>
                <c:pt idx="5">
                  <c:v>-1</c:v>
                </c:pt>
                <c:pt idx="6">
                  <c:v>-1</c:v>
                </c:pt>
                <c:pt idx="7">
                  <c:v>-1</c:v>
                </c:pt>
                <c:pt idx="8">
                  <c:v>-1</c:v>
                </c:pt>
                <c:pt idx="9">
                  <c:v>4650</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_G0303_!$A$79:$M$79</c:f>
              <c:numCache>
                <c:formatCode>General</c:formatCode>
                <c:ptCount val="13"/>
                <c:pt idx="0">
                  <c:v>-1</c:v>
                </c:pt>
                <c:pt idx="1">
                  <c:v>1570</c:v>
                </c:pt>
                <c:pt idx="2">
                  <c:v>-1</c:v>
                </c:pt>
                <c:pt idx="3">
                  <c:v>-1</c:v>
                </c:pt>
                <c:pt idx="4">
                  <c:v>-1</c:v>
                </c:pt>
                <c:pt idx="5">
                  <c:v>-1</c:v>
                </c:pt>
                <c:pt idx="6">
                  <c:v>-1</c:v>
                </c:pt>
                <c:pt idx="7">
                  <c:v>-1</c:v>
                </c:pt>
                <c:pt idx="8">
                  <c:v>-1</c:v>
                </c:pt>
                <c:pt idx="9">
                  <c:v>4670</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_G0303_!$A$80:$M$80</c:f>
              <c:numCache>
                <c:formatCode>General</c:formatCode>
                <c:ptCount val="13"/>
                <c:pt idx="0">
                  <c:v>-1</c:v>
                </c:pt>
                <c:pt idx="1">
                  <c:v>1590</c:v>
                </c:pt>
                <c:pt idx="2">
                  <c:v>-1</c:v>
                </c:pt>
                <c:pt idx="3">
                  <c:v>-1</c:v>
                </c:pt>
                <c:pt idx="4">
                  <c:v>-1</c:v>
                </c:pt>
                <c:pt idx="5">
                  <c:v>-1</c:v>
                </c:pt>
                <c:pt idx="6">
                  <c:v>-1</c:v>
                </c:pt>
                <c:pt idx="7">
                  <c:v>-1</c:v>
                </c:pt>
                <c:pt idx="8">
                  <c:v>-1</c:v>
                </c:pt>
                <c:pt idx="9">
                  <c:v>4710</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_G0303_!$A$81:$M$81</c:f>
              <c:numCache>
                <c:formatCode>General</c:formatCode>
                <c:ptCount val="13"/>
                <c:pt idx="0">
                  <c:v>-1</c:v>
                </c:pt>
                <c:pt idx="1">
                  <c:v>1610</c:v>
                </c:pt>
                <c:pt idx="2">
                  <c:v>-1</c:v>
                </c:pt>
                <c:pt idx="3">
                  <c:v>-1</c:v>
                </c:pt>
                <c:pt idx="4">
                  <c:v>-1</c:v>
                </c:pt>
                <c:pt idx="5">
                  <c:v>-1</c:v>
                </c:pt>
                <c:pt idx="6">
                  <c:v>-1</c:v>
                </c:pt>
                <c:pt idx="7">
                  <c:v>-1</c:v>
                </c:pt>
                <c:pt idx="8">
                  <c:v>-1</c:v>
                </c:pt>
                <c:pt idx="9">
                  <c:v>4770</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_G0303_!$A$82:$M$82</c:f>
              <c:numCache>
                <c:formatCode>General</c:formatCode>
                <c:ptCount val="13"/>
                <c:pt idx="0">
                  <c:v>-1</c:v>
                </c:pt>
                <c:pt idx="1">
                  <c:v>1630</c:v>
                </c:pt>
                <c:pt idx="2">
                  <c:v>-1</c:v>
                </c:pt>
                <c:pt idx="3">
                  <c:v>-1</c:v>
                </c:pt>
                <c:pt idx="4">
                  <c:v>-1</c:v>
                </c:pt>
                <c:pt idx="5">
                  <c:v>-1</c:v>
                </c:pt>
                <c:pt idx="6">
                  <c:v>-1</c:v>
                </c:pt>
                <c:pt idx="7">
                  <c:v>-1</c:v>
                </c:pt>
                <c:pt idx="8">
                  <c:v>-1</c:v>
                </c:pt>
                <c:pt idx="9">
                  <c:v>4790</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_G0303_!$A$83:$M$83</c:f>
              <c:numCache>
                <c:formatCode>General</c:formatCode>
                <c:ptCount val="13"/>
                <c:pt idx="0">
                  <c:v>-1</c:v>
                </c:pt>
                <c:pt idx="1">
                  <c:v>1650</c:v>
                </c:pt>
                <c:pt idx="2">
                  <c:v>-1</c:v>
                </c:pt>
                <c:pt idx="3">
                  <c:v>-1</c:v>
                </c:pt>
                <c:pt idx="4">
                  <c:v>-1</c:v>
                </c:pt>
                <c:pt idx="5">
                  <c:v>-1</c:v>
                </c:pt>
                <c:pt idx="6">
                  <c:v>-1</c:v>
                </c:pt>
                <c:pt idx="7">
                  <c:v>-1</c:v>
                </c:pt>
                <c:pt idx="8">
                  <c:v>-1</c:v>
                </c:pt>
                <c:pt idx="9">
                  <c:v>4825</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_G0303_!$A$84:$M$84</c:f>
              <c:numCache>
                <c:formatCode>General</c:formatCode>
                <c:ptCount val="13"/>
                <c:pt idx="0">
                  <c:v>-1</c:v>
                </c:pt>
                <c:pt idx="1">
                  <c:v>1670</c:v>
                </c:pt>
                <c:pt idx="2">
                  <c:v>-1</c:v>
                </c:pt>
                <c:pt idx="3">
                  <c:v>-1</c:v>
                </c:pt>
                <c:pt idx="4">
                  <c:v>-1</c:v>
                </c:pt>
                <c:pt idx="5">
                  <c:v>-1</c:v>
                </c:pt>
                <c:pt idx="6">
                  <c:v>-1</c:v>
                </c:pt>
                <c:pt idx="7">
                  <c:v>-1</c:v>
                </c:pt>
                <c:pt idx="8">
                  <c:v>-1</c:v>
                </c:pt>
                <c:pt idx="9">
                  <c:v>4860</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_G0303_!$A$85:$M$85</c:f>
              <c:numCache>
                <c:formatCode>General</c:formatCode>
                <c:ptCount val="13"/>
                <c:pt idx="0">
                  <c:v>-1</c:v>
                </c:pt>
                <c:pt idx="1">
                  <c:v>1690</c:v>
                </c:pt>
                <c:pt idx="2">
                  <c:v>-1</c:v>
                </c:pt>
                <c:pt idx="3">
                  <c:v>-1</c:v>
                </c:pt>
                <c:pt idx="4">
                  <c:v>-1</c:v>
                </c:pt>
                <c:pt idx="5">
                  <c:v>-1</c:v>
                </c:pt>
                <c:pt idx="6">
                  <c:v>-1</c:v>
                </c:pt>
                <c:pt idx="7">
                  <c:v>-1</c:v>
                </c:pt>
                <c:pt idx="8">
                  <c:v>-1</c:v>
                </c:pt>
                <c:pt idx="9">
                  <c:v>4925</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_G0303_!$A$86:$M$86</c:f>
              <c:numCache>
                <c:formatCode>General</c:formatCode>
                <c:ptCount val="13"/>
                <c:pt idx="0">
                  <c:v>-1</c:v>
                </c:pt>
                <c:pt idx="1">
                  <c:v>1710</c:v>
                </c:pt>
                <c:pt idx="2">
                  <c:v>-1</c:v>
                </c:pt>
                <c:pt idx="3">
                  <c:v>-1</c:v>
                </c:pt>
                <c:pt idx="4">
                  <c:v>-1</c:v>
                </c:pt>
                <c:pt idx="5">
                  <c:v>-1</c:v>
                </c:pt>
                <c:pt idx="6">
                  <c:v>-1</c:v>
                </c:pt>
                <c:pt idx="7">
                  <c:v>-1</c:v>
                </c:pt>
                <c:pt idx="8">
                  <c:v>-1</c:v>
                </c:pt>
                <c:pt idx="9">
                  <c:v>4960</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_G0303_!$A$87:$M$87</c:f>
              <c:numCache>
                <c:formatCode>General</c:formatCode>
                <c:ptCount val="13"/>
                <c:pt idx="0">
                  <c:v>-1</c:v>
                </c:pt>
                <c:pt idx="1">
                  <c:v>1730</c:v>
                </c:pt>
                <c:pt idx="2">
                  <c:v>-1</c:v>
                </c:pt>
                <c:pt idx="3">
                  <c:v>-1</c:v>
                </c:pt>
                <c:pt idx="4">
                  <c:v>-1</c:v>
                </c:pt>
                <c:pt idx="5">
                  <c:v>-1</c:v>
                </c:pt>
                <c:pt idx="6">
                  <c:v>-1</c:v>
                </c:pt>
                <c:pt idx="7">
                  <c:v>-1</c:v>
                </c:pt>
                <c:pt idx="8">
                  <c:v>-1</c:v>
                </c:pt>
                <c:pt idx="9">
                  <c:v>5000</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_G0303_!$A$88:$M$88</c:f>
              <c:numCache>
                <c:formatCode>General</c:formatCode>
                <c:ptCount val="13"/>
                <c:pt idx="0">
                  <c:v>-1</c:v>
                </c:pt>
                <c:pt idx="1">
                  <c:v>1750</c:v>
                </c:pt>
                <c:pt idx="2">
                  <c:v>-1</c:v>
                </c:pt>
                <c:pt idx="3">
                  <c:v>-1</c:v>
                </c:pt>
                <c:pt idx="4">
                  <c:v>-1</c:v>
                </c:pt>
                <c:pt idx="5">
                  <c:v>-1</c:v>
                </c:pt>
                <c:pt idx="6">
                  <c:v>-1</c:v>
                </c:pt>
                <c:pt idx="7">
                  <c:v>-1</c:v>
                </c:pt>
                <c:pt idx="8">
                  <c:v>-1</c:v>
                </c:pt>
                <c:pt idx="9">
                  <c:v>5090</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_G0303_!$A$89:$M$89</c:f>
              <c:numCache>
                <c:formatCode>General</c:formatCode>
                <c:ptCount val="13"/>
                <c:pt idx="0">
                  <c:v>-1</c:v>
                </c:pt>
                <c:pt idx="1">
                  <c:v>1770</c:v>
                </c:pt>
                <c:pt idx="2">
                  <c:v>-1</c:v>
                </c:pt>
                <c:pt idx="3">
                  <c:v>-1</c:v>
                </c:pt>
                <c:pt idx="4">
                  <c:v>-1</c:v>
                </c:pt>
                <c:pt idx="5">
                  <c:v>-1</c:v>
                </c:pt>
                <c:pt idx="6">
                  <c:v>-1</c:v>
                </c:pt>
                <c:pt idx="7">
                  <c:v>-1</c:v>
                </c:pt>
                <c:pt idx="8">
                  <c:v>-1</c:v>
                </c:pt>
                <c:pt idx="9">
                  <c:v>5130</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_G0303_!$A$90:$M$90</c:f>
              <c:numCache>
                <c:formatCode>General</c:formatCode>
                <c:ptCount val="13"/>
                <c:pt idx="0">
                  <c:v>-1</c:v>
                </c:pt>
                <c:pt idx="1">
                  <c:v>1790</c:v>
                </c:pt>
                <c:pt idx="2">
                  <c:v>-1</c:v>
                </c:pt>
                <c:pt idx="3">
                  <c:v>-1</c:v>
                </c:pt>
                <c:pt idx="4">
                  <c:v>-1</c:v>
                </c:pt>
                <c:pt idx="5">
                  <c:v>-1</c:v>
                </c:pt>
                <c:pt idx="6">
                  <c:v>-1</c:v>
                </c:pt>
                <c:pt idx="7">
                  <c:v>-1</c:v>
                </c:pt>
                <c:pt idx="8">
                  <c:v>-1</c:v>
                </c:pt>
                <c:pt idx="9">
                  <c:v>5200</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_G0303_!$A$91:$M$91</c:f>
              <c:numCache>
                <c:formatCode>General</c:formatCode>
                <c:ptCount val="13"/>
                <c:pt idx="0">
                  <c:v>-1</c:v>
                </c:pt>
                <c:pt idx="1">
                  <c:v>1810</c:v>
                </c:pt>
                <c:pt idx="2">
                  <c:v>-1</c:v>
                </c:pt>
                <c:pt idx="3">
                  <c:v>-1</c:v>
                </c:pt>
                <c:pt idx="4">
                  <c:v>-1</c:v>
                </c:pt>
                <c:pt idx="5">
                  <c:v>-1</c:v>
                </c:pt>
                <c:pt idx="6">
                  <c:v>-1</c:v>
                </c:pt>
                <c:pt idx="7">
                  <c:v>-1</c:v>
                </c:pt>
                <c:pt idx="8">
                  <c:v>-1</c:v>
                </c:pt>
                <c:pt idx="9">
                  <c:v>5300</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_G0303_!$A$92:$M$92</c:f>
              <c:numCache>
                <c:formatCode>General</c:formatCode>
                <c:ptCount val="13"/>
                <c:pt idx="0">
                  <c:v>-1</c:v>
                </c:pt>
                <c:pt idx="1">
                  <c:v>1830</c:v>
                </c:pt>
                <c:pt idx="2">
                  <c:v>-1</c:v>
                </c:pt>
                <c:pt idx="3">
                  <c:v>-1</c:v>
                </c:pt>
                <c:pt idx="4">
                  <c:v>-1</c:v>
                </c:pt>
                <c:pt idx="5">
                  <c:v>-1</c:v>
                </c:pt>
                <c:pt idx="6">
                  <c:v>-1</c:v>
                </c:pt>
                <c:pt idx="7">
                  <c:v>-1</c:v>
                </c:pt>
                <c:pt idx="8">
                  <c:v>-1</c:v>
                </c:pt>
                <c:pt idx="9">
                  <c:v>5570</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_G0303_!$A$93:$M$93</c:f>
              <c:numCache>
                <c:formatCode>General</c:formatCode>
                <c:ptCount val="13"/>
                <c:pt idx="0">
                  <c:v>-1</c:v>
                </c:pt>
                <c:pt idx="1">
                  <c:v>1850</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_G0303_!$A$94:$M$94</c:f>
              <c:numCache>
                <c:formatCode>General</c:formatCode>
                <c:ptCount val="13"/>
                <c:pt idx="0">
                  <c:v>-1</c:v>
                </c:pt>
                <c:pt idx="1">
                  <c:v>1870</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_G0303_!$A$95:$M$95</c:f>
              <c:numCache>
                <c:formatCode>General</c:formatCode>
                <c:ptCount val="13"/>
                <c:pt idx="0">
                  <c:v>-1</c:v>
                </c:pt>
                <c:pt idx="1">
                  <c:v>1890</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_G0303_!$A$96:$M$96</c:f>
              <c:numCache>
                <c:formatCode>General</c:formatCode>
                <c:ptCount val="13"/>
                <c:pt idx="0">
                  <c:v>-1</c:v>
                </c:pt>
                <c:pt idx="1">
                  <c:v>1910</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_G0303_!$A$97:$M$97</c:f>
              <c:numCache>
                <c:formatCode>General</c:formatCode>
                <c:ptCount val="13"/>
                <c:pt idx="0">
                  <c:v>-1</c:v>
                </c:pt>
                <c:pt idx="1">
                  <c:v>1930</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_G0303_!$A$98:$M$98</c:f>
              <c:numCache>
                <c:formatCode>General</c:formatCode>
                <c:ptCount val="13"/>
                <c:pt idx="0">
                  <c:v>-1</c:v>
                </c:pt>
                <c:pt idx="1">
                  <c:v>1950</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_G0303_!$A$99:$M$99</c:f>
              <c:numCache>
                <c:formatCode>General</c:formatCode>
                <c:ptCount val="13"/>
                <c:pt idx="0">
                  <c:v>-1</c:v>
                </c:pt>
                <c:pt idx="1">
                  <c:v>1970</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_G0303_!$A$100:$M$100</c:f>
              <c:numCache>
                <c:formatCode>General</c:formatCode>
                <c:ptCount val="13"/>
                <c:pt idx="0">
                  <c:v>-1</c:v>
                </c:pt>
                <c:pt idx="1">
                  <c:v>1990</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_G0303_!$A$101:$M$101</c:f>
              <c:numCache>
                <c:formatCode>General</c:formatCode>
                <c:ptCount val="13"/>
                <c:pt idx="0">
                  <c:v>-1</c:v>
                </c:pt>
                <c:pt idx="1">
                  <c:v>4635</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_G0303_!$A$102:$M$102</c:f>
              <c:numCache>
                <c:formatCode>General</c:formatCode>
                <c:ptCount val="13"/>
                <c:pt idx="0">
                  <c:v>-1</c:v>
                </c:pt>
                <c:pt idx="1">
                  <c:v>4655</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_G0303_!$A$103:$M$103</c:f>
              <c:numCache>
                <c:formatCode>General</c:formatCode>
                <c:ptCount val="13"/>
                <c:pt idx="0">
                  <c:v>-1</c:v>
                </c:pt>
                <c:pt idx="1">
                  <c:v>4675</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_G0303_!$A$104:$M$104</c:f>
              <c:numCache>
                <c:formatCode>General</c:formatCode>
                <c:ptCount val="13"/>
                <c:pt idx="0">
                  <c:v>-1</c:v>
                </c:pt>
                <c:pt idx="1">
                  <c:v>4695</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_G0303_!$A$105:$M$105</c:f>
              <c:numCache>
                <c:formatCode>General</c:formatCode>
                <c:ptCount val="13"/>
                <c:pt idx="0">
                  <c:v>-1</c:v>
                </c:pt>
                <c:pt idx="1">
                  <c:v>4715</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_G0303_!$A$106:$M$106</c:f>
              <c:numCache>
                <c:formatCode>General</c:formatCode>
                <c:ptCount val="13"/>
                <c:pt idx="0">
                  <c:v>-1</c:v>
                </c:pt>
                <c:pt idx="1">
                  <c:v>4735</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_G0303_!$A$107:$M$107</c:f>
              <c:numCache>
                <c:formatCode>General</c:formatCode>
                <c:ptCount val="13"/>
                <c:pt idx="0">
                  <c:v>-1</c:v>
                </c:pt>
                <c:pt idx="1">
                  <c:v>4755</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_G0303_!$A$108:$M$108</c:f>
              <c:numCache>
                <c:formatCode>General</c:formatCode>
                <c:ptCount val="13"/>
                <c:pt idx="0">
                  <c:v>-1</c:v>
                </c:pt>
                <c:pt idx="1">
                  <c:v>4775</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_G0303_!$A$109:$M$109</c:f>
              <c:numCache>
                <c:formatCode>General</c:formatCode>
                <c:ptCount val="13"/>
                <c:pt idx="0">
                  <c:v>-1</c:v>
                </c:pt>
                <c:pt idx="1">
                  <c:v>4795</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_G0303_!$A$110:$M$110</c:f>
              <c:numCache>
                <c:formatCode>General</c:formatCode>
                <c:ptCount val="13"/>
                <c:pt idx="0">
                  <c:v>-1</c:v>
                </c:pt>
                <c:pt idx="1">
                  <c:v>4815</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_G0303_!$A$111:$M$111</c:f>
              <c:numCache>
                <c:formatCode>General</c:formatCode>
                <c:ptCount val="13"/>
                <c:pt idx="0">
                  <c:v>-1</c:v>
                </c:pt>
                <c:pt idx="1">
                  <c:v>4840</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_G0303_!$A$112:$M$112</c:f>
              <c:numCache>
                <c:formatCode>General</c:formatCode>
                <c:ptCount val="13"/>
                <c:pt idx="0">
                  <c:v>-1</c:v>
                </c:pt>
                <c:pt idx="1">
                  <c:v>4860</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_G0303_!$A$113:$M$113</c:f>
              <c:numCache>
                <c:formatCode>General</c:formatCode>
                <c:ptCount val="13"/>
                <c:pt idx="0">
                  <c:v>-1</c:v>
                </c:pt>
                <c:pt idx="1">
                  <c:v>4880</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_G0303_!$A$114:$M$114</c:f>
              <c:numCache>
                <c:formatCode>General</c:formatCode>
                <c:ptCount val="13"/>
                <c:pt idx="0">
                  <c:v>-1</c:v>
                </c:pt>
                <c:pt idx="1">
                  <c:v>4900</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_G0303_!$A$115:$M$115</c:f>
              <c:numCache>
                <c:formatCode>General</c:formatCode>
                <c:ptCount val="13"/>
                <c:pt idx="0">
                  <c:v>-1</c:v>
                </c:pt>
                <c:pt idx="1">
                  <c:v>4920</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_G0303_!$A$116:$M$116</c:f>
              <c:numCache>
                <c:formatCode>General</c:formatCode>
                <c:ptCount val="13"/>
                <c:pt idx="0">
                  <c:v>-1</c:v>
                </c:pt>
                <c:pt idx="1">
                  <c:v>4940</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_G0303_!$A$117:$M$117</c:f>
              <c:numCache>
                <c:formatCode>General</c:formatCode>
                <c:ptCount val="13"/>
                <c:pt idx="0">
                  <c:v>-1</c:v>
                </c:pt>
                <c:pt idx="1">
                  <c:v>4970</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_G0303_!$A$118:$M$118</c:f>
              <c:numCache>
                <c:formatCode>General</c:formatCode>
                <c:ptCount val="13"/>
                <c:pt idx="0">
                  <c:v>-1</c:v>
                </c:pt>
                <c:pt idx="1">
                  <c:v>4990</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_G0303_!$A$119:$M$119</c:f>
              <c:numCache>
                <c:formatCode>General</c:formatCode>
                <c:ptCount val="13"/>
                <c:pt idx="0">
                  <c:v>-1</c:v>
                </c:pt>
                <c:pt idx="1">
                  <c:v>5010</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_G0303_!$A$120:$M$120</c:f>
              <c:numCache>
                <c:formatCode>General</c:formatCode>
                <c:ptCount val="13"/>
                <c:pt idx="0">
                  <c:v>-1</c:v>
                </c:pt>
                <c:pt idx="1">
                  <c:v>5030</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_G0303_!$A$121:$M$121</c:f>
              <c:numCache>
                <c:formatCode>General</c:formatCode>
                <c:ptCount val="13"/>
                <c:pt idx="0">
                  <c:v>-1</c:v>
                </c:pt>
                <c:pt idx="1">
                  <c:v>5050</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_G0303_!$A$122:$M$122</c:f>
              <c:numCache>
                <c:formatCode>General</c:formatCode>
                <c:ptCount val="13"/>
                <c:pt idx="0">
                  <c:v>-1</c:v>
                </c:pt>
                <c:pt idx="1">
                  <c:v>5080</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_G0303_!$A$123:$M$123</c:f>
              <c:numCache>
                <c:formatCode>General</c:formatCode>
                <c:ptCount val="13"/>
                <c:pt idx="0">
                  <c:v>-1</c:v>
                </c:pt>
                <c:pt idx="1">
                  <c:v>5110</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_G0303_!$A$124:$M$124</c:f>
              <c:numCache>
                <c:formatCode>General</c:formatCode>
                <c:ptCount val="13"/>
                <c:pt idx="0">
                  <c:v>-1</c:v>
                </c:pt>
                <c:pt idx="1">
                  <c:v>5140</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_G0303_!$A$125:$M$125</c:f>
              <c:numCache>
                <c:formatCode>General</c:formatCode>
                <c:ptCount val="13"/>
                <c:pt idx="0">
                  <c:v>-1</c:v>
                </c:pt>
                <c:pt idx="1">
                  <c:v>5160</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_G0303_!$A$126:$M$126</c:f>
              <c:numCache>
                <c:formatCode>General</c:formatCode>
                <c:ptCount val="13"/>
                <c:pt idx="0">
                  <c:v>-1</c:v>
                </c:pt>
                <c:pt idx="1">
                  <c:v>5180</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_G0303_!$A$127:$M$127</c:f>
              <c:numCache>
                <c:formatCode>General</c:formatCode>
                <c:ptCount val="13"/>
                <c:pt idx="0">
                  <c:v>-1</c:v>
                </c:pt>
                <c:pt idx="1">
                  <c:v>5210</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_G0303_!$A$128:$M$128</c:f>
              <c:numCache>
                <c:formatCode>General</c:formatCode>
                <c:ptCount val="13"/>
                <c:pt idx="0">
                  <c:v>-1</c:v>
                </c:pt>
                <c:pt idx="1">
                  <c:v>5230</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_G0303_!$A$129:$M$129</c:f>
              <c:numCache>
                <c:formatCode>General</c:formatCode>
                <c:ptCount val="13"/>
                <c:pt idx="0">
                  <c:v>-1</c:v>
                </c:pt>
                <c:pt idx="1">
                  <c:v>5250</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_G0303_!$A$130:$M$130</c:f>
              <c:numCache>
                <c:formatCode>General</c:formatCode>
                <c:ptCount val="13"/>
                <c:pt idx="0">
                  <c:v>-1</c:v>
                </c:pt>
                <c:pt idx="1">
                  <c:v>5300</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_G0303_!$A$131:$M$131</c:f>
              <c:numCache>
                <c:formatCode>General</c:formatCode>
                <c:ptCount val="13"/>
                <c:pt idx="0">
                  <c:v>-1</c:v>
                </c:pt>
                <c:pt idx="1">
                  <c:v>5320</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_G0303_!$A$132:$M$132</c:f>
              <c:numCache>
                <c:formatCode>General</c:formatCode>
                <c:ptCount val="13"/>
                <c:pt idx="0">
                  <c:v>-1</c:v>
                </c:pt>
                <c:pt idx="1">
                  <c:v>5340</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_G0303_!$A$133:$M$133</c:f>
              <c:numCache>
                <c:formatCode>General</c:formatCode>
                <c:ptCount val="13"/>
                <c:pt idx="0">
                  <c:v>-1</c:v>
                </c:pt>
                <c:pt idx="1">
                  <c:v>5360</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_G0303_!$A$134:$M$134</c:f>
              <c:numCache>
                <c:formatCode>General</c:formatCode>
                <c:ptCount val="13"/>
                <c:pt idx="0">
                  <c:v>-1</c:v>
                </c:pt>
                <c:pt idx="1">
                  <c:v>5420</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_G0303_!$A$135:$M$135</c:f>
              <c:numCache>
                <c:formatCode>General</c:formatCode>
                <c:ptCount val="13"/>
                <c:pt idx="0">
                  <c:v>-1</c:v>
                </c:pt>
                <c:pt idx="1">
                  <c:v>5520</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_G0303_!$A$136:$M$136</c:f>
              <c:numCache>
                <c:formatCode>General</c:formatCode>
                <c:ptCount val="13"/>
                <c:pt idx="0">
                  <c:v>-1</c:v>
                </c:pt>
                <c:pt idx="1">
                  <c:v>5690</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_G0303_!$A$137:$M$137</c:f>
              <c:numCache>
                <c:formatCode>General</c:formatCode>
                <c:ptCount val="13"/>
                <c:pt idx="0">
                  <c:v>-1</c:v>
                </c:pt>
                <c:pt idx="1">
                  <c:v>5780</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_G0303_!$A$138:$M$138</c:f>
              <c:numCache>
                <c:formatCode>General</c:formatCode>
                <c:ptCount val="13"/>
                <c:pt idx="0">
                  <c:v>-1</c:v>
                </c:pt>
                <c:pt idx="1">
                  <c:v>6000</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302249032"/>
        <c:axId val="302248640"/>
      </c:scatterChart>
      <c:catAx>
        <c:axId val="302249032"/>
        <c:scaling>
          <c:orientation val="minMax"/>
        </c:scaling>
        <c:delete val="0"/>
        <c:axPos val="b"/>
        <c:numFmt formatCode="General" sourceLinked="0"/>
        <c:majorTickMark val="out"/>
        <c:minorTickMark val="none"/>
        <c:tickLblPos val="nextTo"/>
        <c:crossAx val="302248640"/>
        <c:crosses val="autoZero"/>
        <c:auto val="1"/>
        <c:lblAlgn val="ctr"/>
        <c:lblOffset val="100"/>
        <c:noMultiLvlLbl val="0"/>
      </c:catAx>
      <c:valAx>
        <c:axId val="302248640"/>
        <c:scaling>
          <c:orientation val="minMax"/>
          <c:max val="6000"/>
          <c:min val="0"/>
        </c:scaling>
        <c:delete val="0"/>
        <c:axPos val="l"/>
        <c:majorGridlines/>
        <c:title>
          <c:tx>
            <c:rich>
              <a:bodyPr rot="-5400000" vert="horz"/>
              <a:lstStyle/>
              <a:p>
                <a:pPr>
                  <a:defRPr/>
                </a:pPr>
                <a:r>
                  <a:rPr lang="fr-FR"/>
                  <a:t>Geboortegewicht (gram)</a:t>
                </a:r>
              </a:p>
            </c:rich>
          </c:tx>
          <c:layout/>
          <c:overlay val="0"/>
        </c:title>
        <c:numFmt formatCode="#\ ##0" sourceLinked="0"/>
        <c:majorTickMark val="out"/>
        <c:minorTickMark val="none"/>
        <c:tickLblPos val="nextTo"/>
        <c:crossAx val="302249032"/>
        <c:crosses val="autoZero"/>
        <c:crossBetween val="between"/>
      </c:valAx>
    </c:plotArea>
    <c:plotVisOnly val="1"/>
    <c:dispBlanksAs val="gap"/>
    <c:showDLblsOverMax val="0"/>
  </c:chart>
  <c:spPr>
    <a:solidFill>
      <a:srgbClr val="7030A0">
        <a:alpha val="10000"/>
      </a:srgbClr>
    </a:solidFill>
  </c:spPr>
  <c:printSettings>
    <c:headerFooter/>
    <c:pageMargins b="0.75000000000000422" l="0.70000000000000062" r="0.70000000000000062" t="0.750000000000004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500" b="1" i="0" baseline="0"/>
              <a:t>Verblijfsduur moeder per nationaliteit moeder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200" b="1" i="0" baseline="0"/>
              <a:t>(100 % per nationaliteit)</a:t>
            </a:r>
          </a:p>
        </c:rich>
      </c:tx>
      <c:layout/>
      <c:overlay val="0"/>
    </c:title>
    <c:autoTitleDeleted val="0"/>
    <c:plotArea>
      <c:layout/>
      <c:barChart>
        <c:barDir val="col"/>
        <c:grouping val="clustered"/>
        <c:varyColors val="0"/>
        <c:ser>
          <c:idx val="0"/>
          <c:order val="0"/>
          <c:tx>
            <c:strRef>
              <c:f>'Verblijfsduur moeder'!$A$28:$B$28</c:f>
              <c:strCache>
                <c:ptCount val="2"/>
                <c:pt idx="0">
                  <c:v>0</c:v>
                </c:pt>
                <c:pt idx="1">
                  <c:v>nacht</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moeder'!$D$48,'Verblijfsduur moeder'!$F$48,'Verblijfsduur moeder'!$H$48,'Verblijfsduur moeder'!$J$48,'Verblijfsduur moeder'!$L$48,'Verblijfsduur moeder'!$N$48,'Verblijfsduur moeder'!$P$48,'Verblijfsduur moeder'!$R$48,'Verblijfsduur moeder'!$T$48,'Verblijfsduur moeder'!$V$48,'Verblijfsduur moeder'!$X$48,'Verblijfsduur moeder'!$Z$48,'Verblijfsduur moeder'!$AB$48)</c:f>
              <c:numCache>
                <c:formatCode>#,##0.00</c:formatCode>
                <c:ptCount val="13"/>
                <c:pt idx="0">
                  <c:v>0.53527980535279807</c:v>
                </c:pt>
                <c:pt idx="1">
                  <c:v>0.52846703274018414</c:v>
                </c:pt>
                <c:pt idx="2">
                  <c:v>2.1739130434782608</c:v>
                </c:pt>
                <c:pt idx="3">
                  <c:v>0.17152658662092624</c:v>
                </c:pt>
                <c:pt idx="4">
                  <c:v>0.66225165562913912</c:v>
                </c:pt>
                <c:pt idx="5">
                  <c:v>3.7037037037037033</c:v>
                </c:pt>
                <c:pt idx="6">
                  <c:v>1.7783046828689981</c:v>
                </c:pt>
                <c:pt idx="7">
                  <c:v>0.54572826496048177</c:v>
                </c:pt>
                <c:pt idx="8">
                  <c:v>0.88938299055030567</c:v>
                </c:pt>
                <c:pt idx="9">
                  <c:v>0.35669975186104219</c:v>
                </c:pt>
                <c:pt idx="10">
                  <c:v>0.61199510403916768</c:v>
                </c:pt>
                <c:pt idx="11">
                  <c:v>0.75921908893709322</c:v>
                </c:pt>
                <c:pt idx="12">
                  <c:v>0</c:v>
                </c:pt>
              </c:numCache>
            </c:numRef>
          </c:val>
        </c:ser>
        <c:ser>
          <c:idx val="1"/>
          <c:order val="1"/>
          <c:tx>
            <c:strRef>
              <c:f>'Verblijfsduur moeder'!$A$29:$B$29</c:f>
              <c:strCache>
                <c:ptCount val="2"/>
                <c:pt idx="0">
                  <c:v>1</c:v>
                </c:pt>
                <c:pt idx="1">
                  <c:v>nacht</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moeder'!$D$49,'Verblijfsduur moeder'!$F$49,'Verblijfsduur moeder'!$H$49,'Verblijfsduur moeder'!$J$49,'Verblijfsduur moeder'!$L$49,'Verblijfsduur moeder'!$N$49,'Verblijfsduur moeder'!$P$49,'Verblijfsduur moeder'!$R$49,'Verblijfsduur moeder'!$T$49,'Verblijfsduur moeder'!$V$49,'Verblijfsduur moeder'!$X$49,'Verblijfsduur moeder'!$Z$49,'Verblijfsduur moeder'!$AB$49)</c:f>
              <c:numCache>
                <c:formatCode>#,##0.00</c:formatCode>
                <c:ptCount val="13"/>
                <c:pt idx="0">
                  <c:v>2.0924574209245743</c:v>
                </c:pt>
                <c:pt idx="1">
                  <c:v>2.065356508814665</c:v>
                </c:pt>
                <c:pt idx="2">
                  <c:v>4.3478260869565215</c:v>
                </c:pt>
                <c:pt idx="3">
                  <c:v>1.8296169239565465</c:v>
                </c:pt>
                <c:pt idx="4">
                  <c:v>3.3112582781456954</c:v>
                </c:pt>
                <c:pt idx="5">
                  <c:v>0</c:v>
                </c:pt>
                <c:pt idx="6">
                  <c:v>10.254890337877889</c:v>
                </c:pt>
                <c:pt idx="7">
                  <c:v>2.1264584117425671</c:v>
                </c:pt>
                <c:pt idx="8">
                  <c:v>5.836575875486381</c:v>
                </c:pt>
                <c:pt idx="9">
                  <c:v>1.5818858560794045</c:v>
                </c:pt>
                <c:pt idx="10">
                  <c:v>2.9375764993880051</c:v>
                </c:pt>
                <c:pt idx="11">
                  <c:v>3.5430224150397684</c:v>
                </c:pt>
                <c:pt idx="12">
                  <c:v>0</c:v>
                </c:pt>
              </c:numCache>
            </c:numRef>
          </c:val>
        </c:ser>
        <c:ser>
          <c:idx val="2"/>
          <c:order val="2"/>
          <c:tx>
            <c:strRef>
              <c:f>'Verblijfsduur moeder'!$A$30:$B$30</c:f>
              <c:strCache>
                <c:ptCount val="2"/>
                <c:pt idx="0">
                  <c:v>2</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moeder'!$D$50,'Verblijfsduur moeder'!$F$50,'Verblijfsduur moeder'!$H$50,'Verblijfsduur moeder'!$J$50,'Verblijfsduur moeder'!$L$50,'Verblijfsduur moeder'!$N$50,'Verblijfsduur moeder'!$P$50,'Verblijfsduur moeder'!$R$50,'Verblijfsduur moeder'!$T$50,'Verblijfsduur moeder'!$V$50,'Verblijfsduur moeder'!$X$50,'Verblijfsduur moeder'!$Z$50,'Verblijfsduur moeder'!$AB$50)</c:f>
              <c:numCache>
                <c:formatCode>#,##0.00</c:formatCode>
                <c:ptCount val="13"/>
                <c:pt idx="0">
                  <c:v>14.160583941605839</c:v>
                </c:pt>
                <c:pt idx="1">
                  <c:v>8.9282027992238131</c:v>
                </c:pt>
                <c:pt idx="2">
                  <c:v>10</c:v>
                </c:pt>
                <c:pt idx="3">
                  <c:v>13.664951400800456</c:v>
                </c:pt>
                <c:pt idx="4">
                  <c:v>15.231788079470199</c:v>
                </c:pt>
                <c:pt idx="5">
                  <c:v>18.518518518518519</c:v>
                </c:pt>
                <c:pt idx="6">
                  <c:v>11.914641375222288</c:v>
                </c:pt>
                <c:pt idx="7">
                  <c:v>14.076025592773805</c:v>
                </c:pt>
                <c:pt idx="8">
                  <c:v>14.619232907170652</c:v>
                </c:pt>
                <c:pt idx="9">
                  <c:v>14.112903225806454</c:v>
                </c:pt>
                <c:pt idx="10">
                  <c:v>13.83108935128519</c:v>
                </c:pt>
                <c:pt idx="11">
                  <c:v>13.34056399132321</c:v>
                </c:pt>
                <c:pt idx="12">
                  <c:v>8.695652173913043</c:v>
                </c:pt>
              </c:numCache>
            </c:numRef>
          </c:val>
        </c:ser>
        <c:ser>
          <c:idx val="3"/>
          <c:order val="3"/>
          <c:tx>
            <c:strRef>
              <c:f>'Verblijfsduur moeder'!$A$31:$B$31</c:f>
              <c:strCache>
                <c:ptCount val="2"/>
                <c:pt idx="0">
                  <c:v>3</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moeder'!$D$51,'Verblijfsduur moeder'!$F$51,'Verblijfsduur moeder'!$H$51,'Verblijfsduur moeder'!$J$51,'Verblijfsduur moeder'!$L$51,'Verblijfsduur moeder'!$N$51,'Verblijfsduur moeder'!$P$51,'Verblijfsduur moeder'!$R$51,'Verblijfsduur moeder'!$T$51,'Verblijfsduur moeder'!$V$51,'Verblijfsduur moeder'!$X$51,'Verblijfsduur moeder'!$Z$51,'Verblijfsduur moeder'!$AB$51)</c:f>
              <c:numCache>
                <c:formatCode>#,##0.00</c:formatCode>
                <c:ptCount val="13"/>
                <c:pt idx="0">
                  <c:v>39.221411192214113</c:v>
                </c:pt>
                <c:pt idx="1">
                  <c:v>38.806201230337308</c:v>
                </c:pt>
                <c:pt idx="2">
                  <c:v>37.826086956521735</c:v>
                </c:pt>
                <c:pt idx="3">
                  <c:v>44.025157232704402</c:v>
                </c:pt>
                <c:pt idx="4">
                  <c:v>34.437086092715234</c:v>
                </c:pt>
                <c:pt idx="5">
                  <c:v>29.629629629629626</c:v>
                </c:pt>
                <c:pt idx="6">
                  <c:v>31.416716064018967</c:v>
                </c:pt>
                <c:pt idx="7">
                  <c:v>39.894617990214527</c:v>
                </c:pt>
                <c:pt idx="8">
                  <c:v>37.409672040022237</c:v>
                </c:pt>
                <c:pt idx="9">
                  <c:v>35.5924317617866</c:v>
                </c:pt>
                <c:pt idx="10">
                  <c:v>35.985312117503057</c:v>
                </c:pt>
                <c:pt idx="11">
                  <c:v>33.76717281272596</c:v>
                </c:pt>
                <c:pt idx="12">
                  <c:v>50</c:v>
                </c:pt>
              </c:numCache>
            </c:numRef>
          </c:val>
        </c:ser>
        <c:ser>
          <c:idx val="4"/>
          <c:order val="4"/>
          <c:tx>
            <c:strRef>
              <c:f>'Verblijfsduur moeder'!$A$32:$B$32</c:f>
              <c:strCache>
                <c:ptCount val="2"/>
                <c:pt idx="0">
                  <c:v>4</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moeder'!$D$52,'Verblijfsduur moeder'!$F$52,'Verblijfsduur moeder'!$H$52,'Verblijfsduur moeder'!$J$52,'Verblijfsduur moeder'!$L$52,'Verblijfsduur moeder'!$N$52,'Verblijfsduur moeder'!$P$52,'Verblijfsduur moeder'!$R$52,'Verblijfsduur moeder'!$T$52,'Verblijfsduur moeder'!$V$52,'Verblijfsduur moeder'!$X$52,'Verblijfsduur moeder'!$Z$52,'Verblijfsduur moeder'!$AB$52)</c:f>
              <c:numCache>
                <c:formatCode>#,##0.00</c:formatCode>
                <c:ptCount val="13"/>
                <c:pt idx="0">
                  <c:v>24.720194647201946</c:v>
                </c:pt>
                <c:pt idx="1">
                  <c:v>30.063787622311217</c:v>
                </c:pt>
                <c:pt idx="2">
                  <c:v>30.869565217391305</c:v>
                </c:pt>
                <c:pt idx="3">
                  <c:v>26.415094339622641</c:v>
                </c:pt>
                <c:pt idx="4">
                  <c:v>29.80132450331126</c:v>
                </c:pt>
                <c:pt idx="5">
                  <c:v>29.629629629629626</c:v>
                </c:pt>
                <c:pt idx="6">
                  <c:v>22.34736218138708</c:v>
                </c:pt>
                <c:pt idx="7">
                  <c:v>26.797139631162963</c:v>
                </c:pt>
                <c:pt idx="8">
                  <c:v>26.014452473596446</c:v>
                </c:pt>
                <c:pt idx="9">
                  <c:v>26.504342431761785</c:v>
                </c:pt>
                <c:pt idx="10">
                  <c:v>27.294981640146883</c:v>
                </c:pt>
                <c:pt idx="11">
                  <c:v>26.970354302241507</c:v>
                </c:pt>
                <c:pt idx="12">
                  <c:v>21.739130434782609</c:v>
                </c:pt>
              </c:numCache>
            </c:numRef>
          </c:val>
        </c:ser>
        <c:ser>
          <c:idx val="5"/>
          <c:order val="5"/>
          <c:tx>
            <c:strRef>
              <c:f>'Verblijfsduur moeder'!$A$33:$B$33</c:f>
              <c:strCache>
                <c:ptCount val="2"/>
                <c:pt idx="0">
                  <c:v>5</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moeder'!$D$53,'Verblijfsduur moeder'!$F$53,'Verblijfsduur moeder'!$H$53,'Verblijfsduur moeder'!$J$53,'Verblijfsduur moeder'!$L$53,'Verblijfsduur moeder'!$N$53,'Verblijfsduur moeder'!$P$53,'Verblijfsduur moeder'!$R$53,'Verblijfsduur moeder'!$T$53,'Verblijfsduur moeder'!$V$53,'Verblijfsduur moeder'!$X$53,'Verblijfsduur moeder'!$Z$53,'Verblijfsduur moeder'!$AB$53)</c:f>
              <c:numCache>
                <c:formatCode>#,##0.00</c:formatCode>
                <c:ptCount val="13"/>
                <c:pt idx="0">
                  <c:v>8.9537712895377126</c:v>
                </c:pt>
                <c:pt idx="1">
                  <c:v>12.033978778745716</c:v>
                </c:pt>
                <c:pt idx="2">
                  <c:v>8.695652173913043</c:v>
                </c:pt>
                <c:pt idx="3">
                  <c:v>8.0045740423098906</c:v>
                </c:pt>
                <c:pt idx="4">
                  <c:v>10.596026490066226</c:v>
                </c:pt>
                <c:pt idx="5">
                  <c:v>7.4074074074074066</c:v>
                </c:pt>
                <c:pt idx="6">
                  <c:v>11.914641375222288</c:v>
                </c:pt>
                <c:pt idx="7">
                  <c:v>10.161836657884834</c:v>
                </c:pt>
                <c:pt idx="8">
                  <c:v>8.8382434685936637</c:v>
                </c:pt>
                <c:pt idx="9">
                  <c:v>12.003722084367245</c:v>
                </c:pt>
                <c:pt idx="10">
                  <c:v>11.260709914320685</c:v>
                </c:pt>
                <c:pt idx="11">
                  <c:v>12.94287780187997</c:v>
                </c:pt>
                <c:pt idx="12">
                  <c:v>13.043478260869565</c:v>
                </c:pt>
              </c:numCache>
            </c:numRef>
          </c:val>
        </c:ser>
        <c:ser>
          <c:idx val="6"/>
          <c:order val="6"/>
          <c:tx>
            <c:strRef>
              <c:f>'Verblijfsduur moeder'!$A$34:$B$34</c:f>
              <c:strCache>
                <c:ptCount val="2"/>
                <c:pt idx="0">
                  <c:v>6</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moeder'!$D$54,'Verblijfsduur moeder'!$F$54,'Verblijfsduur moeder'!$H$54,'Verblijfsduur moeder'!$J$54,'Verblijfsduur moeder'!$L$54,'Verblijfsduur moeder'!$N$54,'Verblijfsduur moeder'!$P$54,'Verblijfsduur moeder'!$R$54,'Verblijfsduur moeder'!$T$54,'Verblijfsduur moeder'!$V$54,'Verblijfsduur moeder'!$X$54,'Verblijfsduur moeder'!$Z$54,'Verblijfsduur moeder'!$AB$54)</c:f>
              <c:numCache>
                <c:formatCode>#,##0.00</c:formatCode>
                <c:ptCount val="13"/>
                <c:pt idx="0">
                  <c:v>4.5255474452554747</c:v>
                </c:pt>
                <c:pt idx="1">
                  <c:v>4.0914908550431441</c:v>
                </c:pt>
                <c:pt idx="2">
                  <c:v>3.0434782608695654</c:v>
                </c:pt>
                <c:pt idx="3">
                  <c:v>2.9159519725557463</c:v>
                </c:pt>
                <c:pt idx="4">
                  <c:v>3.3112582781456954</c:v>
                </c:pt>
                <c:pt idx="5">
                  <c:v>3.7037037037037033</c:v>
                </c:pt>
                <c:pt idx="6">
                  <c:v>5.4534676941315947</c:v>
                </c:pt>
                <c:pt idx="7">
                  <c:v>3.1802785095972905</c:v>
                </c:pt>
                <c:pt idx="8">
                  <c:v>3.0572540300166757</c:v>
                </c:pt>
                <c:pt idx="9">
                  <c:v>4.6215880893300243</c:v>
                </c:pt>
                <c:pt idx="10">
                  <c:v>3.5495716034271729</c:v>
                </c:pt>
                <c:pt idx="11">
                  <c:v>4.8083875632682567</c:v>
                </c:pt>
                <c:pt idx="12">
                  <c:v>4.3478260869565215</c:v>
                </c:pt>
              </c:numCache>
            </c:numRef>
          </c:val>
        </c:ser>
        <c:ser>
          <c:idx val="7"/>
          <c:order val="7"/>
          <c:tx>
            <c:strRef>
              <c:f>'Verblijfsduur moeder'!$A$35:$B$35</c:f>
              <c:strCache>
                <c:ptCount val="2"/>
                <c:pt idx="0">
                  <c:v>7</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moeder'!$D$55,'Verblijfsduur moeder'!$F$55,'Verblijfsduur moeder'!$H$55,'Verblijfsduur moeder'!$J$55,'Verblijfsduur moeder'!$L$55,'Verblijfsduur moeder'!$N$55,'Verblijfsduur moeder'!$P$55,'Verblijfsduur moeder'!$R$55,'Verblijfsduur moeder'!$T$55,'Verblijfsduur moeder'!$V$55,'Verblijfsduur moeder'!$X$55,'Verblijfsduur moeder'!$Z$55,'Verblijfsduur moeder'!$AB$55)</c:f>
              <c:numCache>
                <c:formatCode>#,##0.00</c:formatCode>
                <c:ptCount val="13"/>
                <c:pt idx="0">
                  <c:v>1.6058394160583942</c:v>
                </c:pt>
                <c:pt idx="1">
                  <c:v>1.2881383923041989</c:v>
                </c:pt>
                <c:pt idx="2">
                  <c:v>0.43478260869565216</c:v>
                </c:pt>
                <c:pt idx="3">
                  <c:v>0.57175528873642079</c:v>
                </c:pt>
                <c:pt idx="4">
                  <c:v>1.3245033112582782</c:v>
                </c:pt>
                <c:pt idx="5">
                  <c:v>3.7037037037037033</c:v>
                </c:pt>
                <c:pt idx="6">
                  <c:v>1.8375815056312983</c:v>
                </c:pt>
                <c:pt idx="7">
                  <c:v>1.3737297704177645</c:v>
                </c:pt>
                <c:pt idx="8">
                  <c:v>1.3340744858254585</c:v>
                </c:pt>
                <c:pt idx="9">
                  <c:v>2.0316377171215882</c:v>
                </c:pt>
                <c:pt idx="10">
                  <c:v>2.203182374541004</c:v>
                </c:pt>
                <c:pt idx="11">
                  <c:v>1.3738250180766449</c:v>
                </c:pt>
                <c:pt idx="12">
                  <c:v>0</c:v>
                </c:pt>
              </c:numCache>
            </c:numRef>
          </c:val>
        </c:ser>
        <c:ser>
          <c:idx val="8"/>
          <c:order val="8"/>
          <c:tx>
            <c:strRef>
              <c:f>'Verblijfsduur moeder'!$A$36:$B$36</c:f>
              <c:strCache>
                <c:ptCount val="2"/>
                <c:pt idx="0">
                  <c:v>8</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moeder'!$D$56,'Verblijfsduur moeder'!$F$56,'Verblijfsduur moeder'!$H$56,'Verblijfsduur moeder'!$J$56,'Verblijfsduur moeder'!$L$56,'Verblijfsduur moeder'!$N$56,'Verblijfsduur moeder'!$P$56,'Verblijfsduur moeder'!$R$56,'Verblijfsduur moeder'!$T$56,'Verblijfsduur moeder'!$V$56,'Verblijfsduur moeder'!$X$56,'Verblijfsduur moeder'!$Z$56,'Verblijfsduur moeder'!$AB$56)</c:f>
              <c:numCache>
                <c:formatCode>#,##0.00</c:formatCode>
                <c:ptCount val="13"/>
                <c:pt idx="0">
                  <c:v>1.0218978102189782</c:v>
                </c:pt>
                <c:pt idx="1">
                  <c:v>0.59142892531274516</c:v>
                </c:pt>
                <c:pt idx="2">
                  <c:v>0.43478260869565216</c:v>
                </c:pt>
                <c:pt idx="3">
                  <c:v>0.57175528873642079</c:v>
                </c:pt>
                <c:pt idx="4">
                  <c:v>0</c:v>
                </c:pt>
                <c:pt idx="5">
                  <c:v>0</c:v>
                </c:pt>
                <c:pt idx="6">
                  <c:v>0.77059869590989927</c:v>
                </c:pt>
                <c:pt idx="7">
                  <c:v>0.58336469702672189</c:v>
                </c:pt>
                <c:pt idx="8">
                  <c:v>0.72262367982212339</c:v>
                </c:pt>
                <c:pt idx="9">
                  <c:v>1.0080645161290323</c:v>
                </c:pt>
                <c:pt idx="10">
                  <c:v>0.48959608323133408</c:v>
                </c:pt>
                <c:pt idx="11">
                  <c:v>0.72306579898770784</c:v>
                </c:pt>
                <c:pt idx="12">
                  <c:v>2.1739130434782608</c:v>
                </c:pt>
              </c:numCache>
            </c:numRef>
          </c:val>
        </c:ser>
        <c:ser>
          <c:idx val="9"/>
          <c:order val="9"/>
          <c:tx>
            <c:strRef>
              <c:f>'Verblijfsduur moeder'!$A$37:$B$37</c:f>
              <c:strCache>
                <c:ptCount val="2"/>
                <c:pt idx="0">
                  <c:v>9</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moeder'!$D$57,'Verblijfsduur moeder'!$F$57,'Verblijfsduur moeder'!$H$57,'Verblijfsduur moeder'!$J$57,'Verblijfsduur moeder'!$L$57,'Verblijfsduur moeder'!$N$57,'Verblijfsduur moeder'!$P$57,'Verblijfsduur moeder'!$R$57,'Verblijfsduur moeder'!$T$57,'Verblijfsduur moeder'!$V$57,'Verblijfsduur moeder'!$X$57,'Verblijfsduur moeder'!$Z$57,'Verblijfsduur moeder'!$AB$57)</c:f>
              <c:numCache>
                <c:formatCode>#,##0.00</c:formatCode>
                <c:ptCount val="13"/>
                <c:pt idx="0">
                  <c:v>0.63260340632603407</c:v>
                </c:pt>
                <c:pt idx="1">
                  <c:v>0.31171297634284301</c:v>
                </c:pt>
                <c:pt idx="2">
                  <c:v>0.43478260869565216</c:v>
                </c:pt>
                <c:pt idx="3">
                  <c:v>0.28587764436821039</c:v>
                </c:pt>
                <c:pt idx="4">
                  <c:v>0</c:v>
                </c:pt>
                <c:pt idx="5">
                  <c:v>0</c:v>
                </c:pt>
                <c:pt idx="6">
                  <c:v>0.23710729104919975</c:v>
                </c:pt>
                <c:pt idx="7">
                  <c:v>0.20700037636432067</c:v>
                </c:pt>
                <c:pt idx="8">
                  <c:v>0.22234574763757642</c:v>
                </c:pt>
                <c:pt idx="9">
                  <c:v>0.49627791563275436</c:v>
                </c:pt>
                <c:pt idx="10">
                  <c:v>0.24479804161566704</c:v>
                </c:pt>
                <c:pt idx="11">
                  <c:v>0.36153289949385392</c:v>
                </c:pt>
                <c:pt idx="12">
                  <c:v>0</c:v>
                </c:pt>
              </c:numCache>
            </c:numRef>
          </c:val>
        </c:ser>
        <c:ser>
          <c:idx val="10"/>
          <c:order val="10"/>
          <c:tx>
            <c:strRef>
              <c:f>'Verblijfsduur moeder'!$A$38:$B$38</c:f>
              <c:strCache>
                <c:ptCount val="2"/>
                <c:pt idx="0">
                  <c:v>10</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moeder'!$D$58,'Verblijfsduur moeder'!$F$58,'Verblijfsduur moeder'!$H$58,'Verblijfsduur moeder'!$J$58,'Verblijfsduur moeder'!$L$58,'Verblijfsduur moeder'!$N$58,'Verblijfsduur moeder'!$P$58,'Verblijfsduur moeder'!$R$58,'Verblijfsduur moeder'!$T$58,'Verblijfsduur moeder'!$V$58,'Verblijfsduur moeder'!$X$58,'Verblijfsduur moeder'!$Z$58,'Verblijfsduur moeder'!$AB$58)</c:f>
              <c:numCache>
                <c:formatCode>#,##0.00</c:formatCode>
                <c:ptCount val="13"/>
                <c:pt idx="0">
                  <c:v>0.19464720194647203</c:v>
                </c:pt>
                <c:pt idx="1">
                  <c:v>0.23017216465050991</c:v>
                </c:pt>
                <c:pt idx="2">
                  <c:v>0.43478260869565216</c:v>
                </c:pt>
                <c:pt idx="3">
                  <c:v>0.28587764436821039</c:v>
                </c:pt>
                <c:pt idx="4">
                  <c:v>0</c:v>
                </c:pt>
                <c:pt idx="5">
                  <c:v>0</c:v>
                </c:pt>
                <c:pt idx="6">
                  <c:v>0.35566093657379966</c:v>
                </c:pt>
                <c:pt idx="7">
                  <c:v>0.18818216033120058</c:v>
                </c:pt>
                <c:pt idx="8">
                  <c:v>0.11117287381878821</c:v>
                </c:pt>
                <c:pt idx="9">
                  <c:v>0.27915632754342429</c:v>
                </c:pt>
                <c:pt idx="10">
                  <c:v>0.12239902080783352</c:v>
                </c:pt>
                <c:pt idx="11">
                  <c:v>0.32537960954446854</c:v>
                </c:pt>
                <c:pt idx="12">
                  <c:v>0</c:v>
                </c:pt>
              </c:numCache>
            </c:numRef>
          </c:val>
        </c:ser>
        <c:ser>
          <c:idx val="11"/>
          <c:order val="11"/>
          <c:tx>
            <c:strRef>
              <c:f>'Verblijfsduur moeder'!$A$39:$B$39</c:f>
              <c:strCache>
                <c:ptCount val="2"/>
                <c:pt idx="0">
                  <c:v>≥ 11</c:v>
                </c:pt>
                <c:pt idx="1">
                  <c:v>nachten</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('Verblijfsduur moeder'!$D$59,'Verblijfsduur moeder'!$F$59,'Verblijfsduur moeder'!$H$59,'Verblijfsduur moeder'!$J$59,'Verblijfsduur moeder'!$L$59,'Verblijfsduur moeder'!$N$59,'Verblijfsduur moeder'!$P$59,'Verblijfsduur moeder'!$R$59,'Verblijfsduur moeder'!$T$59,'Verblijfsduur moeder'!$V$59,'Verblijfsduur moeder'!$X$59,'Verblijfsduur moeder'!$Z$59,'Verblijfsduur moeder'!$AB$59)</c:f>
              <c:numCache>
                <c:formatCode>#,##0.00</c:formatCode>
                <c:ptCount val="13"/>
                <c:pt idx="0">
                  <c:v>2.335766423357664</c:v>
                </c:pt>
                <c:pt idx="1">
                  <c:v>1.0610627141736508</c:v>
                </c:pt>
                <c:pt idx="2">
                  <c:v>1.3043478260869565</c:v>
                </c:pt>
                <c:pt idx="3">
                  <c:v>1.257861635220126</c:v>
                </c:pt>
                <c:pt idx="4">
                  <c:v>1.3245033112582782</c:v>
                </c:pt>
                <c:pt idx="5">
                  <c:v>3.7037037037037033</c:v>
                </c:pt>
                <c:pt idx="6">
                  <c:v>1.7190278601066984</c:v>
                </c:pt>
                <c:pt idx="7">
                  <c:v>0.86563793752352269</c:v>
                </c:pt>
                <c:pt idx="8">
                  <c:v>0.94496942745969981</c:v>
                </c:pt>
                <c:pt idx="9">
                  <c:v>1.411290322580645</c:v>
                </c:pt>
                <c:pt idx="10">
                  <c:v>1.4687882496940026</c:v>
                </c:pt>
                <c:pt idx="11">
                  <c:v>1.0845986984815619</c:v>
                </c:pt>
                <c:pt idx="12">
                  <c:v>0</c:v>
                </c:pt>
              </c:numCache>
            </c:numRef>
          </c:val>
        </c:ser>
        <c:dLbls>
          <c:showLegendKey val="0"/>
          <c:showVal val="0"/>
          <c:showCatName val="0"/>
          <c:showSerName val="0"/>
          <c:showPercent val="0"/>
          <c:showBubbleSize val="0"/>
        </c:dLbls>
        <c:gapWidth val="150"/>
        <c:axId val="302252952"/>
        <c:axId val="302252560"/>
      </c:barChart>
      <c:catAx>
        <c:axId val="302252952"/>
        <c:scaling>
          <c:orientation val="minMax"/>
        </c:scaling>
        <c:delete val="0"/>
        <c:axPos val="b"/>
        <c:majorGridlines/>
        <c:numFmt formatCode="General" sourceLinked="0"/>
        <c:majorTickMark val="none"/>
        <c:minorTickMark val="none"/>
        <c:tickLblPos val="nextTo"/>
        <c:txPr>
          <a:bodyPr/>
          <a:lstStyle/>
          <a:p>
            <a:pPr>
              <a:defRPr sz="1000"/>
            </a:pPr>
            <a:endParaRPr lang="fr-FR"/>
          </a:p>
        </c:txPr>
        <c:crossAx val="302252560"/>
        <c:crosses val="autoZero"/>
        <c:auto val="1"/>
        <c:lblAlgn val="ctr"/>
        <c:lblOffset val="100"/>
        <c:tickLblSkip val="1"/>
        <c:tickMarkSkip val="1"/>
        <c:noMultiLvlLbl val="0"/>
      </c:catAx>
      <c:valAx>
        <c:axId val="302252560"/>
        <c:scaling>
          <c:orientation val="minMax"/>
        </c:scaling>
        <c:delete val="0"/>
        <c:axPos val="l"/>
        <c:majorGridlines/>
        <c:title>
          <c:tx>
            <c:rich>
              <a:bodyPr rot="-5400000" vert="horz"/>
              <a:lstStyle/>
              <a:p>
                <a:pPr>
                  <a:defRPr/>
                </a:pPr>
                <a:r>
                  <a:rPr lang="fr-FR" sz="1200" b="1" i="0" baseline="0"/>
                  <a:t>Percentage verblijven</a:t>
                </a:r>
              </a:p>
            </c:rich>
          </c:tx>
          <c:layout/>
          <c:overlay val="0"/>
        </c:title>
        <c:numFmt formatCode="#\ ##0" sourceLinked="0"/>
        <c:majorTickMark val="out"/>
        <c:minorTickMark val="none"/>
        <c:tickLblPos val="nextTo"/>
        <c:crossAx val="302252952"/>
        <c:crosses val="autoZero"/>
        <c:crossBetween val="between"/>
      </c:valAx>
      <c:spPr>
        <a:solidFill>
          <a:srgbClr val="8064A2">
            <a:lumMod val="40000"/>
            <a:lumOff val="60000"/>
            <a:alpha val="29000"/>
          </a:srgbClr>
        </a:solidFill>
      </c:spPr>
    </c:plotArea>
    <c:legend>
      <c:legendPos val="r"/>
      <c:layout/>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Meerlingzwangerschap over nationaliteit van de moeder </a:t>
            </a:r>
            <a:br>
              <a:rPr lang="fr-FR" sz="1300" b="1" i="0" baseline="0"/>
            </a:br>
            <a:r>
              <a:rPr lang="fr-FR" sz="1100" b="1" i="0" baseline="0"/>
              <a:t>(100 % per meerlingzwangerschap)</a:t>
            </a:r>
          </a:p>
        </c:rich>
      </c:tx>
      <c:layout/>
      <c:overlay val="0"/>
    </c:title>
    <c:autoTitleDeleted val="0"/>
    <c:plotArea>
      <c:layout/>
      <c:barChart>
        <c:barDir val="col"/>
        <c:grouping val="clustered"/>
        <c:varyColors val="0"/>
        <c:ser>
          <c:idx val="1"/>
          <c:order val="0"/>
          <c:tx>
            <c:strRef>
              <c:f>'Nationaliteit moeder'!$C$153</c:f>
              <c:strCache>
                <c:ptCount val="1"/>
                <c:pt idx="0">
                  <c:v>Eenling</c:v>
                </c:pt>
              </c:strCache>
            </c:strRef>
          </c:tx>
          <c:spPr>
            <a:solidFill>
              <a:schemeClr val="accent1"/>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moeder'!$D$155:$D$167</c:f>
              <c:numCache>
                <c:formatCode>#,##0.00</c:formatCode>
                <c:ptCount val="13"/>
                <c:pt idx="0">
                  <c:v>1.7095036814835016</c:v>
                </c:pt>
                <c:pt idx="1">
                  <c:v>80.791518952822472</c:v>
                </c:pt>
                <c:pt idx="2">
                  <c:v>0.19089173711480775</c:v>
                </c:pt>
                <c:pt idx="3">
                  <c:v>1.4555494955004089</c:v>
                </c:pt>
                <c:pt idx="4">
                  <c:v>0.12697709299154622</c:v>
                </c:pt>
                <c:pt idx="5">
                  <c:v>2.2157076629397327E-2</c:v>
                </c:pt>
                <c:pt idx="6">
                  <c:v>1.3899304608671939</c:v>
                </c:pt>
                <c:pt idx="7">
                  <c:v>4.4211889828197437</c:v>
                </c:pt>
                <c:pt idx="8">
                  <c:v>1.49815925824925</c:v>
                </c:pt>
                <c:pt idx="9">
                  <c:v>5.3705344968639217</c:v>
                </c:pt>
                <c:pt idx="10">
                  <c:v>0.68260839923643302</c:v>
                </c:pt>
                <c:pt idx="11">
                  <c:v>2.3026315789473681</c:v>
                </c:pt>
                <c:pt idx="12">
                  <c:v>3.8348786473956911E-2</c:v>
                </c:pt>
              </c:numCache>
            </c:numRef>
          </c:val>
        </c:ser>
        <c:ser>
          <c:idx val="4"/>
          <c:order val="1"/>
          <c:tx>
            <c:strRef>
              <c:f>'Nationaliteit moeder'!$E$153</c:f>
              <c:strCache>
                <c:ptCount val="1"/>
                <c:pt idx="0">
                  <c:v>Tweeling</c:v>
                </c:pt>
              </c:strCache>
            </c:strRef>
          </c:tx>
          <c:spPr>
            <a:solidFill>
              <a:schemeClr val="accent2"/>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moeder'!$F$155:$F$167</c:f>
              <c:numCache>
                <c:formatCode>#,##0.00</c:formatCode>
                <c:ptCount val="13"/>
                <c:pt idx="0">
                  <c:v>1.7106549364613879</c:v>
                </c:pt>
                <c:pt idx="1">
                  <c:v>81.036168132942322</c:v>
                </c:pt>
                <c:pt idx="2">
                  <c:v>0.19550342130987292</c:v>
                </c:pt>
                <c:pt idx="3">
                  <c:v>1.5640273704789833</c:v>
                </c:pt>
                <c:pt idx="4">
                  <c:v>4.8875855327468229E-2</c:v>
                </c:pt>
                <c:pt idx="5">
                  <c:v>4.8875855327468229E-2</c:v>
                </c:pt>
                <c:pt idx="6">
                  <c:v>1.8084066471163247</c:v>
                </c:pt>
                <c:pt idx="7">
                  <c:v>4.3988269794721413</c:v>
                </c:pt>
                <c:pt idx="8">
                  <c:v>1.5640273704789833</c:v>
                </c:pt>
                <c:pt idx="9">
                  <c:v>5.2785923753665687</c:v>
                </c:pt>
                <c:pt idx="10">
                  <c:v>0.5865102639296188</c:v>
                </c:pt>
                <c:pt idx="11">
                  <c:v>1.7106549364613879</c:v>
                </c:pt>
                <c:pt idx="12">
                  <c:v>4.8875855327468229E-2</c:v>
                </c:pt>
              </c:numCache>
            </c:numRef>
          </c:val>
        </c:ser>
        <c:ser>
          <c:idx val="5"/>
          <c:order val="2"/>
          <c:tx>
            <c:strRef>
              <c:f>'Nationaliteit moeder'!$G$153</c:f>
              <c:strCache>
                <c:ptCount val="1"/>
                <c:pt idx="0">
                  <c:v>Meerling</c:v>
                </c:pt>
              </c:strCache>
            </c:strRef>
          </c:tx>
          <c:spPr>
            <a:solidFill>
              <a:schemeClr val="accent3"/>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moeder'!$H$155:$H$167</c:f>
              <c:numCache>
                <c:formatCode>#,##0.00</c:formatCode>
                <c:ptCount val="13"/>
                <c:pt idx="0">
                  <c:v>0</c:v>
                </c:pt>
                <c:pt idx="1">
                  <c:v>73.333333333333329</c:v>
                </c:pt>
                <c:pt idx="2">
                  <c:v>0</c:v>
                </c:pt>
                <c:pt idx="3">
                  <c:v>0</c:v>
                </c:pt>
                <c:pt idx="4">
                  <c:v>0</c:v>
                </c:pt>
                <c:pt idx="5">
                  <c:v>0</c:v>
                </c:pt>
                <c:pt idx="6">
                  <c:v>10</c:v>
                </c:pt>
                <c:pt idx="7">
                  <c:v>3.3333333333333335</c:v>
                </c:pt>
                <c:pt idx="8">
                  <c:v>0</c:v>
                </c:pt>
                <c:pt idx="9">
                  <c:v>6.666666666666667</c:v>
                </c:pt>
                <c:pt idx="10">
                  <c:v>6.666666666666667</c:v>
                </c:pt>
                <c:pt idx="11">
                  <c:v>0</c:v>
                </c:pt>
                <c:pt idx="12">
                  <c:v>0</c:v>
                </c:pt>
              </c:numCache>
            </c:numRef>
          </c:val>
        </c:ser>
        <c:ser>
          <c:idx val="7"/>
          <c:order val="3"/>
          <c:tx>
            <c:strRef>
              <c:f>'Nationaliteit moeder'!$I$153</c:f>
              <c:strCache>
                <c:ptCount val="1"/>
                <c:pt idx="0">
                  <c:v>Onbekend</c:v>
                </c:pt>
              </c:strCache>
            </c:strRef>
          </c:tx>
          <c:spPr>
            <a:solidFill>
              <a:schemeClr val="accent4"/>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moeder'!$J$155:$J$167</c:f>
              <c:numCache>
                <c:formatCode>#,##0.00</c:formatCode>
                <c:ptCount val="13"/>
                <c:pt idx="0">
                  <c:v>2.5316455696202533</c:v>
                </c:pt>
                <c:pt idx="1">
                  <c:v>72.332730560578668</c:v>
                </c:pt>
                <c:pt idx="2">
                  <c:v>0.36166365280289331</c:v>
                </c:pt>
                <c:pt idx="3">
                  <c:v>1.62748643761302</c:v>
                </c:pt>
                <c:pt idx="4">
                  <c:v>0.18083182640144665</c:v>
                </c:pt>
                <c:pt idx="5">
                  <c:v>0</c:v>
                </c:pt>
                <c:pt idx="6">
                  <c:v>2.8933092224231465</c:v>
                </c:pt>
                <c:pt idx="7">
                  <c:v>6.3291139240506329</c:v>
                </c:pt>
                <c:pt idx="8">
                  <c:v>1.62748643761302</c:v>
                </c:pt>
                <c:pt idx="9">
                  <c:v>6.5099457504520801</c:v>
                </c:pt>
                <c:pt idx="10">
                  <c:v>0.36166365280289331</c:v>
                </c:pt>
                <c:pt idx="11">
                  <c:v>5.244122965641953</c:v>
                </c:pt>
                <c:pt idx="12">
                  <c:v>0</c:v>
                </c:pt>
              </c:numCache>
            </c:numRef>
          </c:val>
        </c:ser>
        <c:dLbls>
          <c:showLegendKey val="0"/>
          <c:showVal val="0"/>
          <c:showCatName val="0"/>
          <c:showSerName val="0"/>
          <c:showPercent val="0"/>
          <c:showBubbleSize val="0"/>
        </c:dLbls>
        <c:gapWidth val="150"/>
        <c:axId val="302251776"/>
        <c:axId val="302251384"/>
      </c:barChart>
      <c:catAx>
        <c:axId val="302251776"/>
        <c:scaling>
          <c:orientation val="minMax"/>
        </c:scaling>
        <c:delete val="0"/>
        <c:axPos val="b"/>
        <c:numFmt formatCode="General" sourceLinked="0"/>
        <c:majorTickMark val="none"/>
        <c:minorTickMark val="none"/>
        <c:tickLblPos val="nextTo"/>
        <c:txPr>
          <a:bodyPr/>
          <a:lstStyle/>
          <a:p>
            <a:pPr>
              <a:defRPr sz="1000"/>
            </a:pPr>
            <a:endParaRPr lang="fr-FR"/>
          </a:p>
        </c:txPr>
        <c:crossAx val="302251384"/>
        <c:crosses val="autoZero"/>
        <c:auto val="1"/>
        <c:lblAlgn val="ctr"/>
        <c:lblOffset val="0"/>
        <c:tickLblSkip val="1"/>
        <c:tickMarkSkip val="1"/>
        <c:noMultiLvlLbl val="0"/>
      </c:catAx>
      <c:valAx>
        <c:axId val="302251384"/>
        <c:scaling>
          <c:orientation val="minMax"/>
        </c:scaling>
        <c:delete val="0"/>
        <c:axPos val="l"/>
        <c:majorGridlines/>
        <c:title>
          <c:tx>
            <c:rich>
              <a:bodyPr rot="-5400000" vert="horz"/>
              <a:lstStyle/>
              <a:p>
                <a:pPr>
                  <a:defRPr/>
                </a:pPr>
                <a:r>
                  <a:rPr lang="fr-FR"/>
                  <a:t>Percentage</a:t>
                </a:r>
                <a:r>
                  <a:rPr lang="fr-FR" baseline="0"/>
                  <a:t> voor elke meerlingzwangerschap</a:t>
                </a:r>
                <a:endParaRPr lang="fr-FR"/>
              </a:p>
            </c:rich>
          </c:tx>
          <c:layout/>
          <c:overlay val="0"/>
        </c:title>
        <c:numFmt formatCode="#\ ##0" sourceLinked="0"/>
        <c:majorTickMark val="out"/>
        <c:minorTickMark val="none"/>
        <c:tickLblPos val="nextTo"/>
        <c:crossAx val="302251776"/>
        <c:crosses val="autoZero"/>
        <c:crossBetween val="between"/>
      </c:valAx>
    </c:plotArea>
    <c:legend>
      <c:legendPos val="tr"/>
      <c:layout/>
      <c:overlay val="1"/>
      <c:spPr>
        <a:solidFill>
          <a:schemeClr val="bg1"/>
        </a:solidFill>
      </c:spPr>
      <c:txPr>
        <a:bodyPr/>
        <a:lstStyle/>
        <a:p>
          <a:pPr>
            <a:defRPr sz="1000"/>
          </a:pPr>
          <a:endParaRPr lang="fr-FR"/>
        </a:p>
      </c:txPr>
    </c:legend>
    <c:plotVisOnly val="1"/>
    <c:dispBlanksAs val="gap"/>
    <c:showDLblsOverMax val="0"/>
  </c:chart>
  <c:spPr>
    <a:noFill/>
  </c:spPr>
  <c:printSettings>
    <c:headerFooter/>
    <c:pageMargins b="0.75000000000000411" l="0.70000000000000062" r="0.70000000000000062" t="0.7500000000000041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baseline="0"/>
              <a:t>Bevallingswijze over nationaliteit van de moeder</a:t>
            </a:r>
            <a:r>
              <a:rPr lang="en-US" sz="1400" b="1" i="0" baseline="0"/>
              <a:t> </a:t>
            </a:r>
          </a:p>
          <a:p>
            <a:pPr>
              <a:defRPr/>
            </a:pPr>
            <a:r>
              <a:rPr lang="en-US" sz="1100" b="1" i="0" baseline="0"/>
              <a:t>(100 % per bevallingswijze)</a:t>
            </a:r>
          </a:p>
        </c:rich>
      </c:tx>
      <c:layout/>
      <c:overlay val="0"/>
    </c:title>
    <c:autoTitleDeleted val="0"/>
    <c:plotArea>
      <c:layout/>
      <c:barChart>
        <c:barDir val="col"/>
        <c:grouping val="clustered"/>
        <c:varyColors val="0"/>
        <c:ser>
          <c:idx val="1"/>
          <c:order val="0"/>
          <c:tx>
            <c:strRef>
              <c:f>'Nationaliteit moeder'!$C$195</c:f>
              <c:strCache>
                <c:ptCount val="1"/>
                <c:pt idx="0">
                  <c:v>Vaginale bevalling</c:v>
                </c:pt>
              </c:strCache>
            </c:strRef>
          </c:tx>
          <c:spPr>
            <a:solidFill>
              <a:schemeClr val="accent1"/>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moeder'!$D$197:$D$209</c:f>
              <c:numCache>
                <c:formatCode>#,##0.00</c:formatCode>
                <c:ptCount val="13"/>
                <c:pt idx="0">
                  <c:v>1.6366560499511209</c:v>
                </c:pt>
                <c:pt idx="1">
                  <c:v>81.200004204639825</c:v>
                </c:pt>
                <c:pt idx="2">
                  <c:v>0.19236227176689477</c:v>
                </c:pt>
                <c:pt idx="3">
                  <c:v>1.4537542177793195</c:v>
                </c:pt>
                <c:pt idx="4">
                  <c:v>0.13034383442128389</c:v>
                </c:pt>
                <c:pt idx="5">
                  <c:v>2.2074359055217433E-2</c:v>
                </c:pt>
                <c:pt idx="6">
                  <c:v>1.386479980658657</c:v>
                </c:pt>
                <c:pt idx="7">
                  <c:v>4.3665184531130103</c:v>
                </c:pt>
                <c:pt idx="8">
                  <c:v>1.5630748531003964</c:v>
                </c:pt>
                <c:pt idx="9">
                  <c:v>5.1202001408554336</c:v>
                </c:pt>
                <c:pt idx="10">
                  <c:v>0.6517191721064195</c:v>
                </c:pt>
                <c:pt idx="11">
                  <c:v>2.2421241840370851</c:v>
                </c:pt>
                <c:pt idx="12">
                  <c:v>3.4688278515341682E-2</c:v>
                </c:pt>
              </c:numCache>
            </c:numRef>
          </c:val>
        </c:ser>
        <c:ser>
          <c:idx val="4"/>
          <c:order val="1"/>
          <c:tx>
            <c:strRef>
              <c:f>'Nationaliteit moeder'!$E$195</c:f>
              <c:strCache>
                <c:ptCount val="1"/>
                <c:pt idx="0">
                  <c:v>Keizersnede</c:v>
                </c:pt>
              </c:strCache>
            </c:strRef>
          </c:tx>
          <c:spPr>
            <a:solidFill>
              <a:schemeClr val="accent2"/>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moeder'!$F$197:$F$209</c:f>
              <c:numCache>
                <c:formatCode>#,##0.00</c:formatCode>
                <c:ptCount val="13"/>
                <c:pt idx="0">
                  <c:v>1.9783829202154071</c:v>
                </c:pt>
                <c:pt idx="1">
                  <c:v>79.30718405071994</c:v>
                </c:pt>
                <c:pt idx="2">
                  <c:v>0.18714433029064659</c:v>
                </c:pt>
                <c:pt idx="3">
                  <c:v>1.4704197379979376</c:v>
                </c:pt>
                <c:pt idx="4">
                  <c:v>0.10693961730894092</c:v>
                </c:pt>
                <c:pt idx="5">
                  <c:v>2.6734904327235229E-2</c:v>
                </c:pt>
                <c:pt idx="6">
                  <c:v>1.4933353702784249</c:v>
                </c:pt>
                <c:pt idx="7">
                  <c:v>4.6251384486116942</c:v>
                </c:pt>
                <c:pt idx="8">
                  <c:v>1.2756368636137951</c:v>
                </c:pt>
                <c:pt idx="9">
                  <c:v>6.2483290684795483</c:v>
                </c:pt>
                <c:pt idx="10">
                  <c:v>0.80586640186380476</c:v>
                </c:pt>
                <c:pt idx="11">
                  <c:v>2.421418477638162</c:v>
                </c:pt>
                <c:pt idx="12">
                  <c:v>5.3469808654470458E-2</c:v>
                </c:pt>
              </c:numCache>
            </c:numRef>
          </c:val>
        </c:ser>
        <c:ser>
          <c:idx val="5"/>
          <c:order val="2"/>
          <c:tx>
            <c:strRef>
              <c:f>'Nationaliteit moeder'!$G$195</c:f>
              <c:strCache>
                <c:ptCount val="1"/>
                <c:pt idx="0">
                  <c:v>Onbekend</c:v>
                </c:pt>
              </c:strCache>
            </c:strRef>
          </c:tx>
          <c:spPr>
            <a:solidFill>
              <a:schemeClr val="accent3"/>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moeder'!$H$197:$H$209</c:f>
              <c:numCache>
                <c:formatCode>#,##0.00</c:formatCode>
                <c:ptCount val="13"/>
                <c:pt idx="0">
                  <c:v>2.0188425302826376</c:v>
                </c:pt>
                <c:pt idx="1">
                  <c:v>74.697173620457605</c:v>
                </c:pt>
                <c:pt idx="2">
                  <c:v>0.26917900403768508</c:v>
                </c:pt>
                <c:pt idx="3">
                  <c:v>1.7496635262449527</c:v>
                </c:pt>
                <c:pt idx="4">
                  <c:v>0.13458950201884254</c:v>
                </c:pt>
                <c:pt idx="5">
                  <c:v>0</c:v>
                </c:pt>
                <c:pt idx="6">
                  <c:v>2.6917900403768504</c:v>
                </c:pt>
                <c:pt idx="7">
                  <c:v>5.2489905787348583</c:v>
                </c:pt>
                <c:pt idx="8">
                  <c:v>1.3458950201884252</c:v>
                </c:pt>
                <c:pt idx="9">
                  <c:v>6.9986541049798108</c:v>
                </c:pt>
                <c:pt idx="10">
                  <c:v>0.26917900403768508</c:v>
                </c:pt>
                <c:pt idx="11">
                  <c:v>4.5760430686406455</c:v>
                </c:pt>
                <c:pt idx="12">
                  <c:v>0</c:v>
                </c:pt>
              </c:numCache>
            </c:numRef>
          </c:val>
        </c:ser>
        <c:dLbls>
          <c:showLegendKey val="0"/>
          <c:showVal val="0"/>
          <c:showCatName val="0"/>
          <c:showSerName val="0"/>
          <c:showPercent val="0"/>
          <c:showBubbleSize val="0"/>
        </c:dLbls>
        <c:gapWidth val="150"/>
        <c:axId val="302250600"/>
        <c:axId val="302250208"/>
      </c:barChart>
      <c:catAx>
        <c:axId val="302250600"/>
        <c:scaling>
          <c:orientation val="minMax"/>
        </c:scaling>
        <c:delete val="0"/>
        <c:axPos val="b"/>
        <c:numFmt formatCode="General" sourceLinked="0"/>
        <c:majorTickMark val="none"/>
        <c:minorTickMark val="none"/>
        <c:tickLblPos val="nextTo"/>
        <c:txPr>
          <a:bodyPr/>
          <a:lstStyle/>
          <a:p>
            <a:pPr>
              <a:defRPr sz="1000"/>
            </a:pPr>
            <a:endParaRPr lang="fr-FR"/>
          </a:p>
        </c:txPr>
        <c:crossAx val="302250208"/>
        <c:crosses val="autoZero"/>
        <c:auto val="1"/>
        <c:lblAlgn val="ctr"/>
        <c:lblOffset val="0"/>
        <c:tickLblSkip val="1"/>
        <c:tickMarkSkip val="1"/>
        <c:noMultiLvlLbl val="0"/>
      </c:catAx>
      <c:valAx>
        <c:axId val="302250208"/>
        <c:scaling>
          <c:orientation val="minMax"/>
        </c:scaling>
        <c:delete val="0"/>
        <c:axPos val="l"/>
        <c:majorGridlines/>
        <c:title>
          <c:tx>
            <c:rich>
              <a:bodyPr rot="-5400000" vert="horz"/>
              <a:lstStyle/>
              <a:p>
                <a:pPr>
                  <a:defRPr/>
                </a:pPr>
                <a:r>
                  <a:rPr lang="en-US"/>
                  <a:t>Percentage voor elke bevallingswijze</a:t>
                </a:r>
              </a:p>
            </c:rich>
          </c:tx>
          <c:layout/>
          <c:overlay val="0"/>
        </c:title>
        <c:numFmt formatCode="#\ ##0" sourceLinked="0"/>
        <c:majorTickMark val="out"/>
        <c:minorTickMark val="none"/>
        <c:tickLblPos val="nextTo"/>
        <c:crossAx val="302250600"/>
        <c:crosses val="autoZero"/>
        <c:crossBetween val="between"/>
      </c:valAx>
    </c:plotArea>
    <c:legend>
      <c:legendPos val="tr"/>
      <c:layout/>
      <c:overlay val="1"/>
      <c:spPr>
        <a:solidFill>
          <a:schemeClr val="bg1"/>
        </a:solidFill>
      </c:spPr>
      <c:txPr>
        <a:bodyPr/>
        <a:lstStyle/>
        <a:p>
          <a:pPr>
            <a:defRPr sz="1000"/>
          </a:pPr>
          <a:endParaRPr lang="fr-FR"/>
        </a:p>
      </c:txPr>
    </c:legend>
    <c:plotVisOnly val="1"/>
    <c:dispBlanksAs val="gap"/>
    <c:showDLblsOverMax val="0"/>
  </c:chart>
  <c:spPr>
    <a:noFill/>
  </c:spPr>
  <c:printSettings>
    <c:headerFooter/>
    <c:pageMargins b="0.75000000000000433" l="0.70000000000000062" r="0.70000000000000062" t="0.75000000000000433"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baseline="0"/>
              <a:t>Peridurale verdoving over nationaliteit van de moeder </a:t>
            </a:r>
          </a:p>
          <a:p>
            <a:pPr>
              <a:defRPr/>
            </a:pPr>
            <a:r>
              <a:rPr lang="en-US" sz="1100" b="1" i="0" baseline="0"/>
              <a:t>(100 % per verdoving)</a:t>
            </a:r>
          </a:p>
        </c:rich>
      </c:tx>
      <c:layout/>
      <c:overlay val="0"/>
    </c:title>
    <c:autoTitleDeleted val="0"/>
    <c:plotArea>
      <c:layout/>
      <c:barChart>
        <c:barDir val="col"/>
        <c:grouping val="clustered"/>
        <c:varyColors val="0"/>
        <c:ser>
          <c:idx val="1"/>
          <c:order val="0"/>
          <c:tx>
            <c:strRef>
              <c:f>'Peridurale verdoving'!$B$8</c:f>
              <c:strCache>
                <c:ptCount val="1"/>
                <c:pt idx="0">
                  <c:v>Peridurale verdoving</c:v>
                </c:pt>
              </c:strCache>
            </c:strRef>
          </c:tx>
          <c:spPr>
            <a:solidFill>
              <a:schemeClr val="accent1"/>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moeder'!$D$239:$D$251</c:f>
              <c:numCache>
                <c:formatCode>#,##0.00</c:formatCode>
                <c:ptCount val="13"/>
                <c:pt idx="0">
                  <c:v>1.6054732607373008</c:v>
                </c:pt>
                <c:pt idx="1">
                  <c:v>81.789736394452234</c:v>
                </c:pt>
                <c:pt idx="2">
                  <c:v>0.17507481033562214</c:v>
                </c:pt>
                <c:pt idx="3">
                  <c:v>1.5111066963010791</c:v>
                </c:pt>
                <c:pt idx="4">
                  <c:v>0.12292486683139427</c:v>
                </c:pt>
                <c:pt idx="5">
                  <c:v>2.1108310465996993E-2</c:v>
                </c:pt>
                <c:pt idx="6">
                  <c:v>1.2938152650334629</c:v>
                </c:pt>
                <c:pt idx="7">
                  <c:v>4.5382867501893545</c:v>
                </c:pt>
                <c:pt idx="8">
                  <c:v>1.3409985472515737</c:v>
                </c:pt>
                <c:pt idx="9">
                  <c:v>4.7729614959583788</c:v>
                </c:pt>
                <c:pt idx="10">
                  <c:v>0.72513254777307323</c:v>
                </c:pt>
                <c:pt idx="11">
                  <c:v>2.0710977563107638</c:v>
                </c:pt>
                <c:pt idx="12">
                  <c:v>3.2283298359760113E-2</c:v>
                </c:pt>
              </c:numCache>
            </c:numRef>
          </c:val>
        </c:ser>
        <c:ser>
          <c:idx val="4"/>
          <c:order val="1"/>
          <c:tx>
            <c:strRef>
              <c:f>'Peridurale verdoving'!$B$9</c:f>
              <c:strCache>
                <c:ptCount val="1"/>
                <c:pt idx="0">
                  <c:v>Geen verdoving</c:v>
                </c:pt>
              </c:strCache>
            </c:strRef>
          </c:tx>
          <c:spPr>
            <a:solidFill>
              <a:schemeClr val="accent2"/>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moeder'!$F$239:$F$251</c:f>
              <c:numCache>
                <c:formatCode>#,##0.00</c:formatCode>
                <c:ptCount val="13"/>
                <c:pt idx="0">
                  <c:v>1.9275369788177086</c:v>
                </c:pt>
                <c:pt idx="1">
                  <c:v>78.616708756377889</c:v>
                </c:pt>
                <c:pt idx="2">
                  <c:v>0.22676905633149513</c:v>
                </c:pt>
                <c:pt idx="3">
                  <c:v>1.3399989692315621</c:v>
                </c:pt>
                <c:pt idx="4">
                  <c:v>0.13399989692315623</c:v>
                </c:pt>
                <c:pt idx="5">
                  <c:v>2.5769210946760813E-2</c:v>
                </c:pt>
                <c:pt idx="6">
                  <c:v>1.654383342782044</c:v>
                </c:pt>
                <c:pt idx="7">
                  <c:v>4.1849198577539557</c:v>
                </c:pt>
                <c:pt idx="8">
                  <c:v>1.8321908983146937</c:v>
                </c:pt>
                <c:pt idx="9">
                  <c:v>6.6252641344122036</c:v>
                </c:pt>
                <c:pt idx="10">
                  <c:v>0.59011493068082255</c:v>
                </c:pt>
                <c:pt idx="11">
                  <c:v>2.7908055455341958</c:v>
                </c:pt>
                <c:pt idx="12">
                  <c:v>5.1538421893521626E-2</c:v>
                </c:pt>
              </c:numCache>
            </c:numRef>
          </c:val>
        </c:ser>
        <c:ser>
          <c:idx val="5"/>
          <c:order val="2"/>
          <c:tx>
            <c:strRef>
              <c:f>'Peridurale verdoving'!$B$10</c:f>
              <c:strCache>
                <c:ptCount val="1"/>
                <c:pt idx="0">
                  <c:v>Onbekend</c:v>
                </c:pt>
              </c:strCache>
            </c:strRef>
          </c:tx>
          <c:spPr>
            <a:solidFill>
              <a:schemeClr val="accent3"/>
            </a:solidFill>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'Nationaliteit moeder'!$H$239:$H$251</c:f>
              <c:numCache>
                <c:formatCode>#,##0.00</c:formatCode>
                <c:ptCount val="13"/>
                <c:pt idx="0">
                  <c:v>2.2222222222222223</c:v>
                </c:pt>
                <c:pt idx="1">
                  <c:v>80.158730158730165</c:v>
                </c:pt>
                <c:pt idx="2">
                  <c:v>0.15873015873015872</c:v>
                </c:pt>
                <c:pt idx="3">
                  <c:v>1.9047619047619049</c:v>
                </c:pt>
                <c:pt idx="4">
                  <c:v>0</c:v>
                </c:pt>
                <c:pt idx="5">
                  <c:v>0</c:v>
                </c:pt>
                <c:pt idx="6">
                  <c:v>0.47619047619047622</c:v>
                </c:pt>
                <c:pt idx="7">
                  <c:v>5.5555555555555554</c:v>
                </c:pt>
                <c:pt idx="8">
                  <c:v>1.2698412698412698</c:v>
                </c:pt>
                <c:pt idx="9">
                  <c:v>5.2380952380952381</c:v>
                </c:pt>
                <c:pt idx="10">
                  <c:v>0.63492063492063489</c:v>
                </c:pt>
                <c:pt idx="11">
                  <c:v>2.3809523809523809</c:v>
                </c:pt>
                <c:pt idx="12">
                  <c:v>0</c:v>
                </c:pt>
              </c:numCache>
            </c:numRef>
          </c:val>
        </c:ser>
        <c:dLbls>
          <c:showLegendKey val="0"/>
          <c:showVal val="0"/>
          <c:showCatName val="0"/>
          <c:showSerName val="0"/>
          <c:showPercent val="0"/>
          <c:showBubbleSize val="0"/>
        </c:dLbls>
        <c:gapWidth val="150"/>
        <c:axId val="302247464"/>
        <c:axId val="302247856"/>
      </c:barChart>
      <c:catAx>
        <c:axId val="302247464"/>
        <c:scaling>
          <c:orientation val="minMax"/>
        </c:scaling>
        <c:delete val="0"/>
        <c:axPos val="b"/>
        <c:numFmt formatCode="General" sourceLinked="0"/>
        <c:majorTickMark val="none"/>
        <c:minorTickMark val="none"/>
        <c:tickLblPos val="nextTo"/>
        <c:txPr>
          <a:bodyPr/>
          <a:lstStyle/>
          <a:p>
            <a:pPr>
              <a:defRPr sz="1000"/>
            </a:pPr>
            <a:endParaRPr lang="fr-FR"/>
          </a:p>
        </c:txPr>
        <c:crossAx val="302247856"/>
        <c:crosses val="autoZero"/>
        <c:auto val="1"/>
        <c:lblAlgn val="ctr"/>
        <c:lblOffset val="0"/>
        <c:tickLblSkip val="1"/>
        <c:tickMarkSkip val="1"/>
        <c:noMultiLvlLbl val="0"/>
      </c:catAx>
      <c:valAx>
        <c:axId val="302247856"/>
        <c:scaling>
          <c:orientation val="minMax"/>
        </c:scaling>
        <c:delete val="0"/>
        <c:axPos val="l"/>
        <c:majorGridlines/>
        <c:title>
          <c:tx>
            <c:rich>
              <a:bodyPr rot="-5400000" vert="horz"/>
              <a:lstStyle/>
              <a:p>
                <a:pPr>
                  <a:defRPr/>
                </a:pPr>
                <a:r>
                  <a:rPr lang="en-US"/>
                  <a:t>Percentage voor elke vedoving</a:t>
                </a:r>
              </a:p>
            </c:rich>
          </c:tx>
          <c:layout/>
          <c:overlay val="0"/>
        </c:title>
        <c:numFmt formatCode="#\ ##0" sourceLinked="0"/>
        <c:majorTickMark val="out"/>
        <c:minorTickMark val="none"/>
        <c:tickLblPos val="nextTo"/>
        <c:crossAx val="302247464"/>
        <c:crosses val="autoZero"/>
        <c:crossBetween val="between"/>
      </c:valAx>
    </c:plotArea>
    <c:legend>
      <c:legendPos val="tr"/>
      <c:layout/>
      <c:overlay val="1"/>
      <c:spPr>
        <a:solidFill>
          <a:sysClr val="window" lastClr="FFFFFF"/>
        </a:solidFill>
      </c:spPr>
      <c:txPr>
        <a:bodyPr/>
        <a:lstStyle/>
        <a:p>
          <a:pPr>
            <a:defRPr sz="1000"/>
          </a:pPr>
          <a:endParaRPr lang="fr-FR"/>
        </a:p>
      </c:txPr>
    </c:legend>
    <c:plotVisOnly val="1"/>
    <c:dispBlanksAs val="gap"/>
    <c:showDLblsOverMax val="0"/>
  </c:chart>
  <c:spPr>
    <a:noFill/>
  </c:spPr>
  <c:printSettings>
    <c:headerFooter/>
    <c:pageMargins b="0.75000000000000455" l="0.70000000000000062" r="0.70000000000000062" t="0.750000000000004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u="none" strike="noStrike" baseline="0"/>
              <a:t>Meerlingzwangerschap per nationaliteit van de moeder </a:t>
            </a:r>
          </a:p>
          <a:p>
            <a:pPr>
              <a:defRPr/>
            </a:pPr>
            <a:r>
              <a:rPr lang="en-US" sz="1100" b="1" i="0" u="none" strike="noStrike" baseline="0"/>
              <a:t>(100 % per nationaliteit)</a:t>
            </a:r>
            <a:endParaRPr lang="en-US" sz="1100"/>
          </a:p>
        </c:rich>
      </c:tx>
      <c:layout/>
      <c:overlay val="0"/>
    </c:title>
    <c:autoTitleDeleted val="0"/>
    <c:plotArea>
      <c:layout/>
      <c:barChart>
        <c:barDir val="col"/>
        <c:grouping val="percentStacked"/>
        <c:varyColors val="0"/>
        <c:ser>
          <c:idx val="0"/>
          <c:order val="0"/>
          <c:tx>
            <c:strRef>
              <c:f>Meerlingzwangerschap!$B$20</c:f>
              <c:strCache>
                <c:ptCount val="1"/>
                <c:pt idx="0">
                  <c:v>Eenling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Meerlingzwangerschap!$D$32,Meerlingzwangerschap!$F$32,Meerlingzwangerschap!$H$32,Meerlingzwangerschap!$J$32,Meerlingzwangerschap!$L$32,Meerlingzwangerschap!$N$32,Meerlingzwangerschap!$P$32,Meerlingzwangerschap!$R$32,Meerlingzwangerschap!$T$32,Meerlingzwangerschap!$V$32,Meerlingzwangerschap!$X$32,Meerlingzwangerschap!$Z$32,Meerlingzwangerschap!$AB$32)</c:f>
              <c:numCache>
                <c:formatCode>#,##0.00</c:formatCode>
                <c:ptCount val="13"/>
                <c:pt idx="0">
                  <c:v>97.615571776155718</c:v>
                </c:pt>
                <c:pt idx="1">
                  <c:v>97.853102679492991</c:v>
                </c:pt>
                <c:pt idx="2">
                  <c:v>97.391304347826093</c:v>
                </c:pt>
                <c:pt idx="3">
                  <c:v>97.65580331618068</c:v>
                </c:pt>
                <c:pt idx="4">
                  <c:v>98.675496688741731</c:v>
                </c:pt>
                <c:pt idx="5">
                  <c:v>96.296296296296291</c:v>
                </c:pt>
                <c:pt idx="6">
                  <c:v>96.680497925311201</c:v>
                </c:pt>
                <c:pt idx="7">
                  <c:v>97.628904779826868</c:v>
                </c:pt>
                <c:pt idx="8">
                  <c:v>97.720956086714835</c:v>
                </c:pt>
                <c:pt idx="9">
                  <c:v>97.735732009925556</c:v>
                </c:pt>
                <c:pt idx="10">
                  <c:v>98.041615667074666</c:v>
                </c:pt>
                <c:pt idx="11">
                  <c:v>97.686189443239329</c:v>
                </c:pt>
                <c:pt idx="12">
                  <c:v>97.826086956521735</c:v>
                </c:pt>
              </c:numCache>
            </c:numRef>
          </c:val>
        </c:ser>
        <c:ser>
          <c:idx val="1"/>
          <c:order val="1"/>
          <c:tx>
            <c:strRef>
              <c:f>Meerlingzwangerschap!$B$33</c:f>
              <c:strCache>
                <c:ptCount val="1"/>
                <c:pt idx="0">
                  <c:v>Tweeling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Meerlingzwangerschap!$D$33,Meerlingzwangerschap!$F$33,Meerlingzwangerschap!$H$33,Meerlingzwangerschap!$J$33,Meerlingzwangerschap!$L$33,Meerlingzwangerschap!$N$33,Meerlingzwangerschap!$P$33,Meerlingzwangerschap!$R$33,Meerlingzwangerschap!$T$33,Meerlingzwangerschap!$V$33,Meerlingzwangerschap!$X$33,Meerlingzwangerschap!$Z$33,Meerlingzwangerschap!$AB$33)</c:f>
              <c:numCache>
                <c:formatCode>#,##0.00</c:formatCode>
                <c:ptCount val="13"/>
                <c:pt idx="0">
                  <c:v>1.7031630170316301</c:v>
                </c:pt>
                <c:pt idx="1">
                  <c:v>1.7113248833656745</c:v>
                </c:pt>
                <c:pt idx="2">
                  <c:v>1.7391304347826086</c:v>
                </c:pt>
                <c:pt idx="3">
                  <c:v>1.8296169239565465</c:v>
                </c:pt>
                <c:pt idx="4">
                  <c:v>0.66225165562913912</c:v>
                </c:pt>
                <c:pt idx="5">
                  <c:v>3.7037037037037033</c:v>
                </c:pt>
                <c:pt idx="6">
                  <c:v>2.1932424422050976</c:v>
                </c:pt>
                <c:pt idx="7">
                  <c:v>1.6936394429808055</c:v>
                </c:pt>
                <c:pt idx="8">
                  <c:v>1.7787659811006113</c:v>
                </c:pt>
                <c:pt idx="9">
                  <c:v>1.6749379652605458</c:v>
                </c:pt>
                <c:pt idx="10">
                  <c:v>1.4687882496940026</c:v>
                </c:pt>
                <c:pt idx="11">
                  <c:v>1.2653651482284887</c:v>
                </c:pt>
                <c:pt idx="12">
                  <c:v>2.1739130434782608</c:v>
                </c:pt>
              </c:numCache>
            </c:numRef>
          </c:val>
        </c:ser>
        <c:ser>
          <c:idx val="2"/>
          <c:order val="2"/>
          <c:tx>
            <c:strRef>
              <c:f>Meerlingzwangerschap!$B$34</c:f>
              <c:strCache>
                <c:ptCount val="1"/>
                <c:pt idx="0">
                  <c:v>Meerling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Meerlingzwangerschap!$D$34,Meerlingzwangerschap!$F$34,Meerlingzwangerschap!$H$34,Meerlingzwangerschap!$J$34,Meerlingzwangerschap!$L$34,Meerlingzwangerschap!$N$34,Meerlingzwangerschap!$P$34,Meerlingzwangerschap!$R$34,Meerlingzwangerschap!$T$34,Meerlingzwangerschap!$V$34,Meerlingzwangerschap!$X$34,Meerlingzwangerschap!$Z$34,Meerlingzwangerschap!$AB$34)</c:f>
              <c:numCache>
                <c:formatCode>#,##0.00</c:formatCode>
                <c:ptCount val="13"/>
                <c:pt idx="0">
                  <c:v>0</c:v>
                </c:pt>
                <c:pt idx="1">
                  <c:v>2.2707567813054788E-2</c:v>
                </c:pt>
                <c:pt idx="2">
                  <c:v>0</c:v>
                </c:pt>
                <c:pt idx="3">
                  <c:v>0</c:v>
                </c:pt>
                <c:pt idx="4">
                  <c:v>0</c:v>
                </c:pt>
                <c:pt idx="5">
                  <c:v>0</c:v>
                </c:pt>
                <c:pt idx="6">
                  <c:v>0.17783046828689983</c:v>
                </c:pt>
                <c:pt idx="7">
                  <c:v>1.8818216033120061E-2</c:v>
                </c:pt>
                <c:pt idx="8">
                  <c:v>0</c:v>
                </c:pt>
                <c:pt idx="9">
                  <c:v>3.1017369727047148E-2</c:v>
                </c:pt>
                <c:pt idx="10">
                  <c:v>0.24479804161566704</c:v>
                </c:pt>
                <c:pt idx="11">
                  <c:v>0</c:v>
                </c:pt>
                <c:pt idx="12">
                  <c:v>0</c:v>
                </c:pt>
              </c:numCache>
            </c:numRef>
          </c:val>
        </c:ser>
        <c:ser>
          <c:idx val="3"/>
          <c:order val="3"/>
          <c:tx>
            <c:strRef>
              <c:f>Meerlingzwangerschap!$B$35</c:f>
              <c:strCache>
                <c:ptCount val="1"/>
                <c:pt idx="0">
                  <c:v>Onbekend</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Meerlingzwangerschap!$D$35,Meerlingzwangerschap!$F$35,Meerlingzwangerschap!$H$35,Meerlingzwangerschap!$J$35,Meerlingzwangerschap!$L$35,Meerlingzwangerschap!$N$35,Meerlingzwangerschap!$P$35,Meerlingzwangerschap!$R$35,Meerlingzwangerschap!$T$35,Meerlingzwangerschap!$V$35,Meerlingzwangerschap!$X$35,Meerlingzwangerschap!$Z$35,Meerlingzwangerschap!$AB$35)</c:f>
              <c:numCache>
                <c:formatCode>#,##0.00</c:formatCode>
                <c:ptCount val="13"/>
                <c:pt idx="0">
                  <c:v>0.68126520681265212</c:v>
                </c:pt>
                <c:pt idx="1">
                  <c:v>0.41286486932826888</c:v>
                </c:pt>
                <c:pt idx="2">
                  <c:v>0.86956521739130432</c:v>
                </c:pt>
                <c:pt idx="3">
                  <c:v>0.51457975986277882</c:v>
                </c:pt>
                <c:pt idx="4">
                  <c:v>0.66225165562913912</c:v>
                </c:pt>
                <c:pt idx="5">
                  <c:v>0</c:v>
                </c:pt>
                <c:pt idx="6">
                  <c:v>0.94842916419679901</c:v>
                </c:pt>
                <c:pt idx="7">
                  <c:v>0.65863756115920213</c:v>
                </c:pt>
                <c:pt idx="8">
                  <c:v>0.50027793218454697</c:v>
                </c:pt>
                <c:pt idx="9">
                  <c:v>0.55831265508684857</c:v>
                </c:pt>
                <c:pt idx="10">
                  <c:v>0.24479804161566704</c:v>
                </c:pt>
                <c:pt idx="11">
                  <c:v>1.0484454085321764</c:v>
                </c:pt>
                <c:pt idx="12">
                  <c:v>0</c:v>
                </c:pt>
              </c:numCache>
            </c:numRef>
          </c:val>
        </c:ser>
        <c:dLbls>
          <c:showLegendKey val="0"/>
          <c:showVal val="0"/>
          <c:showCatName val="0"/>
          <c:showSerName val="0"/>
          <c:showPercent val="0"/>
          <c:showBubbleSize val="0"/>
        </c:dLbls>
        <c:gapWidth val="150"/>
        <c:overlap val="100"/>
        <c:axId val="302253736"/>
        <c:axId val="303524888"/>
      </c:barChart>
      <c:catAx>
        <c:axId val="302253736"/>
        <c:scaling>
          <c:orientation val="minMax"/>
        </c:scaling>
        <c:delete val="0"/>
        <c:axPos val="b"/>
        <c:numFmt formatCode="General" sourceLinked="0"/>
        <c:majorTickMark val="none"/>
        <c:minorTickMark val="none"/>
        <c:tickLblPos val="nextTo"/>
        <c:crossAx val="303524888"/>
        <c:crosses val="autoZero"/>
        <c:auto val="1"/>
        <c:lblAlgn val="ctr"/>
        <c:lblOffset val="100"/>
        <c:noMultiLvlLbl val="0"/>
      </c:catAx>
      <c:valAx>
        <c:axId val="303524888"/>
        <c:scaling>
          <c:orientation val="minMax"/>
        </c:scaling>
        <c:delete val="0"/>
        <c:axPos val="l"/>
        <c:majorGridlines/>
        <c:numFmt formatCode="0\ %" sourceLinked="0"/>
        <c:majorTickMark val="out"/>
        <c:minorTickMark val="none"/>
        <c:tickLblPos val="nextTo"/>
        <c:crossAx val="302253736"/>
        <c:crosses val="autoZero"/>
        <c:crossBetween val="between"/>
      </c:valAx>
    </c:plotArea>
    <c:legend>
      <c:legendPos val="r"/>
      <c:layout/>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u="none" strike="noStrike" baseline="0"/>
              <a:t>Bevallingswijze per nationaliteit van de moeder  </a:t>
            </a:r>
          </a:p>
          <a:p>
            <a:pPr>
              <a:defRPr/>
            </a:pPr>
            <a:r>
              <a:rPr lang="en-US" sz="1100" b="1" i="0" u="none" strike="noStrike" baseline="0"/>
              <a:t>(100 % per nationaliteit)</a:t>
            </a:r>
            <a:endParaRPr lang="en-US" sz="1100"/>
          </a:p>
        </c:rich>
      </c:tx>
      <c:layout/>
      <c:overlay val="0"/>
    </c:title>
    <c:autoTitleDeleted val="0"/>
    <c:plotArea>
      <c:layout/>
      <c:barChart>
        <c:barDir val="col"/>
        <c:grouping val="percentStacked"/>
        <c:varyColors val="0"/>
        <c:ser>
          <c:idx val="0"/>
          <c:order val="0"/>
          <c:tx>
            <c:strRef>
              <c:f>Bevallingswijze!$B$30</c:f>
              <c:strCache>
                <c:ptCount val="1"/>
                <c:pt idx="0">
                  <c:v>Vaginale bevalling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Bevallingswijze!$D$30,Bevallingswijze!$F$30,Bevallingswijze!$H$30,Bevallingswijze!$J$30,Bevallingswijze!$L$30,Bevallingswijze!$N$30,Bevallingswijze!$P$30,Bevallingswijze!$R$30,Bevallingswijze!$T$30,Bevallingswijze!$V$30,Bevallingswijze!$X$30,Bevallingswijze!$Z$30,Bevallingswijze!$AB$30)</c:f>
              <c:numCache>
                <c:formatCode>#,##0.00</c:formatCode>
                <c:ptCount val="13"/>
                <c:pt idx="0">
                  <c:v>74.497607655502392</c:v>
                </c:pt>
                <c:pt idx="1">
                  <c:v>78.370262154045932</c:v>
                </c:pt>
                <c:pt idx="2">
                  <c:v>78.205128205128204</c:v>
                </c:pt>
                <c:pt idx="3">
                  <c:v>77.653003930376201</c:v>
                </c:pt>
                <c:pt idx="4">
                  <c:v>81.045751633986924</c:v>
                </c:pt>
                <c:pt idx="5">
                  <c:v>75</c:v>
                </c:pt>
                <c:pt idx="6">
                  <c:v>76.242774566473997</c:v>
                </c:pt>
                <c:pt idx="7">
                  <c:v>76.868985936343449</c:v>
                </c:pt>
                <c:pt idx="8">
                  <c:v>81.212452211906054</c:v>
                </c:pt>
                <c:pt idx="9">
                  <c:v>74.264369568531791</c:v>
                </c:pt>
                <c:pt idx="10">
                  <c:v>74.429771908763513</c:v>
                </c:pt>
                <c:pt idx="11">
                  <c:v>76.151374509103888</c:v>
                </c:pt>
                <c:pt idx="12">
                  <c:v>70.212765957446805</c:v>
                </c:pt>
              </c:numCache>
            </c:numRef>
          </c:val>
        </c:ser>
        <c:ser>
          <c:idx val="1"/>
          <c:order val="1"/>
          <c:tx>
            <c:strRef>
              <c:f>Bevallingswijze!$B$42</c:f>
              <c:strCache>
                <c:ptCount val="1"/>
                <c:pt idx="0">
                  <c:v>Keizersnede</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Bevallingswijze!$D$31,Bevallingswijze!$F$31,Bevallingswijze!$H$31,Bevallingswijze!$J$31,Bevallingswijze!$L$31,Bevallingswijze!$N$31,Bevallingswijze!$P$31,Bevallingswijze!$R$31,Bevallingswijze!$T$31,Bevallingswijze!$V$31,Bevallingswijze!$X$31,Bevallingswijze!$Z$31,Bevallingswijze!$AB$31)</c:f>
              <c:numCache>
                <c:formatCode>#,##0.00</c:formatCode>
                <c:ptCount val="13"/>
                <c:pt idx="0">
                  <c:v>24.784688995215312</c:v>
                </c:pt>
                <c:pt idx="1">
                  <c:v>21.066674782890999</c:v>
                </c:pt>
                <c:pt idx="2">
                  <c:v>20.94017094017094</c:v>
                </c:pt>
                <c:pt idx="3">
                  <c:v>21.617069062324536</c:v>
                </c:pt>
                <c:pt idx="4">
                  <c:v>18.300653594771241</c:v>
                </c:pt>
                <c:pt idx="5">
                  <c:v>25</c:v>
                </c:pt>
                <c:pt idx="6">
                  <c:v>22.601156069364162</c:v>
                </c:pt>
                <c:pt idx="7">
                  <c:v>22.409326424870464</c:v>
                </c:pt>
                <c:pt idx="8">
                  <c:v>18.241398143091207</c:v>
                </c:pt>
                <c:pt idx="9">
                  <c:v>24.942826650404026</c:v>
                </c:pt>
                <c:pt idx="10">
                  <c:v>25.330132052821131</c:v>
                </c:pt>
                <c:pt idx="11">
                  <c:v>22.634773295251694</c:v>
                </c:pt>
                <c:pt idx="12">
                  <c:v>29.787234042553191</c:v>
                </c:pt>
              </c:numCache>
            </c:numRef>
          </c:val>
        </c:ser>
        <c:ser>
          <c:idx val="2"/>
          <c:order val="2"/>
          <c:tx>
            <c:strRef>
              <c:f>Bevallingswijze!$B$32</c:f>
              <c:strCache>
                <c:ptCount val="1"/>
                <c:pt idx="0">
                  <c:v>Onbekend</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Bevallingswijze!$D$32,Bevallingswijze!$F$32,Bevallingswijze!$H$32,Bevallingswijze!$J$32,Bevallingswijze!$L$32,Bevallingswijze!$N$32,Bevallingswijze!$P$32,Bevallingswijze!$R$32,Bevallingswijze!$T$32,Bevallingswijze!$V$32,Bevallingswijze!$X$32,Bevallingswijze!$Z$32,Bevallingswijze!$AB$32)</c:f>
              <c:numCache>
                <c:formatCode>#,##0.00</c:formatCode>
                <c:ptCount val="13"/>
                <c:pt idx="0">
                  <c:v>0.71770334928229662</c:v>
                </c:pt>
                <c:pt idx="1">
                  <c:v>0.56306306306306309</c:v>
                </c:pt>
                <c:pt idx="2">
                  <c:v>0.85470085470085477</c:v>
                </c:pt>
                <c:pt idx="3">
                  <c:v>0.72992700729927007</c:v>
                </c:pt>
                <c:pt idx="4">
                  <c:v>0.65359477124183007</c:v>
                </c:pt>
                <c:pt idx="5">
                  <c:v>0</c:v>
                </c:pt>
                <c:pt idx="6">
                  <c:v>1.1560693641618496</c:v>
                </c:pt>
                <c:pt idx="7">
                  <c:v>0.72168763878608433</c:v>
                </c:pt>
                <c:pt idx="8">
                  <c:v>0.54614964500273078</c:v>
                </c:pt>
                <c:pt idx="9">
                  <c:v>0.7928037810641867</c:v>
                </c:pt>
                <c:pt idx="10">
                  <c:v>0.24009603841536614</c:v>
                </c:pt>
                <c:pt idx="11">
                  <c:v>1.2138521956444126</c:v>
                </c:pt>
                <c:pt idx="12">
                  <c:v>0</c:v>
                </c:pt>
              </c:numCache>
            </c:numRef>
          </c:val>
        </c:ser>
        <c:dLbls>
          <c:showLegendKey val="0"/>
          <c:showVal val="0"/>
          <c:showCatName val="0"/>
          <c:showSerName val="0"/>
          <c:showPercent val="0"/>
          <c:showBubbleSize val="0"/>
        </c:dLbls>
        <c:gapWidth val="150"/>
        <c:overlap val="100"/>
        <c:axId val="303525672"/>
        <c:axId val="303526064"/>
      </c:barChart>
      <c:catAx>
        <c:axId val="303525672"/>
        <c:scaling>
          <c:orientation val="minMax"/>
        </c:scaling>
        <c:delete val="0"/>
        <c:axPos val="b"/>
        <c:numFmt formatCode="General" sourceLinked="0"/>
        <c:majorTickMark val="none"/>
        <c:minorTickMark val="none"/>
        <c:tickLblPos val="nextTo"/>
        <c:crossAx val="303526064"/>
        <c:crosses val="autoZero"/>
        <c:auto val="1"/>
        <c:lblAlgn val="ctr"/>
        <c:lblOffset val="100"/>
        <c:noMultiLvlLbl val="0"/>
      </c:catAx>
      <c:valAx>
        <c:axId val="303526064"/>
        <c:scaling>
          <c:orientation val="minMax"/>
        </c:scaling>
        <c:delete val="0"/>
        <c:axPos val="l"/>
        <c:majorGridlines/>
        <c:numFmt formatCode="0\ %" sourceLinked="0"/>
        <c:majorTickMark val="out"/>
        <c:minorTickMark val="none"/>
        <c:tickLblPos val="nextTo"/>
        <c:crossAx val="303525672"/>
        <c:crosses val="autoZero"/>
        <c:crossBetween val="between"/>
      </c:valAx>
    </c:plotArea>
    <c:legend>
      <c:legendPos val="r"/>
      <c:layout/>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zwangerschapsduur (weken)</a:t>
            </a:r>
          </a:p>
        </c:rich>
      </c:tx>
      <c:overlay val="0"/>
    </c:title>
    <c:autoTitleDeleted val="0"/>
    <c:plotArea>
      <c:layout/>
      <c:barChart>
        <c:barDir val="col"/>
        <c:grouping val="clustered"/>
        <c:varyColors val="0"/>
        <c:ser>
          <c:idx val="0"/>
          <c:order val="0"/>
          <c:invertIfNegative val="0"/>
          <c:dLbls>
            <c:delete val="1"/>
          </c:dLbls>
          <c:cat>
            <c:strRef>
              <c:f>_G0104_!$A$2:$A$34</c:f>
              <c:strCache>
                <c:ptCount val="33"/>
                <c:pt idx="0">
                  <c:v>0</c:v>
                </c:pt>
                <c:pt idx="1">
                  <c:v>4</c:v>
                </c:pt>
                <c:pt idx="2">
                  <c:v>8</c:v>
                </c:pt>
                <c:pt idx="3">
                  <c:v>10</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strCache>
            </c:strRef>
          </c:cat>
          <c:val>
            <c:numRef>
              <c:f>'GR enkelvoudig'!etiq_G0104_2</c:f>
              <c:numCache>
                <c:formatCode>General</c:formatCode>
                <c:ptCount val="33"/>
                <c:pt idx="0">
                  <c:v>95</c:v>
                </c:pt>
                <c:pt idx="1">
                  <c:v>1</c:v>
                </c:pt>
                <c:pt idx="2">
                  <c:v>1</c:v>
                </c:pt>
                <c:pt idx="3">
                  <c:v>1</c:v>
                </c:pt>
                <c:pt idx="4">
                  <c:v>1</c:v>
                </c:pt>
                <c:pt idx="5">
                  <c:v>1</c:v>
                </c:pt>
                <c:pt idx="6">
                  <c:v>1</c:v>
                </c:pt>
                <c:pt idx="7">
                  <c:v>22</c:v>
                </c:pt>
                <c:pt idx="8">
                  <c:v>29</c:v>
                </c:pt>
                <c:pt idx="9">
                  <c:v>62</c:v>
                </c:pt>
                <c:pt idx="10">
                  <c:v>49</c:v>
                </c:pt>
                <c:pt idx="11">
                  <c:v>84</c:v>
                </c:pt>
                <c:pt idx="12">
                  <c:v>103</c:v>
                </c:pt>
                <c:pt idx="13">
                  <c:v>133</c:v>
                </c:pt>
                <c:pt idx="14">
                  <c:v>145</c:v>
                </c:pt>
                <c:pt idx="15">
                  <c:v>149</c:v>
                </c:pt>
                <c:pt idx="16">
                  <c:v>180</c:v>
                </c:pt>
                <c:pt idx="17">
                  <c:v>240</c:v>
                </c:pt>
                <c:pt idx="18">
                  <c:v>275</c:v>
                </c:pt>
                <c:pt idx="19">
                  <c:v>427</c:v>
                </c:pt>
                <c:pt idx="20">
                  <c:v>609</c:v>
                </c:pt>
                <c:pt idx="21">
                  <c:v>1089</c:v>
                </c:pt>
                <c:pt idx="22">
                  <c:v>1855</c:v>
                </c:pt>
                <c:pt idx="23">
                  <c:v>3701</c:v>
                </c:pt>
                <c:pt idx="24">
                  <c:v>8929</c:v>
                </c:pt>
                <c:pt idx="25">
                  <c:v>22629</c:v>
                </c:pt>
                <c:pt idx="26">
                  <c:v>34469</c:v>
                </c:pt>
                <c:pt idx="27">
                  <c:v>32795</c:v>
                </c:pt>
                <c:pt idx="28">
                  <c:v>11492</c:v>
                </c:pt>
                <c:pt idx="29">
                  <c:v>330</c:v>
                </c:pt>
                <c:pt idx="30">
                  <c:v>13</c:v>
                </c:pt>
                <c:pt idx="31">
                  <c:v>1</c:v>
                </c:pt>
                <c:pt idx="32">
                  <c:v>2</c:v>
                </c:pt>
              </c:numCache>
            </c:numRef>
          </c:val>
        </c:ser>
        <c:dLbls>
          <c:showLegendKey val="0"/>
          <c:showVal val="1"/>
          <c:showCatName val="0"/>
          <c:showSerName val="0"/>
          <c:showPercent val="0"/>
          <c:showBubbleSize val="0"/>
        </c:dLbls>
        <c:gapWidth val="150"/>
        <c:axId val="301051752"/>
        <c:axId val="301052144"/>
      </c:barChart>
      <c:barChart>
        <c:barDir val="col"/>
        <c:grouping val="clustered"/>
        <c:varyColors val="0"/>
        <c:ser>
          <c:idx val="1"/>
          <c:order val="1"/>
          <c:spPr>
            <a:noFill/>
          </c:spPr>
          <c:invertIfNegative val="0"/>
          <c:dLbls>
            <c:delete val="1"/>
          </c:dLbls>
          <c:cat>
            <c:strRef>
              <c:f>'GR enkelvoudig'!etiq_G0104_1</c:f>
              <c:strCache>
                <c:ptCount val="33"/>
                <c:pt idx="0">
                  <c:v>0</c:v>
                </c:pt>
                <c:pt idx="1">
                  <c:v>4</c:v>
                </c:pt>
                <c:pt idx="2">
                  <c:v>8</c:v>
                </c:pt>
                <c:pt idx="3">
                  <c:v>10</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strCache>
            </c:strRef>
          </c:cat>
          <c:val>
            <c:numRef>
              <c:f>'GR enkelvoudig'!etiq_G0104_3</c:f>
              <c:numCache>
                <c:formatCode>General</c:formatCode>
                <c:ptCount val="33"/>
                <c:pt idx="0">
                  <c:v>7.9224104000000004E-2</c:v>
                </c:pt>
                <c:pt idx="1">
                  <c:v>8.33938E-4</c:v>
                </c:pt>
                <c:pt idx="2">
                  <c:v>8.33938E-4</c:v>
                </c:pt>
                <c:pt idx="3">
                  <c:v>8.33938E-4</c:v>
                </c:pt>
                <c:pt idx="4">
                  <c:v>8.33938E-4</c:v>
                </c:pt>
                <c:pt idx="5">
                  <c:v>8.33938E-4</c:v>
                </c:pt>
                <c:pt idx="6">
                  <c:v>8.33938E-4</c:v>
                </c:pt>
                <c:pt idx="7">
                  <c:v>1.8346600000000001E-2</c:v>
                </c:pt>
                <c:pt idx="8">
                  <c:v>2.4184199999999999E-2</c:v>
                </c:pt>
                <c:pt idx="9">
                  <c:v>5.1704199999999999E-2</c:v>
                </c:pt>
                <c:pt idx="10">
                  <c:v>4.0862999999999997E-2</c:v>
                </c:pt>
                <c:pt idx="11">
                  <c:v>7.0050787000000003E-2</c:v>
                </c:pt>
                <c:pt idx="12">
                  <c:v>8.5895607999999998E-2</c:v>
                </c:pt>
                <c:pt idx="13">
                  <c:v>0.11091374599999999</c:v>
                </c:pt>
                <c:pt idx="14">
                  <c:v>0.120921001</c:v>
                </c:pt>
                <c:pt idx="15">
                  <c:v>0.124256753</c:v>
                </c:pt>
                <c:pt idx="16">
                  <c:v>0.150108829</c:v>
                </c:pt>
                <c:pt idx="17">
                  <c:v>0.20014510499999999</c:v>
                </c:pt>
                <c:pt idx="18">
                  <c:v>0.22933293299999999</c:v>
                </c:pt>
                <c:pt idx="19">
                  <c:v>0.35609150000000001</c:v>
                </c:pt>
                <c:pt idx="20">
                  <c:v>0.50786820399999999</c:v>
                </c:pt>
                <c:pt idx="21">
                  <c:v>0.90815841500000005</c:v>
                </c:pt>
                <c:pt idx="22">
                  <c:v>1.546954876</c:v>
                </c:pt>
                <c:pt idx="23">
                  <c:v>3.0864043099999998</c:v>
                </c:pt>
                <c:pt idx="24">
                  <c:v>7.4462318510000003</c:v>
                </c:pt>
                <c:pt idx="25">
                  <c:v>18.871181607</c:v>
                </c:pt>
                <c:pt idx="26">
                  <c:v>28.745006796999998</c:v>
                </c:pt>
                <c:pt idx="27">
                  <c:v>27.348994688000001</c:v>
                </c:pt>
                <c:pt idx="28">
                  <c:v>9.5836147870000001</c:v>
                </c:pt>
                <c:pt idx="29">
                  <c:v>0.27519951999999998</c:v>
                </c:pt>
                <c:pt idx="30">
                  <c:v>1.08412E-2</c:v>
                </c:pt>
                <c:pt idx="31">
                  <c:v>8.33938E-4</c:v>
                </c:pt>
                <c:pt idx="32">
                  <c:v>1.6678800000000001E-3</c:v>
                </c:pt>
              </c:numCache>
            </c:numRef>
          </c:val>
        </c:ser>
        <c:dLbls>
          <c:showLegendKey val="0"/>
          <c:showVal val="1"/>
          <c:showCatName val="0"/>
          <c:showSerName val="0"/>
          <c:showPercent val="0"/>
          <c:showBubbleSize val="0"/>
        </c:dLbls>
        <c:gapWidth val="150"/>
        <c:axId val="301052928"/>
        <c:axId val="301052536"/>
      </c:barChart>
      <c:catAx>
        <c:axId val="301051752"/>
        <c:scaling>
          <c:orientation val="minMax"/>
        </c:scaling>
        <c:delete val="0"/>
        <c:axPos val="b"/>
        <c:numFmt formatCode="#,##0.00" sourceLinked="0"/>
        <c:majorTickMark val="out"/>
        <c:minorTickMark val="none"/>
        <c:tickLblPos val="nextTo"/>
        <c:txPr>
          <a:bodyPr rot="0" vert="horz" anchor="b" anchorCtr="0"/>
          <a:lstStyle/>
          <a:p>
            <a:pPr>
              <a:defRPr sz="900">
                <a:latin typeface="Arial Narrow" pitchFamily="34" charset="0"/>
              </a:defRPr>
            </a:pPr>
            <a:endParaRPr lang="fr-FR"/>
          </a:p>
        </c:txPr>
        <c:crossAx val="301052144"/>
        <c:crosses val="autoZero"/>
        <c:auto val="1"/>
        <c:lblAlgn val="ctr"/>
        <c:lblOffset val="100"/>
        <c:noMultiLvlLbl val="0"/>
      </c:catAx>
      <c:valAx>
        <c:axId val="301052144"/>
        <c:scaling>
          <c:orientation val="minMax"/>
          <c:min val="0"/>
        </c:scaling>
        <c:delete val="0"/>
        <c:axPos val="l"/>
        <c:majorGridlines/>
        <c:numFmt formatCode="#\ ##0" sourceLinked="0"/>
        <c:majorTickMark val="out"/>
        <c:minorTickMark val="none"/>
        <c:tickLblPos val="nextTo"/>
        <c:crossAx val="301051752"/>
        <c:crosses val="autoZero"/>
        <c:crossBetween val="between"/>
      </c:valAx>
      <c:valAx>
        <c:axId val="301052536"/>
        <c:scaling>
          <c:orientation val="minMax"/>
          <c:max val="34"/>
          <c:min val="0"/>
        </c:scaling>
        <c:delete val="0"/>
        <c:axPos val="r"/>
        <c:title>
          <c:tx>
            <c:rich>
              <a:bodyPr rot="0" vert="horz"/>
              <a:lstStyle/>
              <a:p>
                <a:pPr>
                  <a:defRPr/>
                </a:pPr>
                <a:r>
                  <a:rPr lang="fr-FR"/>
                  <a:t>%</a:t>
                </a:r>
              </a:p>
            </c:rich>
          </c:tx>
          <c:layout>
            <c:manualLayout>
              <c:xMode val="edge"/>
              <c:yMode val="edge"/>
              <c:x val="0.9117666044216981"/>
              <c:y val="6.3795026316304404E-2"/>
            </c:manualLayout>
          </c:layout>
          <c:overlay val="0"/>
        </c:title>
        <c:numFmt formatCode="[&lt;10]\ \ \ General;#\ ##0" sourceLinked="0"/>
        <c:majorTickMark val="out"/>
        <c:minorTickMark val="none"/>
        <c:tickLblPos val="nextTo"/>
        <c:crossAx val="301052928"/>
        <c:crosses val="max"/>
        <c:crossBetween val="between"/>
      </c:valAx>
      <c:catAx>
        <c:axId val="301052928"/>
        <c:scaling>
          <c:orientation val="minMax"/>
        </c:scaling>
        <c:delete val="1"/>
        <c:axPos val="b"/>
        <c:numFmt formatCode="General" sourceLinked="1"/>
        <c:majorTickMark val="out"/>
        <c:minorTickMark val="none"/>
        <c:tickLblPos val="nextTo"/>
        <c:crossAx val="30105253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u="none" strike="noStrike" baseline="0"/>
              <a:t>Peridurale verdoving per nationaliteit van de moeder  </a:t>
            </a:r>
          </a:p>
          <a:p>
            <a:pPr>
              <a:defRPr/>
            </a:pPr>
            <a:r>
              <a:rPr lang="en-US" sz="1100" b="1" i="0" u="none" strike="noStrike" baseline="0"/>
              <a:t>(100 % per nationaliteit)</a:t>
            </a:r>
            <a:endParaRPr lang="en-US" sz="1100"/>
          </a:p>
        </c:rich>
      </c:tx>
      <c:layout/>
      <c:overlay val="0"/>
    </c:title>
    <c:autoTitleDeleted val="0"/>
    <c:plotArea>
      <c:layout/>
      <c:barChart>
        <c:barDir val="col"/>
        <c:grouping val="percentStacked"/>
        <c:varyColors val="0"/>
        <c:ser>
          <c:idx val="0"/>
          <c:order val="0"/>
          <c:tx>
            <c:strRef>
              <c:f>'Peridurale verdoving'!$B$30</c:f>
              <c:strCache>
                <c:ptCount val="1"/>
                <c:pt idx="0">
                  <c:v>Peridurale verdoving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verdoving'!$D$30,'Peridurale verdoving'!$F$30,'Peridurale verdoving'!$H$30,'Peridurale verdoving'!$J$30,'Peridurale verdoving'!$L$30,'Peridurale verdoving'!$N$30,'Peridurale verdoving'!$P$30,'Peridurale verdoving'!$R$30,'Peridurale verdoving'!$T$30,'Peridurale verdoving'!$V$30,'Peridurale verdoving'!$X$30,'Peridurale verdoving'!$Z$30,'Peridurale verdoving'!$AB$30)</c:f>
              <c:numCache>
                <c:formatCode>#,##0.00</c:formatCode>
                <c:ptCount val="13"/>
                <c:pt idx="0">
                  <c:v>62.919708029197082</c:v>
                </c:pt>
                <c:pt idx="1">
                  <c:v>67.989554518805988</c:v>
                </c:pt>
                <c:pt idx="2">
                  <c:v>61.304347826086961</c:v>
                </c:pt>
                <c:pt idx="3">
                  <c:v>69.582618639222417</c:v>
                </c:pt>
                <c:pt idx="4">
                  <c:v>65.562913907284766</c:v>
                </c:pt>
                <c:pt idx="5">
                  <c:v>62.962962962962962</c:v>
                </c:pt>
                <c:pt idx="6">
                  <c:v>61.766449318316539</c:v>
                </c:pt>
                <c:pt idx="7">
                  <c:v>68.780579601053816</c:v>
                </c:pt>
                <c:pt idx="8">
                  <c:v>60.033351862145636</c:v>
                </c:pt>
                <c:pt idx="9">
                  <c:v>59.615384615384613</c:v>
                </c:pt>
                <c:pt idx="10">
                  <c:v>71.48102815177478</c:v>
                </c:pt>
                <c:pt idx="11">
                  <c:v>60.303687635574832</c:v>
                </c:pt>
                <c:pt idx="12">
                  <c:v>56.521739130434781</c:v>
                </c:pt>
              </c:numCache>
            </c:numRef>
          </c:val>
        </c:ser>
        <c:ser>
          <c:idx val="1"/>
          <c:order val="1"/>
          <c:tx>
            <c:strRef>
              <c:f>'Peridurale verdoving'!$B$31</c:f>
              <c:strCache>
                <c:ptCount val="1"/>
                <c:pt idx="0">
                  <c:v>Geen verdoving</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verdoving'!$D$31,'Peridurale verdoving'!$F$31,'Peridurale verdoving'!$H$31,'Peridurale verdoving'!$J$31,'Peridurale verdoving'!$L$31,'Peridurale verdoving'!$N$31,'Peridurale verdoving'!$P$31,'Peridurale verdoving'!$R$31,'Peridurale verdoving'!$T$31,'Peridurale verdoving'!$V$31,'Peridurale verdoving'!$X$31,'Peridurale verdoving'!$Z$31,'Peridurale verdoving'!$AB$31)</c:f>
              <c:numCache>
                <c:formatCode>#,##0.00</c:formatCode>
                <c:ptCount val="13"/>
                <c:pt idx="0">
                  <c:v>36.399026763990264</c:v>
                </c:pt>
                <c:pt idx="1">
                  <c:v>31.489203583667063</c:v>
                </c:pt>
                <c:pt idx="2">
                  <c:v>38.260869565217391</c:v>
                </c:pt>
                <c:pt idx="3">
                  <c:v>29.731275014293885</c:v>
                </c:pt>
                <c:pt idx="4">
                  <c:v>34.437086092715234</c:v>
                </c:pt>
                <c:pt idx="5">
                  <c:v>37.037037037037038</c:v>
                </c:pt>
                <c:pt idx="6">
                  <c:v>38.055720213396562</c:v>
                </c:pt>
                <c:pt idx="7">
                  <c:v>30.560782837786977</c:v>
                </c:pt>
                <c:pt idx="8">
                  <c:v>39.521956642579212</c:v>
                </c:pt>
                <c:pt idx="9">
                  <c:v>39.872828784119108</c:v>
                </c:pt>
                <c:pt idx="10">
                  <c:v>28.02937576499388</c:v>
                </c:pt>
                <c:pt idx="11">
                  <c:v>39.154013015184383</c:v>
                </c:pt>
                <c:pt idx="12">
                  <c:v>43.478260869565219</c:v>
                </c:pt>
              </c:numCache>
            </c:numRef>
          </c:val>
        </c:ser>
        <c:ser>
          <c:idx val="2"/>
          <c:order val="2"/>
          <c:tx>
            <c:strRef>
              <c:f>'Peridurale verdoving'!$B$32</c:f>
              <c:strCache>
                <c:ptCount val="1"/>
                <c:pt idx="0">
                  <c:v>Onbekend</c:v>
                </c:pt>
              </c:strCache>
            </c:strRef>
          </c:tx>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('Peridurale verdoving'!$D$32,'Peridurale verdoving'!$F$32,'Peridurale verdoving'!$H$32,'Peridurale verdoving'!$J$32,'Peridurale verdoving'!$L$32,'Peridurale verdoving'!$N$32,'Peridurale verdoving'!$P$32,'Peridurale verdoving'!$R$32,'Peridurale verdoving'!$T$32,'Peridurale verdoving'!$V$32,'Peridurale verdoving'!$X$32,'Peridurale verdoving'!$Z$32,'Peridurale verdoving'!$AB$32)</c:f>
              <c:numCache>
                <c:formatCode>#,##0.00</c:formatCode>
                <c:ptCount val="13"/>
                <c:pt idx="0">
                  <c:v>0.68126520681265212</c:v>
                </c:pt>
                <c:pt idx="1">
                  <c:v>0.5212418975269395</c:v>
                </c:pt>
                <c:pt idx="2">
                  <c:v>0.43478260869565216</c:v>
                </c:pt>
                <c:pt idx="3">
                  <c:v>0.68610634648370494</c:v>
                </c:pt>
                <c:pt idx="4">
                  <c:v>0</c:v>
                </c:pt>
                <c:pt idx="5">
                  <c:v>0</c:v>
                </c:pt>
                <c:pt idx="6">
                  <c:v>0.17783046828689983</c:v>
                </c:pt>
                <c:pt idx="7">
                  <c:v>0.65863756115920213</c:v>
                </c:pt>
                <c:pt idx="8">
                  <c:v>0.44469149527515284</c:v>
                </c:pt>
                <c:pt idx="9">
                  <c:v>0.51178660049627789</c:v>
                </c:pt>
                <c:pt idx="10">
                  <c:v>0.48959608323133408</c:v>
                </c:pt>
                <c:pt idx="11">
                  <c:v>0.54229934924078094</c:v>
                </c:pt>
                <c:pt idx="12">
                  <c:v>0</c:v>
                </c:pt>
              </c:numCache>
            </c:numRef>
          </c:val>
        </c:ser>
        <c:dLbls>
          <c:showLegendKey val="0"/>
          <c:showVal val="0"/>
          <c:showCatName val="0"/>
          <c:showSerName val="0"/>
          <c:showPercent val="0"/>
          <c:showBubbleSize val="0"/>
        </c:dLbls>
        <c:gapWidth val="150"/>
        <c:overlap val="100"/>
        <c:axId val="303526848"/>
        <c:axId val="303527240"/>
      </c:barChart>
      <c:catAx>
        <c:axId val="303526848"/>
        <c:scaling>
          <c:orientation val="minMax"/>
        </c:scaling>
        <c:delete val="0"/>
        <c:axPos val="b"/>
        <c:numFmt formatCode="General" sourceLinked="0"/>
        <c:majorTickMark val="none"/>
        <c:minorTickMark val="none"/>
        <c:tickLblPos val="nextTo"/>
        <c:crossAx val="303527240"/>
        <c:crosses val="autoZero"/>
        <c:auto val="1"/>
        <c:lblAlgn val="ctr"/>
        <c:lblOffset val="100"/>
        <c:noMultiLvlLbl val="0"/>
      </c:catAx>
      <c:valAx>
        <c:axId val="303527240"/>
        <c:scaling>
          <c:orientation val="minMax"/>
        </c:scaling>
        <c:delete val="0"/>
        <c:axPos val="l"/>
        <c:majorGridlines/>
        <c:numFmt formatCode="0\ %" sourceLinked="0"/>
        <c:majorTickMark val="out"/>
        <c:minorTickMark val="none"/>
        <c:tickLblPos val="nextTo"/>
        <c:crossAx val="303526848"/>
        <c:crosses val="autoZero"/>
        <c:crossBetween val="between"/>
      </c:valAx>
    </c:plotArea>
    <c:legend>
      <c:legendPos val="r"/>
      <c:layout/>
      <c:overlay val="0"/>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Verdeling leeftijd moeder per nationaliteit van de moeder</a:t>
            </a:r>
            <a:endParaRPr lang="fr-FR" sz="1300"/>
          </a:p>
        </c:rich>
      </c:tx>
      <c:layout/>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_G0302_!$5:$5</c:f>
                <c:numCache>
                  <c:formatCode>General</c:formatCode>
                  <c:ptCount val="16384"/>
                  <c:pt idx="0">
                    <c:v>10</c:v>
                  </c:pt>
                  <c:pt idx="1">
                    <c:v>10</c:v>
                  </c:pt>
                  <c:pt idx="2">
                    <c:v>10</c:v>
                  </c:pt>
                  <c:pt idx="3">
                    <c:v>8</c:v>
                  </c:pt>
                  <c:pt idx="4">
                    <c:v>8</c:v>
                  </c:pt>
                  <c:pt idx="5">
                    <c:v>6</c:v>
                  </c:pt>
                  <c:pt idx="6">
                    <c:v>10</c:v>
                  </c:pt>
                  <c:pt idx="7">
                    <c:v>11</c:v>
                  </c:pt>
                  <c:pt idx="8">
                    <c:v>9</c:v>
                  </c:pt>
                  <c:pt idx="9">
                    <c:v>10</c:v>
                  </c:pt>
                  <c:pt idx="10">
                    <c:v>10</c:v>
                  </c:pt>
                  <c:pt idx="11">
                    <c:v>12</c:v>
                  </c:pt>
                  <c:pt idx="12">
                    <c:v>6</c:v>
                  </c:pt>
                </c:numCache>
              </c:numRef>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_G0302_!$A$2:$M$2</c:f>
              <c:numCache>
                <c:formatCode>General</c:formatCode>
                <c:ptCount val="13"/>
                <c:pt idx="0">
                  <c:v>26</c:v>
                </c:pt>
                <c:pt idx="1">
                  <c:v>27</c:v>
                </c:pt>
                <c:pt idx="2">
                  <c:v>30</c:v>
                </c:pt>
                <c:pt idx="3">
                  <c:v>29</c:v>
                </c:pt>
                <c:pt idx="4">
                  <c:v>29</c:v>
                </c:pt>
                <c:pt idx="5">
                  <c:v>27</c:v>
                </c:pt>
                <c:pt idx="6">
                  <c:v>27</c:v>
                </c:pt>
                <c:pt idx="7">
                  <c:v>27</c:v>
                </c:pt>
                <c:pt idx="8">
                  <c:v>25</c:v>
                </c:pt>
                <c:pt idx="9">
                  <c:v>27</c:v>
                </c:pt>
                <c:pt idx="10">
                  <c:v>29</c:v>
                </c:pt>
                <c:pt idx="11">
                  <c:v>26</c:v>
                </c:pt>
                <c:pt idx="12">
                  <c:v>30</c:v>
                </c:pt>
              </c:numCache>
            </c:numRef>
          </c:val>
        </c:ser>
        <c:ser>
          <c:idx val="1"/>
          <c:order val="1"/>
          <c:spPr>
            <a:solidFill>
              <a:schemeClr val="bg1"/>
            </a:solidFill>
            <a:ln>
              <a:solidFill>
                <a:srgbClr val="000000"/>
              </a:solidFill>
            </a:ln>
          </c:spPr>
          <c:invertIfNegative val="0"/>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_G0302_!$A$3:$M$3</c:f>
              <c:numCache>
                <c:formatCode>General</c:formatCode>
                <c:ptCount val="13"/>
                <c:pt idx="0">
                  <c:v>4</c:v>
                </c:pt>
                <c:pt idx="1">
                  <c:v>3</c:v>
                </c:pt>
                <c:pt idx="2">
                  <c:v>3</c:v>
                </c:pt>
                <c:pt idx="3">
                  <c:v>3</c:v>
                </c:pt>
                <c:pt idx="4">
                  <c:v>4</c:v>
                </c:pt>
                <c:pt idx="5">
                  <c:v>5</c:v>
                </c:pt>
                <c:pt idx="6">
                  <c:v>4</c:v>
                </c:pt>
                <c:pt idx="7">
                  <c:v>4</c:v>
                </c:pt>
                <c:pt idx="8">
                  <c:v>4</c:v>
                </c:pt>
                <c:pt idx="9">
                  <c:v>4</c:v>
                </c:pt>
                <c:pt idx="10">
                  <c:v>4</c:v>
                </c:pt>
                <c:pt idx="11">
                  <c:v>4</c:v>
                </c:pt>
                <c:pt idx="12">
                  <c:v>2</c:v>
                </c:pt>
              </c:numCache>
            </c:numRef>
          </c:val>
        </c:ser>
        <c:ser>
          <c:idx val="2"/>
          <c:order val="2"/>
          <c:spPr>
            <a:solidFill>
              <a:sysClr val="window" lastClr="FFFFFF"/>
            </a:solidFill>
            <a:ln>
              <a:solidFill>
                <a:srgbClr val="000000"/>
              </a:solidFill>
            </a:ln>
          </c:spPr>
          <c:invertIfNegative val="0"/>
          <c:errBars>
            <c:errBarType val="plus"/>
            <c:errValType val="cust"/>
            <c:noEndCap val="0"/>
            <c:plus>
              <c:numRef>
                <c:f>_G0302_!$6:$6</c:f>
                <c:numCache>
                  <c:formatCode>General</c:formatCode>
                  <c:ptCount val="16384"/>
                  <c:pt idx="0">
                    <c:v>11</c:v>
                  </c:pt>
                  <c:pt idx="1">
                    <c:v>10</c:v>
                  </c:pt>
                  <c:pt idx="2">
                    <c:v>9</c:v>
                  </c:pt>
                  <c:pt idx="3">
                    <c:v>9</c:v>
                  </c:pt>
                  <c:pt idx="4">
                    <c:v>10</c:v>
                  </c:pt>
                  <c:pt idx="5">
                    <c:v>6</c:v>
                  </c:pt>
                  <c:pt idx="6">
                    <c:v>10</c:v>
                  </c:pt>
                  <c:pt idx="7">
                    <c:v>12</c:v>
                  </c:pt>
                  <c:pt idx="8">
                    <c:v>12</c:v>
                  </c:pt>
                  <c:pt idx="9">
                    <c:v>12</c:v>
                  </c:pt>
                  <c:pt idx="10">
                    <c:v>10</c:v>
                  </c:pt>
                  <c:pt idx="11">
                    <c:v>12</c:v>
                  </c:pt>
                  <c:pt idx="12">
                    <c:v>6</c:v>
                  </c:pt>
                </c:numCache>
              </c:numRef>
            </c:plus>
            <c:minus>
              <c:numLit>
                <c:formatCode>General</c:formatCode>
                <c:ptCount val="1"/>
                <c:pt idx="0">
                  <c:v>1</c:v>
                </c:pt>
              </c:numLit>
            </c:minus>
          </c:errBars>
          <c:cat>
            <c:strRef>
              <c:f>'Nationaliteit moeder'!$A$8:$A$20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_G0302_!$A$4:$M$4</c:f>
              <c:numCache>
                <c:formatCode>General</c:formatCode>
                <c:ptCount val="13"/>
                <c:pt idx="0">
                  <c:v>4</c:v>
                </c:pt>
                <c:pt idx="1">
                  <c:v>4</c:v>
                </c:pt>
                <c:pt idx="2">
                  <c:v>4</c:v>
                </c:pt>
                <c:pt idx="3">
                  <c:v>3</c:v>
                </c:pt>
                <c:pt idx="4">
                  <c:v>4</c:v>
                </c:pt>
                <c:pt idx="5">
                  <c:v>3</c:v>
                </c:pt>
                <c:pt idx="6">
                  <c:v>3</c:v>
                </c:pt>
                <c:pt idx="7">
                  <c:v>4</c:v>
                </c:pt>
                <c:pt idx="8">
                  <c:v>4</c:v>
                </c:pt>
                <c:pt idx="9">
                  <c:v>4</c:v>
                </c:pt>
                <c:pt idx="10">
                  <c:v>3</c:v>
                </c:pt>
                <c:pt idx="11">
                  <c:v>4</c:v>
                </c:pt>
                <c:pt idx="12">
                  <c:v>4</c:v>
                </c:pt>
              </c:numCache>
            </c:numRef>
          </c:val>
        </c:ser>
        <c:dLbls>
          <c:showLegendKey val="0"/>
          <c:showVal val="0"/>
          <c:showCatName val="0"/>
          <c:showSerName val="0"/>
          <c:showPercent val="0"/>
          <c:showBubbleSize val="0"/>
        </c:dLbls>
        <c:gapWidth val="150"/>
        <c:overlap val="100"/>
        <c:axId val="303528024"/>
        <c:axId val="303528416"/>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_G0302_!$A$7:$M$7</c:f>
              <c:numCache>
                <c:formatCode>General</c:formatCode>
                <c:ptCount val="13"/>
                <c:pt idx="0">
                  <c:v>-1</c:v>
                </c:pt>
                <c:pt idx="1">
                  <c:v>14</c:v>
                </c:pt>
                <c:pt idx="2">
                  <c:v>17</c:v>
                </c:pt>
                <c:pt idx="3">
                  <c:v>16</c:v>
                </c:pt>
                <c:pt idx="4">
                  <c:v>-1</c:v>
                </c:pt>
                <c:pt idx="5">
                  <c:v>-1</c:v>
                </c:pt>
                <c:pt idx="6">
                  <c:v>16</c:v>
                </c:pt>
                <c:pt idx="7">
                  <c:v>14</c:v>
                </c:pt>
                <c:pt idx="8">
                  <c:v>47</c:v>
                </c:pt>
                <c:pt idx="9">
                  <c:v>48</c:v>
                </c:pt>
                <c:pt idx="10">
                  <c:v>17</c:v>
                </c:pt>
                <c:pt idx="11">
                  <c:v>55</c:v>
                </c:pt>
                <c:pt idx="12">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_G0302_!$A$8:$M$8</c:f>
              <c:numCache>
                <c:formatCode>General</c:formatCode>
                <c:ptCount val="13"/>
                <c:pt idx="0">
                  <c:v>-1</c:v>
                </c:pt>
                <c:pt idx="1">
                  <c:v>15</c:v>
                </c:pt>
                <c:pt idx="2">
                  <c:v>18</c:v>
                </c:pt>
                <c:pt idx="3">
                  <c:v>17</c:v>
                </c:pt>
                <c:pt idx="4">
                  <c:v>-1</c:v>
                </c:pt>
                <c:pt idx="5">
                  <c:v>-1</c:v>
                </c:pt>
                <c:pt idx="6">
                  <c:v>45</c:v>
                </c:pt>
                <c:pt idx="7">
                  <c:v>15</c:v>
                </c:pt>
                <c:pt idx="8">
                  <c:v>48</c:v>
                </c:pt>
                <c:pt idx="9">
                  <c:v>58</c:v>
                </c:pt>
                <c:pt idx="10">
                  <c:v>18</c:v>
                </c:pt>
                <c:pt idx="11">
                  <c:v>-1</c:v>
                </c:pt>
                <c:pt idx="12">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_G0302_!$A$9:$M$9</c:f>
              <c:numCache>
                <c:formatCode>General</c:formatCode>
                <c:ptCount val="13"/>
                <c:pt idx="0">
                  <c:v>-1</c:v>
                </c:pt>
                <c:pt idx="1">
                  <c:v>16</c:v>
                </c:pt>
                <c:pt idx="2">
                  <c:v>19</c:v>
                </c:pt>
                <c:pt idx="3">
                  <c:v>18</c:v>
                </c:pt>
                <c:pt idx="4">
                  <c:v>-1</c:v>
                </c:pt>
                <c:pt idx="5">
                  <c:v>-1</c:v>
                </c:pt>
                <c:pt idx="6">
                  <c:v>46</c:v>
                </c:pt>
                <c:pt idx="7">
                  <c:v>48</c:v>
                </c:pt>
                <c:pt idx="8">
                  <c:v>-1</c:v>
                </c:pt>
                <c:pt idx="9">
                  <c:v>-1</c:v>
                </c:pt>
                <c:pt idx="10">
                  <c:v>47</c:v>
                </c:pt>
                <c:pt idx="11">
                  <c:v>-1</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_G0302_!$A$10:$M$10</c:f>
              <c:numCache>
                <c:formatCode>General</c:formatCode>
                <c:ptCount val="13"/>
                <c:pt idx="0">
                  <c:v>-1</c:v>
                </c:pt>
                <c:pt idx="1">
                  <c:v>45</c:v>
                </c:pt>
                <c:pt idx="2">
                  <c:v>48</c:v>
                </c:pt>
                <c:pt idx="3">
                  <c:v>19</c:v>
                </c:pt>
                <c:pt idx="4">
                  <c:v>-1</c:v>
                </c:pt>
                <c:pt idx="5">
                  <c:v>-1</c:v>
                </c:pt>
                <c:pt idx="6">
                  <c:v>47</c:v>
                </c:pt>
                <c:pt idx="7">
                  <c:v>49</c:v>
                </c:pt>
                <c:pt idx="8">
                  <c:v>-1</c:v>
                </c:pt>
                <c:pt idx="9">
                  <c:v>-1</c:v>
                </c:pt>
                <c:pt idx="10">
                  <c:v>-1</c:v>
                </c:pt>
                <c:pt idx="11">
                  <c:v>-1</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_G0302_!$A$11:$M$11</c:f>
              <c:numCache>
                <c:formatCode>General</c:formatCode>
                <c:ptCount val="13"/>
                <c:pt idx="0">
                  <c:v>-1</c:v>
                </c:pt>
                <c:pt idx="1">
                  <c:v>46</c:v>
                </c:pt>
                <c:pt idx="2">
                  <c:v>-1</c:v>
                </c:pt>
                <c:pt idx="3">
                  <c:v>20</c:v>
                </c:pt>
                <c:pt idx="4">
                  <c:v>-1</c:v>
                </c:pt>
                <c:pt idx="5">
                  <c:v>-1</c:v>
                </c:pt>
                <c:pt idx="6">
                  <c:v>49</c:v>
                </c:pt>
                <c:pt idx="7">
                  <c:v>50</c:v>
                </c:pt>
                <c:pt idx="8">
                  <c:v>-1</c:v>
                </c:pt>
                <c:pt idx="9">
                  <c:v>-1</c:v>
                </c:pt>
                <c:pt idx="10">
                  <c:v>-1</c:v>
                </c:pt>
                <c:pt idx="11">
                  <c:v>-1</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_G0302_!$A$12:$M$12</c:f>
              <c:numCache>
                <c:formatCode>General</c:formatCode>
                <c:ptCount val="13"/>
                <c:pt idx="0">
                  <c:v>-1</c:v>
                </c:pt>
                <c:pt idx="1">
                  <c:v>47</c:v>
                </c:pt>
                <c:pt idx="2">
                  <c:v>-1</c:v>
                </c:pt>
                <c:pt idx="3">
                  <c:v>45</c:v>
                </c:pt>
                <c:pt idx="4">
                  <c:v>-1</c:v>
                </c:pt>
                <c:pt idx="5">
                  <c:v>-1</c:v>
                </c:pt>
                <c:pt idx="6">
                  <c:v>-1</c:v>
                </c:pt>
                <c:pt idx="7">
                  <c:v>51</c:v>
                </c:pt>
                <c:pt idx="8">
                  <c:v>-1</c:v>
                </c:pt>
                <c:pt idx="9">
                  <c:v>-1</c:v>
                </c:pt>
                <c:pt idx="10">
                  <c:v>-1</c:v>
                </c:pt>
                <c:pt idx="11">
                  <c:v>-1</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_G0302_!$A$13:$M$13</c:f>
              <c:numCache>
                <c:formatCode>General</c:formatCode>
                <c:ptCount val="13"/>
                <c:pt idx="0">
                  <c:v>-1</c:v>
                </c:pt>
                <c:pt idx="1">
                  <c:v>48</c:v>
                </c:pt>
                <c:pt idx="2">
                  <c:v>-1</c:v>
                </c:pt>
                <c:pt idx="3">
                  <c:v>46</c:v>
                </c:pt>
                <c:pt idx="4">
                  <c:v>-1</c:v>
                </c:pt>
                <c:pt idx="5">
                  <c:v>-1</c:v>
                </c:pt>
                <c:pt idx="6">
                  <c:v>-1</c:v>
                </c:pt>
                <c:pt idx="7">
                  <c:v>-1</c:v>
                </c:pt>
                <c:pt idx="8">
                  <c:v>-1</c:v>
                </c:pt>
                <c:pt idx="9">
                  <c:v>-1</c:v>
                </c:pt>
                <c:pt idx="10">
                  <c:v>-1</c:v>
                </c:pt>
                <c:pt idx="11">
                  <c:v>-1</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_G0302_!$A$14:$M$14</c:f>
              <c:numCache>
                <c:formatCode>General</c:formatCode>
                <c:ptCount val="13"/>
                <c:pt idx="0">
                  <c:v>-1</c:v>
                </c:pt>
                <c:pt idx="1">
                  <c:v>49</c:v>
                </c:pt>
                <c:pt idx="2">
                  <c:v>-1</c:v>
                </c:pt>
                <c:pt idx="3">
                  <c:v>47</c:v>
                </c:pt>
                <c:pt idx="4">
                  <c:v>-1</c:v>
                </c:pt>
                <c:pt idx="5">
                  <c:v>-1</c:v>
                </c:pt>
                <c:pt idx="6">
                  <c:v>-1</c:v>
                </c:pt>
                <c:pt idx="7">
                  <c:v>-1</c:v>
                </c:pt>
                <c:pt idx="8">
                  <c:v>-1</c:v>
                </c:pt>
                <c:pt idx="9">
                  <c:v>-1</c:v>
                </c:pt>
                <c:pt idx="10">
                  <c:v>-1</c:v>
                </c:pt>
                <c:pt idx="11">
                  <c:v>-1</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_G0302_!$A$15:$M$15</c:f>
              <c:numCache>
                <c:formatCode>General</c:formatCode>
                <c:ptCount val="13"/>
                <c:pt idx="0">
                  <c:v>-1</c:v>
                </c:pt>
                <c:pt idx="1">
                  <c:v>50</c:v>
                </c:pt>
                <c:pt idx="2">
                  <c:v>-1</c:v>
                </c:pt>
                <c:pt idx="3">
                  <c:v>-1</c:v>
                </c:pt>
                <c:pt idx="4">
                  <c:v>-1</c:v>
                </c:pt>
                <c:pt idx="5">
                  <c:v>-1</c:v>
                </c:pt>
                <c:pt idx="6">
                  <c:v>-1</c:v>
                </c:pt>
                <c:pt idx="7">
                  <c:v>-1</c:v>
                </c:pt>
                <c:pt idx="8">
                  <c:v>-1</c:v>
                </c:pt>
                <c:pt idx="9">
                  <c:v>-1</c:v>
                </c:pt>
                <c:pt idx="10">
                  <c:v>-1</c:v>
                </c:pt>
                <c:pt idx="11">
                  <c:v>-1</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_G0302_!$A$16:$M$16</c:f>
              <c:numCache>
                <c:formatCode>General</c:formatCode>
                <c:ptCount val="13"/>
                <c:pt idx="0">
                  <c:v>-1</c:v>
                </c:pt>
                <c:pt idx="1">
                  <c:v>51</c:v>
                </c:pt>
                <c:pt idx="2">
                  <c:v>-1</c:v>
                </c:pt>
                <c:pt idx="3">
                  <c:v>-1</c:v>
                </c:pt>
                <c:pt idx="4">
                  <c:v>-1</c:v>
                </c:pt>
                <c:pt idx="5">
                  <c:v>-1</c:v>
                </c:pt>
                <c:pt idx="6">
                  <c:v>-1</c:v>
                </c:pt>
                <c:pt idx="7">
                  <c:v>-1</c:v>
                </c:pt>
                <c:pt idx="8">
                  <c:v>-1</c:v>
                </c:pt>
                <c:pt idx="9">
                  <c:v>-1</c:v>
                </c:pt>
                <c:pt idx="10">
                  <c:v>-1</c:v>
                </c:pt>
                <c:pt idx="11">
                  <c:v>-1</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_G0302_!$A$17:$M$17</c:f>
              <c:numCache>
                <c:formatCode>General</c:formatCode>
                <c:ptCount val="13"/>
                <c:pt idx="0">
                  <c:v>-1</c:v>
                </c:pt>
                <c:pt idx="1">
                  <c:v>53</c:v>
                </c:pt>
                <c:pt idx="2">
                  <c:v>-1</c:v>
                </c:pt>
                <c:pt idx="3">
                  <c:v>-1</c:v>
                </c:pt>
                <c:pt idx="4">
                  <c:v>-1</c:v>
                </c:pt>
                <c:pt idx="5">
                  <c:v>-1</c:v>
                </c:pt>
                <c:pt idx="6">
                  <c:v>-1</c:v>
                </c:pt>
                <c:pt idx="7">
                  <c:v>-1</c:v>
                </c:pt>
                <c:pt idx="8">
                  <c:v>-1</c:v>
                </c:pt>
                <c:pt idx="9">
                  <c:v>-1</c:v>
                </c:pt>
                <c:pt idx="10">
                  <c:v>-1</c:v>
                </c:pt>
                <c:pt idx="11">
                  <c:v>-1</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_G0302_!$A$18:$M$18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_G0302_!$A$19:$M$19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_G0302_!$A$20:$M$20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_G0302_!$A$21:$M$21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_G0302_!$A$22:$M$22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_G0302_!$A$23:$M$23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_G0302_!$A$24:$M$24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_G0302_!$A$25:$M$25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_G0302_!$A$26:$M$26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_G0302_!$A$27:$M$27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_G0302_!$A$28:$M$28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_G0302_!$A$29:$M$29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_G0302_!$A$30:$M$30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_G0302_!$A$31:$M$31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_G0302_!$A$32:$M$32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_G0302_!$A$33:$M$33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_G0302_!$A$34:$M$34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_G0302_!$A$35:$M$35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_G0302_!$A$36:$M$36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_G0302_!$A$37:$M$37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_G0302_!$A$38:$M$38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_G0302_!$A$39:$M$39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_G0302_!$A$40:$M$40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_G0302_!$A$41:$M$41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_G0302_!$A$42:$M$42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_G0302_!$A$43:$M$43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_G0302_!$A$44:$M$44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_G0302_!$A$45:$M$45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_G0302_!$A$46:$M$46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_G0302_!$A$47:$M$47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_G0302_!$A$48:$M$48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_G0302_!$A$49:$M$49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_G0302_!$A$50:$M$50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_G0302_!$A$51:$M$51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_G0302_!$A$52:$M$52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_G0302_!$A$53:$M$53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_G0302_!$A$54:$M$54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_G0302_!$A$55:$M$55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_G0302_!$A$56:$M$56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_G0302_!$A$57:$M$57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_G0302_!$A$58:$M$58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_G0302_!$A$59:$M$59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_G0302_!$A$60:$M$60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_G0302_!$A$61:$M$61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_G0302_!$A$62:$M$62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_G0302_!$A$63:$M$63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_G0302_!$A$64:$M$64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_G0302_!$A$65:$M$65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_G0302_!$A$66:$M$66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_G0302_!$A$67:$M$67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_G0302_!$A$68:$M$68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_G0302_!$A$69:$M$69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_G0302_!$A$70:$M$70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_G0302_!$A$71:$M$71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_G0302_!$A$72:$M$72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_G0302_!$A$73:$M$73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_G0302_!$A$74:$M$74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_G0302_!$A$75:$M$75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_G0302_!$A$76:$M$76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_G0302_!$A$77:$M$77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_G0302_!$A$78:$M$78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_G0302_!$A$79:$M$79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_G0302_!$A$80:$M$80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_G0302_!$A$81:$M$81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_G0302_!$A$82:$M$82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_G0302_!$A$83:$M$83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_G0302_!$A$84:$M$84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_G0302_!$A$85:$M$85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_G0302_!$A$86:$M$86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_G0302_!$A$87:$M$87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_G0302_!$A$88:$M$88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_G0302_!$A$89:$M$89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_G0302_!$A$90:$M$90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_G0302_!$A$91:$M$91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_G0302_!$A$92:$M$92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_G0302_!$A$93:$M$93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_G0302_!$A$94:$M$94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_G0302_!$A$95:$M$95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_G0302_!$A$96:$M$96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_G0302_!$A$97:$M$97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_G0302_!$A$98:$M$98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_G0302_!$A$99:$M$99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_G0302_!$A$100:$M$100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_G0302_!$A$101:$M$101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_G0302_!$A$102:$M$102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_G0302_!$A$103:$M$103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_G0302_!$A$104:$M$104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_G0302_!$A$105:$M$105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_G0302_!$A$106:$M$106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_G0302_!$A$107:$M$107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_G0302_!$A$108:$M$108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_G0302_!$A$109:$M$109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_G0302_!$A$110:$M$110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_G0302_!$A$111:$M$111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_G0302_!$A$112:$M$112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_G0302_!$A$113:$M$113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_G0302_!$A$114:$M$114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_G0302_!$A$115:$M$115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_G0302_!$A$116:$M$116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_G0302_!$A$117:$M$117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_G0302_!$A$118:$M$118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_G0302_!$A$119:$M$119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_G0302_!$A$120:$M$120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_G0302_!$A$121:$M$121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_G0302_!$A$122:$M$122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_G0302_!$A$123:$M$123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_G0302_!$A$124:$M$124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_G0302_!$A$125:$M$125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_G0302_!$A$126:$M$126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_G0302_!$A$127:$M$127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_G0302_!$A$128:$M$128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_G0302_!$A$129:$M$129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_G0302_!$A$130:$M$130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_G0302_!$A$131:$M$131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_G0302_!$A$132:$M$132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_G0302_!$A$133:$M$133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_G0302_!$A$134:$M$134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_G0302_!$A$135:$M$135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_G0302_!$A$136:$M$136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_G0302_!$A$137:$M$137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_G0302_!$A$138:$M$138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303528024"/>
        <c:axId val="303528416"/>
      </c:scatterChart>
      <c:catAx>
        <c:axId val="303528024"/>
        <c:scaling>
          <c:orientation val="minMax"/>
        </c:scaling>
        <c:delete val="0"/>
        <c:axPos val="b"/>
        <c:numFmt formatCode="General" sourceLinked="0"/>
        <c:majorTickMark val="out"/>
        <c:minorTickMark val="none"/>
        <c:tickLblPos val="nextTo"/>
        <c:crossAx val="303528416"/>
        <c:crosses val="autoZero"/>
        <c:auto val="1"/>
        <c:lblAlgn val="ctr"/>
        <c:lblOffset val="100"/>
        <c:noMultiLvlLbl val="0"/>
      </c:catAx>
      <c:valAx>
        <c:axId val="303528416"/>
        <c:scaling>
          <c:orientation val="minMax"/>
          <c:min val="10"/>
        </c:scaling>
        <c:delete val="0"/>
        <c:axPos val="l"/>
        <c:majorGridlines/>
        <c:title>
          <c:tx>
            <c:rich>
              <a:bodyPr rot="-5400000" vert="horz"/>
              <a:lstStyle/>
              <a:p>
                <a:pPr>
                  <a:defRPr/>
                </a:pPr>
                <a:r>
                  <a:rPr lang="fr-FR" sz="1000" b="1" i="0" u="none" strike="noStrike" baseline="0"/>
                  <a:t>Leeftijd moeder (jaren)</a:t>
                </a:r>
                <a:endParaRPr lang="fr-FR"/>
              </a:p>
            </c:rich>
          </c:tx>
          <c:layout/>
          <c:overlay val="0"/>
        </c:title>
        <c:numFmt formatCode="General" sourceLinked="1"/>
        <c:majorTickMark val="out"/>
        <c:minorTickMark val="none"/>
        <c:tickLblPos val="nextTo"/>
        <c:crossAx val="303528024"/>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baby per verblijfsduur van de moeder</a:t>
            </a:r>
          </a:p>
        </c:rich>
      </c:tx>
      <c:layout/>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_G0401_!$A$5:$L$5</c:f>
                <c:numCache>
                  <c:formatCode>General</c:formatCode>
                  <c:ptCount val="12"/>
                  <c:pt idx="0">
                    <c:v>1075</c:v>
                  </c:pt>
                  <c:pt idx="1">
                    <c:v>1020</c:v>
                  </c:pt>
                  <c:pt idx="2">
                    <c:v>865</c:v>
                  </c:pt>
                  <c:pt idx="3">
                    <c:v>895</c:v>
                  </c:pt>
                  <c:pt idx="4">
                    <c:v>952</c:v>
                  </c:pt>
                  <c:pt idx="5">
                    <c:v>1115</c:v>
                  </c:pt>
                  <c:pt idx="6">
                    <c:v>1385</c:v>
                  </c:pt>
                  <c:pt idx="7">
                    <c:v>1750</c:v>
                  </c:pt>
                  <c:pt idx="8">
                    <c:v>1765</c:v>
                  </c:pt>
                  <c:pt idx="9">
                    <c:v>1342.5</c:v>
                  </c:pt>
                  <c:pt idx="10">
                    <c:v>1680</c:v>
                  </c:pt>
                  <c:pt idx="11">
                    <c:v>1515</c:v>
                  </c:pt>
                </c:numCache>
              </c:numRef>
            </c:minus>
          </c:errBars>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_G0401_!$A$2:$L$2</c:f>
              <c:numCache>
                <c:formatCode>General</c:formatCode>
                <c:ptCount val="12"/>
                <c:pt idx="0">
                  <c:v>2855</c:v>
                </c:pt>
                <c:pt idx="1">
                  <c:v>2920</c:v>
                </c:pt>
                <c:pt idx="2">
                  <c:v>3075</c:v>
                </c:pt>
                <c:pt idx="3">
                  <c:v>3060</c:v>
                </c:pt>
                <c:pt idx="4">
                  <c:v>3005</c:v>
                </c:pt>
                <c:pt idx="5">
                  <c:v>2890</c:v>
                </c:pt>
                <c:pt idx="6">
                  <c:v>2690</c:v>
                </c:pt>
                <c:pt idx="7">
                  <c:v>2295</c:v>
                </c:pt>
                <c:pt idx="8">
                  <c:v>2080</c:v>
                </c:pt>
                <c:pt idx="9">
                  <c:v>1872.5</c:v>
                </c:pt>
                <c:pt idx="10">
                  <c:v>1790</c:v>
                </c:pt>
                <c:pt idx="11">
                  <c:v>1650</c:v>
                </c:pt>
              </c:numCache>
            </c:numRef>
          </c:val>
        </c:ser>
        <c:ser>
          <c:idx val="1"/>
          <c:order val="1"/>
          <c:spPr>
            <a:solidFill>
              <a:schemeClr val="bg1"/>
            </a:solidFill>
            <a:ln>
              <a:solidFill>
                <a:schemeClr val="tx1"/>
              </a:solidFill>
            </a:ln>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_G0401_!$A$3:$L$3</c:f>
              <c:numCache>
                <c:formatCode>General</c:formatCode>
                <c:ptCount val="12"/>
                <c:pt idx="0">
                  <c:v>362.5</c:v>
                </c:pt>
                <c:pt idx="1">
                  <c:v>355</c:v>
                </c:pt>
                <c:pt idx="2">
                  <c:v>285</c:v>
                </c:pt>
                <c:pt idx="3">
                  <c:v>300</c:v>
                </c:pt>
                <c:pt idx="4">
                  <c:v>325</c:v>
                </c:pt>
                <c:pt idx="5">
                  <c:v>390</c:v>
                </c:pt>
                <c:pt idx="6">
                  <c:v>515</c:v>
                </c:pt>
                <c:pt idx="7">
                  <c:v>605</c:v>
                </c:pt>
                <c:pt idx="8">
                  <c:v>610</c:v>
                </c:pt>
                <c:pt idx="9">
                  <c:v>617.5</c:v>
                </c:pt>
                <c:pt idx="10">
                  <c:v>570</c:v>
                </c:pt>
                <c:pt idx="11">
                  <c:v>550</c:v>
                </c:pt>
              </c:numCache>
            </c:numRef>
          </c:val>
        </c:ser>
        <c:ser>
          <c:idx val="2"/>
          <c:order val="2"/>
          <c:spPr>
            <a:solidFill>
              <a:schemeClr val="bg1"/>
            </a:solidFill>
            <a:ln>
              <a:solidFill>
                <a:schemeClr val="tx1"/>
              </a:solidFill>
            </a:ln>
          </c:spPr>
          <c:invertIfNegative val="0"/>
          <c:errBars>
            <c:errBarType val="plus"/>
            <c:errValType val="cust"/>
            <c:noEndCap val="0"/>
            <c:plus>
              <c:numRef>
                <c:f>_G0401_!$A$6:$L$6</c:f>
                <c:numCache>
                  <c:formatCode>General</c:formatCode>
                  <c:ptCount val="12"/>
                  <c:pt idx="0">
                    <c:v>1040</c:v>
                  </c:pt>
                  <c:pt idx="1">
                    <c:v>1025</c:v>
                  </c:pt>
                  <c:pt idx="2">
                    <c:v>870</c:v>
                  </c:pt>
                  <c:pt idx="3">
                    <c:v>900</c:v>
                  </c:pt>
                  <c:pt idx="4">
                    <c:v>950</c:v>
                  </c:pt>
                  <c:pt idx="5">
                    <c:v>1115</c:v>
                  </c:pt>
                  <c:pt idx="6">
                    <c:v>1380</c:v>
                  </c:pt>
                  <c:pt idx="7">
                    <c:v>1625</c:v>
                  </c:pt>
                  <c:pt idx="8">
                    <c:v>1535</c:v>
                  </c:pt>
                  <c:pt idx="9">
                    <c:v>1542</c:v>
                  </c:pt>
                  <c:pt idx="10">
                    <c:v>1570</c:v>
                  </c:pt>
                  <c:pt idx="11">
                    <c:v>1620</c:v>
                  </c:pt>
                </c:numCache>
              </c:numRef>
            </c:plus>
            <c:minus>
              <c:numLit>
                <c:formatCode>General</c:formatCode>
                <c:ptCount val="1"/>
                <c:pt idx="0">
                  <c:v>1</c:v>
                </c:pt>
              </c:numLit>
            </c:minus>
          </c:errBars>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_G0401_!$A$4:$L$4</c:f>
              <c:numCache>
                <c:formatCode>General</c:formatCode>
                <c:ptCount val="12"/>
                <c:pt idx="0">
                  <c:v>362.5</c:v>
                </c:pt>
                <c:pt idx="1">
                  <c:v>330</c:v>
                </c:pt>
                <c:pt idx="2">
                  <c:v>295</c:v>
                </c:pt>
                <c:pt idx="3">
                  <c:v>300</c:v>
                </c:pt>
                <c:pt idx="4">
                  <c:v>310</c:v>
                </c:pt>
                <c:pt idx="5">
                  <c:v>355</c:v>
                </c:pt>
                <c:pt idx="6">
                  <c:v>410</c:v>
                </c:pt>
                <c:pt idx="7">
                  <c:v>565</c:v>
                </c:pt>
                <c:pt idx="8">
                  <c:v>685</c:v>
                </c:pt>
                <c:pt idx="9">
                  <c:v>620</c:v>
                </c:pt>
                <c:pt idx="10">
                  <c:v>580</c:v>
                </c:pt>
                <c:pt idx="11">
                  <c:v>540</c:v>
                </c:pt>
              </c:numCache>
            </c:numRef>
          </c:val>
        </c:ser>
        <c:dLbls>
          <c:showLegendKey val="0"/>
          <c:showVal val="0"/>
          <c:showCatName val="0"/>
          <c:showSerName val="0"/>
          <c:showPercent val="0"/>
          <c:showBubbleSize val="0"/>
        </c:dLbls>
        <c:gapWidth val="150"/>
        <c:overlap val="100"/>
        <c:axId val="317429968"/>
        <c:axId val="317430360"/>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_G0401_!$A$7:$L$7</c:f>
              <c:numCache>
                <c:formatCode>General</c:formatCode>
                <c:ptCount val="12"/>
                <c:pt idx="0">
                  <c:v>-1</c:v>
                </c:pt>
                <c:pt idx="1">
                  <c:v>-1</c:v>
                </c:pt>
                <c:pt idx="2">
                  <c:v>-1</c:v>
                </c:pt>
                <c:pt idx="3">
                  <c:v>-1</c:v>
                </c:pt>
                <c:pt idx="4">
                  <c:v>-1</c:v>
                </c:pt>
                <c:pt idx="5">
                  <c:v>0</c:v>
                </c:pt>
                <c:pt idx="6">
                  <c:v>-1</c:v>
                </c:pt>
                <c:pt idx="7">
                  <c:v>34</c:v>
                </c:pt>
                <c:pt idx="8">
                  <c:v>-1</c:v>
                </c:pt>
                <c:pt idx="9">
                  <c:v>5020</c:v>
                </c:pt>
                <c:pt idx="10">
                  <c:v>-1</c:v>
                </c:pt>
                <c:pt idx="11">
                  <c:v>0</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_G0401_!$A$8:$L$8</c:f>
              <c:numCache>
                <c:formatCode>General</c:formatCode>
                <c:ptCount val="12"/>
                <c:pt idx="0">
                  <c:v>330</c:v>
                </c:pt>
                <c:pt idx="1">
                  <c:v>31</c:v>
                </c:pt>
                <c:pt idx="2">
                  <c:v>38</c:v>
                </c:pt>
                <c:pt idx="3">
                  <c:v>37</c:v>
                </c:pt>
                <c:pt idx="4">
                  <c:v>38</c:v>
                </c:pt>
                <c:pt idx="5">
                  <c:v>214</c:v>
                </c:pt>
                <c:pt idx="6">
                  <c:v>466</c:v>
                </c:pt>
                <c:pt idx="7">
                  <c:v>350</c:v>
                </c:pt>
                <c:pt idx="8">
                  <c:v>-1</c:v>
                </c:pt>
                <c:pt idx="9">
                  <c:v>5230</c:v>
                </c:pt>
                <c:pt idx="10">
                  <c:v>-1</c:v>
                </c:pt>
                <c:pt idx="11">
                  <c:v>4430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_G0401_!$A$9:$L$9</c:f>
              <c:numCache>
                <c:formatCode>General</c:formatCode>
                <c:ptCount val="12"/>
                <c:pt idx="0">
                  <c:v>410</c:v>
                </c:pt>
                <c:pt idx="1">
                  <c:v>101</c:v>
                </c:pt>
                <c:pt idx="2">
                  <c:v>100</c:v>
                </c:pt>
                <c:pt idx="3">
                  <c:v>110</c:v>
                </c:pt>
                <c:pt idx="4">
                  <c:v>205</c:v>
                </c:pt>
                <c:pt idx="5">
                  <c:v>300</c:v>
                </c:pt>
                <c:pt idx="6">
                  <c:v>540</c:v>
                </c:pt>
                <c:pt idx="7">
                  <c:v>387</c:v>
                </c:pt>
                <c:pt idx="8">
                  <c:v>-1</c:v>
                </c:pt>
                <c:pt idx="9">
                  <c:v>5300</c:v>
                </c:pt>
                <c:pt idx="10">
                  <c:v>-1</c:v>
                </c:pt>
                <c:pt idx="11">
                  <c:v>4590</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_G0401_!$A$10:$L$10</c:f>
              <c:numCache>
                <c:formatCode>General</c:formatCode>
                <c:ptCount val="12"/>
                <c:pt idx="0">
                  <c:v>465</c:v>
                </c:pt>
                <c:pt idx="1">
                  <c:v>157</c:v>
                </c:pt>
                <c:pt idx="2">
                  <c:v>130</c:v>
                </c:pt>
                <c:pt idx="3">
                  <c:v>170</c:v>
                </c:pt>
                <c:pt idx="4">
                  <c:v>260</c:v>
                </c:pt>
                <c:pt idx="5">
                  <c:v>330</c:v>
                </c:pt>
                <c:pt idx="6">
                  <c:v>570</c:v>
                </c:pt>
                <c:pt idx="7">
                  <c:v>480</c:v>
                </c:pt>
                <c:pt idx="8">
                  <c:v>-1</c:v>
                </c:pt>
                <c:pt idx="9">
                  <c:v>-1</c:v>
                </c:pt>
                <c:pt idx="10">
                  <c:v>-1</c:v>
                </c:pt>
                <c:pt idx="11">
                  <c:v>4640</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_G0401_!$A$11:$L$11</c:f>
              <c:numCache>
                <c:formatCode>General</c:formatCode>
                <c:ptCount val="12"/>
                <c:pt idx="0">
                  <c:v>500</c:v>
                </c:pt>
                <c:pt idx="1">
                  <c:v>190</c:v>
                </c:pt>
                <c:pt idx="2">
                  <c:v>150</c:v>
                </c:pt>
                <c:pt idx="3">
                  <c:v>200</c:v>
                </c:pt>
                <c:pt idx="4">
                  <c:v>290</c:v>
                </c:pt>
                <c:pt idx="5">
                  <c:v>370</c:v>
                </c:pt>
                <c:pt idx="6">
                  <c:v>590</c:v>
                </c:pt>
                <c:pt idx="7">
                  <c:v>500</c:v>
                </c:pt>
                <c:pt idx="8">
                  <c:v>-1</c:v>
                </c:pt>
                <c:pt idx="9">
                  <c:v>-1</c:v>
                </c:pt>
                <c:pt idx="10">
                  <c:v>-1</c:v>
                </c:pt>
                <c:pt idx="11">
                  <c:v>4740</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_G0401_!$A$12:$L$12</c:f>
              <c:numCache>
                <c:formatCode>General</c:formatCode>
                <c:ptCount val="12"/>
                <c:pt idx="0">
                  <c:v>545</c:v>
                </c:pt>
                <c:pt idx="1">
                  <c:v>220</c:v>
                </c:pt>
                <c:pt idx="2">
                  <c:v>290</c:v>
                </c:pt>
                <c:pt idx="3">
                  <c:v>300</c:v>
                </c:pt>
                <c:pt idx="4">
                  <c:v>322</c:v>
                </c:pt>
                <c:pt idx="5">
                  <c:v>390</c:v>
                </c:pt>
                <c:pt idx="6">
                  <c:v>615</c:v>
                </c:pt>
                <c:pt idx="7">
                  <c:v>530</c:v>
                </c:pt>
                <c:pt idx="8">
                  <c:v>-1</c:v>
                </c:pt>
                <c:pt idx="9">
                  <c:v>-1</c:v>
                </c:pt>
                <c:pt idx="10">
                  <c:v>-1</c:v>
                </c:pt>
                <c:pt idx="11">
                  <c:v>5055</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_G0401_!$A$13:$L$13</c:f>
              <c:numCache>
                <c:formatCode>General</c:formatCode>
                <c:ptCount val="12"/>
                <c:pt idx="0">
                  <c:v>600</c:v>
                </c:pt>
                <c:pt idx="1">
                  <c:v>270</c:v>
                </c:pt>
                <c:pt idx="2">
                  <c:v>320</c:v>
                </c:pt>
                <c:pt idx="3">
                  <c:v>320</c:v>
                </c:pt>
                <c:pt idx="4">
                  <c:v>350</c:v>
                </c:pt>
                <c:pt idx="5">
                  <c:v>440</c:v>
                </c:pt>
                <c:pt idx="6">
                  <c:v>635</c:v>
                </c:pt>
                <c:pt idx="7">
                  <c:v>-1</c:v>
                </c:pt>
                <c:pt idx="8">
                  <c:v>-1</c:v>
                </c:pt>
                <c:pt idx="9">
                  <c:v>-1</c:v>
                </c:pt>
                <c:pt idx="10">
                  <c:v>-1</c:v>
                </c:pt>
                <c:pt idx="11">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_G0401_!$A$14:$L$14</c:f>
              <c:numCache>
                <c:formatCode>General</c:formatCode>
                <c:ptCount val="12"/>
                <c:pt idx="0">
                  <c:v>640</c:v>
                </c:pt>
                <c:pt idx="1">
                  <c:v>300</c:v>
                </c:pt>
                <c:pt idx="2">
                  <c:v>400</c:v>
                </c:pt>
                <c:pt idx="3">
                  <c:v>340</c:v>
                </c:pt>
                <c:pt idx="4">
                  <c:v>370</c:v>
                </c:pt>
                <c:pt idx="5">
                  <c:v>480</c:v>
                </c:pt>
                <c:pt idx="6">
                  <c:v>670</c:v>
                </c:pt>
                <c:pt idx="7">
                  <c:v>-1</c:v>
                </c:pt>
                <c:pt idx="8">
                  <c:v>-1</c:v>
                </c:pt>
                <c:pt idx="9">
                  <c:v>-1</c:v>
                </c:pt>
                <c:pt idx="10">
                  <c:v>-1</c:v>
                </c:pt>
                <c:pt idx="11">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_G0401_!$A$15:$L$15</c:f>
              <c:numCache>
                <c:formatCode>General</c:formatCode>
                <c:ptCount val="12"/>
                <c:pt idx="0">
                  <c:v>750</c:v>
                </c:pt>
                <c:pt idx="1">
                  <c:v>340</c:v>
                </c:pt>
                <c:pt idx="2">
                  <c:v>420</c:v>
                </c:pt>
                <c:pt idx="3">
                  <c:v>370</c:v>
                </c:pt>
                <c:pt idx="4">
                  <c:v>390</c:v>
                </c:pt>
                <c:pt idx="5">
                  <c:v>540</c:v>
                </c:pt>
                <c:pt idx="6">
                  <c:v>700</c:v>
                </c:pt>
                <c:pt idx="7">
                  <c:v>-1</c:v>
                </c:pt>
                <c:pt idx="8">
                  <c:v>-1</c:v>
                </c:pt>
                <c:pt idx="9">
                  <c:v>-1</c:v>
                </c:pt>
                <c:pt idx="10">
                  <c:v>-1</c:v>
                </c:pt>
                <c:pt idx="11">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_G0401_!$A$16:$L$16</c:f>
              <c:numCache>
                <c:formatCode>General</c:formatCode>
                <c:ptCount val="12"/>
                <c:pt idx="0">
                  <c:v>780</c:v>
                </c:pt>
                <c:pt idx="1">
                  <c:v>379</c:v>
                </c:pt>
                <c:pt idx="2">
                  <c:v>440</c:v>
                </c:pt>
                <c:pt idx="3">
                  <c:v>400</c:v>
                </c:pt>
                <c:pt idx="4">
                  <c:v>410</c:v>
                </c:pt>
                <c:pt idx="5">
                  <c:v>560</c:v>
                </c:pt>
                <c:pt idx="6">
                  <c:v>730</c:v>
                </c:pt>
                <c:pt idx="7">
                  <c:v>-1</c:v>
                </c:pt>
                <c:pt idx="8">
                  <c:v>-1</c:v>
                </c:pt>
                <c:pt idx="9">
                  <c:v>-1</c:v>
                </c:pt>
                <c:pt idx="10">
                  <c:v>-1</c:v>
                </c:pt>
                <c:pt idx="11">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_G0401_!$A$17:$L$17</c:f>
              <c:numCache>
                <c:formatCode>General</c:formatCode>
                <c:ptCount val="12"/>
                <c:pt idx="0">
                  <c:v>800</c:v>
                </c:pt>
                <c:pt idx="1">
                  <c:v>400</c:v>
                </c:pt>
                <c:pt idx="2">
                  <c:v>480</c:v>
                </c:pt>
                <c:pt idx="3">
                  <c:v>440</c:v>
                </c:pt>
                <c:pt idx="4">
                  <c:v>470</c:v>
                </c:pt>
                <c:pt idx="5">
                  <c:v>630</c:v>
                </c:pt>
                <c:pt idx="6">
                  <c:v>750</c:v>
                </c:pt>
                <c:pt idx="7">
                  <c:v>-1</c:v>
                </c:pt>
                <c:pt idx="8">
                  <c:v>-1</c:v>
                </c:pt>
                <c:pt idx="9">
                  <c:v>-1</c:v>
                </c:pt>
                <c:pt idx="10">
                  <c:v>-1</c:v>
                </c:pt>
                <c:pt idx="11">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_G0401_!$A$18:$L$18</c:f>
              <c:numCache>
                <c:formatCode>General</c:formatCode>
                <c:ptCount val="12"/>
                <c:pt idx="0">
                  <c:v>840</c:v>
                </c:pt>
                <c:pt idx="1">
                  <c:v>420</c:v>
                </c:pt>
                <c:pt idx="2">
                  <c:v>500</c:v>
                </c:pt>
                <c:pt idx="3">
                  <c:v>465</c:v>
                </c:pt>
                <c:pt idx="4">
                  <c:v>490</c:v>
                </c:pt>
                <c:pt idx="5">
                  <c:v>650</c:v>
                </c:pt>
                <c:pt idx="6">
                  <c:v>780</c:v>
                </c:pt>
                <c:pt idx="7">
                  <c:v>-1</c:v>
                </c:pt>
                <c:pt idx="8">
                  <c:v>-1</c:v>
                </c:pt>
                <c:pt idx="9">
                  <c:v>-1</c:v>
                </c:pt>
                <c:pt idx="10">
                  <c:v>-1</c:v>
                </c:pt>
                <c:pt idx="11">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_G0401_!$A$19:$L$19</c:f>
              <c:numCache>
                <c:formatCode>General</c:formatCode>
                <c:ptCount val="12"/>
                <c:pt idx="0">
                  <c:v>880</c:v>
                </c:pt>
                <c:pt idx="1">
                  <c:v>440</c:v>
                </c:pt>
                <c:pt idx="2">
                  <c:v>528</c:v>
                </c:pt>
                <c:pt idx="3">
                  <c:v>490</c:v>
                </c:pt>
                <c:pt idx="4">
                  <c:v>555</c:v>
                </c:pt>
                <c:pt idx="5">
                  <c:v>670</c:v>
                </c:pt>
                <c:pt idx="6">
                  <c:v>800</c:v>
                </c:pt>
                <c:pt idx="7">
                  <c:v>-1</c:v>
                </c:pt>
                <c:pt idx="8">
                  <c:v>-1</c:v>
                </c:pt>
                <c:pt idx="9">
                  <c:v>-1</c:v>
                </c:pt>
                <c:pt idx="10">
                  <c:v>-1</c:v>
                </c:pt>
                <c:pt idx="11">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_G0401_!$A$20:$L$20</c:f>
              <c:numCache>
                <c:formatCode>General</c:formatCode>
                <c:ptCount val="12"/>
                <c:pt idx="0">
                  <c:v>925</c:v>
                </c:pt>
                <c:pt idx="1">
                  <c:v>460</c:v>
                </c:pt>
                <c:pt idx="2">
                  <c:v>550</c:v>
                </c:pt>
                <c:pt idx="3">
                  <c:v>520</c:v>
                </c:pt>
                <c:pt idx="4">
                  <c:v>580</c:v>
                </c:pt>
                <c:pt idx="5">
                  <c:v>690</c:v>
                </c:pt>
                <c:pt idx="6">
                  <c:v>820</c:v>
                </c:pt>
                <c:pt idx="7">
                  <c:v>-1</c:v>
                </c:pt>
                <c:pt idx="8">
                  <c:v>-1</c:v>
                </c:pt>
                <c:pt idx="9">
                  <c:v>-1</c:v>
                </c:pt>
                <c:pt idx="10">
                  <c:v>-1</c:v>
                </c:pt>
                <c:pt idx="11">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_G0401_!$A$21:$L$21</c:f>
              <c:numCache>
                <c:formatCode>General</c:formatCode>
                <c:ptCount val="12"/>
                <c:pt idx="0">
                  <c:v>1000</c:v>
                </c:pt>
                <c:pt idx="1">
                  <c:v>480</c:v>
                </c:pt>
                <c:pt idx="2">
                  <c:v>590</c:v>
                </c:pt>
                <c:pt idx="3">
                  <c:v>545</c:v>
                </c:pt>
                <c:pt idx="4">
                  <c:v>620</c:v>
                </c:pt>
                <c:pt idx="5">
                  <c:v>720</c:v>
                </c:pt>
                <c:pt idx="6">
                  <c:v>850</c:v>
                </c:pt>
                <c:pt idx="7">
                  <c:v>-1</c:v>
                </c:pt>
                <c:pt idx="8">
                  <c:v>-1</c:v>
                </c:pt>
                <c:pt idx="9">
                  <c:v>-1</c:v>
                </c:pt>
                <c:pt idx="10">
                  <c:v>-1</c:v>
                </c:pt>
                <c:pt idx="11">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_G0401_!$A$22:$L$22</c:f>
              <c:numCache>
                <c:formatCode>General</c:formatCode>
                <c:ptCount val="12"/>
                <c:pt idx="0">
                  <c:v>1045</c:v>
                </c:pt>
                <c:pt idx="1">
                  <c:v>500</c:v>
                </c:pt>
                <c:pt idx="2">
                  <c:v>610</c:v>
                </c:pt>
                <c:pt idx="3">
                  <c:v>580</c:v>
                </c:pt>
                <c:pt idx="4">
                  <c:v>640</c:v>
                </c:pt>
                <c:pt idx="5">
                  <c:v>740</c:v>
                </c:pt>
                <c:pt idx="6">
                  <c:v>870</c:v>
                </c:pt>
                <c:pt idx="7">
                  <c:v>-1</c:v>
                </c:pt>
                <c:pt idx="8">
                  <c:v>-1</c:v>
                </c:pt>
                <c:pt idx="9">
                  <c:v>-1</c:v>
                </c:pt>
                <c:pt idx="10">
                  <c:v>-1</c:v>
                </c:pt>
                <c:pt idx="11">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_G0401_!$A$23:$L$23</c:f>
              <c:numCache>
                <c:formatCode>General</c:formatCode>
                <c:ptCount val="12"/>
                <c:pt idx="0">
                  <c:v>1130</c:v>
                </c:pt>
                <c:pt idx="1">
                  <c:v>520</c:v>
                </c:pt>
                <c:pt idx="2">
                  <c:v>660</c:v>
                </c:pt>
                <c:pt idx="3">
                  <c:v>600</c:v>
                </c:pt>
                <c:pt idx="4">
                  <c:v>670</c:v>
                </c:pt>
                <c:pt idx="5">
                  <c:v>760</c:v>
                </c:pt>
                <c:pt idx="6">
                  <c:v>900</c:v>
                </c:pt>
                <c:pt idx="7">
                  <c:v>-1</c:v>
                </c:pt>
                <c:pt idx="8">
                  <c:v>-1</c:v>
                </c:pt>
                <c:pt idx="9">
                  <c:v>-1</c:v>
                </c:pt>
                <c:pt idx="10">
                  <c:v>-1</c:v>
                </c:pt>
                <c:pt idx="11">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_G0401_!$A$24:$L$24</c:f>
              <c:numCache>
                <c:formatCode>General</c:formatCode>
                <c:ptCount val="12"/>
                <c:pt idx="0">
                  <c:v>1160</c:v>
                </c:pt>
                <c:pt idx="1">
                  <c:v>540</c:v>
                </c:pt>
                <c:pt idx="2">
                  <c:v>680</c:v>
                </c:pt>
                <c:pt idx="3">
                  <c:v>620</c:v>
                </c:pt>
                <c:pt idx="4">
                  <c:v>690</c:v>
                </c:pt>
                <c:pt idx="5">
                  <c:v>780</c:v>
                </c:pt>
                <c:pt idx="6">
                  <c:v>920</c:v>
                </c:pt>
                <c:pt idx="7">
                  <c:v>-1</c:v>
                </c:pt>
                <c:pt idx="8">
                  <c:v>-1</c:v>
                </c:pt>
                <c:pt idx="9">
                  <c:v>-1</c:v>
                </c:pt>
                <c:pt idx="10">
                  <c:v>-1</c:v>
                </c:pt>
                <c:pt idx="11">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_G0401_!$A$25:$L$25</c:f>
              <c:numCache>
                <c:formatCode>General</c:formatCode>
                <c:ptCount val="12"/>
                <c:pt idx="0">
                  <c:v>1200</c:v>
                </c:pt>
                <c:pt idx="1">
                  <c:v>560</c:v>
                </c:pt>
                <c:pt idx="2">
                  <c:v>700</c:v>
                </c:pt>
                <c:pt idx="3">
                  <c:v>650</c:v>
                </c:pt>
                <c:pt idx="4">
                  <c:v>735</c:v>
                </c:pt>
                <c:pt idx="5">
                  <c:v>800</c:v>
                </c:pt>
                <c:pt idx="6">
                  <c:v>945</c:v>
                </c:pt>
                <c:pt idx="7">
                  <c:v>-1</c:v>
                </c:pt>
                <c:pt idx="8">
                  <c:v>-1</c:v>
                </c:pt>
                <c:pt idx="9">
                  <c:v>-1</c:v>
                </c:pt>
                <c:pt idx="10">
                  <c:v>-1</c:v>
                </c:pt>
                <c:pt idx="11">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_G0401_!$A$26:$L$26</c:f>
              <c:numCache>
                <c:formatCode>General</c:formatCode>
                <c:ptCount val="12"/>
                <c:pt idx="0">
                  <c:v>1240</c:v>
                </c:pt>
                <c:pt idx="1">
                  <c:v>580</c:v>
                </c:pt>
                <c:pt idx="2">
                  <c:v>720</c:v>
                </c:pt>
                <c:pt idx="3">
                  <c:v>670</c:v>
                </c:pt>
                <c:pt idx="4">
                  <c:v>756</c:v>
                </c:pt>
                <c:pt idx="5">
                  <c:v>830</c:v>
                </c:pt>
                <c:pt idx="6">
                  <c:v>970</c:v>
                </c:pt>
                <c:pt idx="7">
                  <c:v>-1</c:v>
                </c:pt>
                <c:pt idx="8">
                  <c:v>-1</c:v>
                </c:pt>
                <c:pt idx="9">
                  <c:v>-1</c:v>
                </c:pt>
                <c:pt idx="10">
                  <c:v>-1</c:v>
                </c:pt>
                <c:pt idx="11">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_G0401_!$A$27:$L$27</c:f>
              <c:numCache>
                <c:formatCode>General</c:formatCode>
                <c:ptCount val="12"/>
                <c:pt idx="0">
                  <c:v>1280</c:v>
                </c:pt>
                <c:pt idx="1">
                  <c:v>600</c:v>
                </c:pt>
                <c:pt idx="2">
                  <c:v>745</c:v>
                </c:pt>
                <c:pt idx="3">
                  <c:v>695</c:v>
                </c:pt>
                <c:pt idx="4">
                  <c:v>785</c:v>
                </c:pt>
                <c:pt idx="5">
                  <c:v>850</c:v>
                </c:pt>
                <c:pt idx="6">
                  <c:v>1000</c:v>
                </c:pt>
                <c:pt idx="7">
                  <c:v>-1</c:v>
                </c:pt>
                <c:pt idx="8">
                  <c:v>-1</c:v>
                </c:pt>
                <c:pt idx="9">
                  <c:v>-1</c:v>
                </c:pt>
                <c:pt idx="10">
                  <c:v>-1</c:v>
                </c:pt>
                <c:pt idx="11">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_G0401_!$A$28:$L$28</c:f>
              <c:numCache>
                <c:formatCode>General</c:formatCode>
                <c:ptCount val="12"/>
                <c:pt idx="0">
                  <c:v>1335</c:v>
                </c:pt>
                <c:pt idx="1">
                  <c:v>620</c:v>
                </c:pt>
                <c:pt idx="2">
                  <c:v>770</c:v>
                </c:pt>
                <c:pt idx="3">
                  <c:v>720</c:v>
                </c:pt>
                <c:pt idx="4">
                  <c:v>810</c:v>
                </c:pt>
                <c:pt idx="5">
                  <c:v>870</c:v>
                </c:pt>
                <c:pt idx="6">
                  <c:v>1020</c:v>
                </c:pt>
                <c:pt idx="7">
                  <c:v>-1</c:v>
                </c:pt>
                <c:pt idx="8">
                  <c:v>-1</c:v>
                </c:pt>
                <c:pt idx="9">
                  <c:v>-1</c:v>
                </c:pt>
                <c:pt idx="10">
                  <c:v>-1</c:v>
                </c:pt>
                <c:pt idx="11">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_G0401_!$A$29:$L$29</c:f>
              <c:numCache>
                <c:formatCode>General</c:formatCode>
                <c:ptCount val="12"/>
                <c:pt idx="0">
                  <c:v>1365</c:v>
                </c:pt>
                <c:pt idx="1">
                  <c:v>646</c:v>
                </c:pt>
                <c:pt idx="2">
                  <c:v>795</c:v>
                </c:pt>
                <c:pt idx="3">
                  <c:v>740</c:v>
                </c:pt>
                <c:pt idx="4">
                  <c:v>850</c:v>
                </c:pt>
                <c:pt idx="5">
                  <c:v>890</c:v>
                </c:pt>
                <c:pt idx="6">
                  <c:v>1045</c:v>
                </c:pt>
                <c:pt idx="7">
                  <c:v>-1</c:v>
                </c:pt>
                <c:pt idx="8">
                  <c:v>-1</c:v>
                </c:pt>
                <c:pt idx="9">
                  <c:v>-1</c:v>
                </c:pt>
                <c:pt idx="10">
                  <c:v>-1</c:v>
                </c:pt>
                <c:pt idx="11">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_G0401_!$A$30:$L$30</c:f>
              <c:numCache>
                <c:formatCode>General</c:formatCode>
                <c:ptCount val="12"/>
                <c:pt idx="0">
                  <c:v>1400</c:v>
                </c:pt>
                <c:pt idx="1">
                  <c:v>670</c:v>
                </c:pt>
                <c:pt idx="2">
                  <c:v>830</c:v>
                </c:pt>
                <c:pt idx="3">
                  <c:v>760</c:v>
                </c:pt>
                <c:pt idx="4">
                  <c:v>870</c:v>
                </c:pt>
                <c:pt idx="5">
                  <c:v>910</c:v>
                </c:pt>
                <c:pt idx="6">
                  <c:v>1070</c:v>
                </c:pt>
                <c:pt idx="7">
                  <c:v>-1</c:v>
                </c:pt>
                <c:pt idx="8">
                  <c:v>-1</c:v>
                </c:pt>
                <c:pt idx="9">
                  <c:v>-1</c:v>
                </c:pt>
                <c:pt idx="10">
                  <c:v>-1</c:v>
                </c:pt>
                <c:pt idx="11">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_G0401_!$A$31:$L$31</c:f>
              <c:numCache>
                <c:formatCode>General</c:formatCode>
                <c:ptCount val="12"/>
                <c:pt idx="0">
                  <c:v>1450</c:v>
                </c:pt>
                <c:pt idx="1">
                  <c:v>695</c:v>
                </c:pt>
                <c:pt idx="2">
                  <c:v>870</c:v>
                </c:pt>
                <c:pt idx="3">
                  <c:v>780</c:v>
                </c:pt>
                <c:pt idx="4">
                  <c:v>890</c:v>
                </c:pt>
                <c:pt idx="5">
                  <c:v>940</c:v>
                </c:pt>
                <c:pt idx="6">
                  <c:v>1090</c:v>
                </c:pt>
                <c:pt idx="7">
                  <c:v>-1</c:v>
                </c:pt>
                <c:pt idx="8">
                  <c:v>-1</c:v>
                </c:pt>
                <c:pt idx="9">
                  <c:v>-1</c:v>
                </c:pt>
                <c:pt idx="10">
                  <c:v>-1</c:v>
                </c:pt>
                <c:pt idx="11">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_G0401_!$A$32:$L$32</c:f>
              <c:numCache>
                <c:formatCode>General</c:formatCode>
                <c:ptCount val="12"/>
                <c:pt idx="0">
                  <c:v>1480</c:v>
                </c:pt>
                <c:pt idx="1">
                  <c:v>720</c:v>
                </c:pt>
                <c:pt idx="2">
                  <c:v>900</c:v>
                </c:pt>
                <c:pt idx="3">
                  <c:v>830</c:v>
                </c:pt>
                <c:pt idx="4">
                  <c:v>910</c:v>
                </c:pt>
                <c:pt idx="5">
                  <c:v>965</c:v>
                </c:pt>
                <c:pt idx="6">
                  <c:v>1120</c:v>
                </c:pt>
                <c:pt idx="7">
                  <c:v>-1</c:v>
                </c:pt>
                <c:pt idx="8">
                  <c:v>-1</c:v>
                </c:pt>
                <c:pt idx="9">
                  <c:v>-1</c:v>
                </c:pt>
                <c:pt idx="10">
                  <c:v>-1</c:v>
                </c:pt>
                <c:pt idx="11">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_G0401_!$A$33:$L$33</c:f>
              <c:numCache>
                <c:formatCode>General</c:formatCode>
                <c:ptCount val="12"/>
                <c:pt idx="0">
                  <c:v>1500</c:v>
                </c:pt>
                <c:pt idx="1">
                  <c:v>740</c:v>
                </c:pt>
                <c:pt idx="2">
                  <c:v>920</c:v>
                </c:pt>
                <c:pt idx="3">
                  <c:v>850</c:v>
                </c:pt>
                <c:pt idx="4">
                  <c:v>940</c:v>
                </c:pt>
                <c:pt idx="5">
                  <c:v>990</c:v>
                </c:pt>
                <c:pt idx="6">
                  <c:v>1140</c:v>
                </c:pt>
                <c:pt idx="7">
                  <c:v>-1</c:v>
                </c:pt>
                <c:pt idx="8">
                  <c:v>-1</c:v>
                </c:pt>
                <c:pt idx="9">
                  <c:v>-1</c:v>
                </c:pt>
                <c:pt idx="10">
                  <c:v>-1</c:v>
                </c:pt>
                <c:pt idx="11">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_G0401_!$A$34:$L$34</c:f>
              <c:numCache>
                <c:formatCode>General</c:formatCode>
                <c:ptCount val="12"/>
                <c:pt idx="0">
                  <c:v>1540</c:v>
                </c:pt>
                <c:pt idx="1">
                  <c:v>765</c:v>
                </c:pt>
                <c:pt idx="2">
                  <c:v>940</c:v>
                </c:pt>
                <c:pt idx="3">
                  <c:v>870</c:v>
                </c:pt>
                <c:pt idx="4">
                  <c:v>970</c:v>
                </c:pt>
                <c:pt idx="5">
                  <c:v>1020</c:v>
                </c:pt>
                <c:pt idx="6">
                  <c:v>1160</c:v>
                </c:pt>
                <c:pt idx="7">
                  <c:v>-1</c:v>
                </c:pt>
                <c:pt idx="8">
                  <c:v>-1</c:v>
                </c:pt>
                <c:pt idx="9">
                  <c:v>-1</c:v>
                </c:pt>
                <c:pt idx="10">
                  <c:v>-1</c:v>
                </c:pt>
                <c:pt idx="11">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_G0401_!$A$35:$L$35</c:f>
              <c:numCache>
                <c:formatCode>General</c:formatCode>
                <c:ptCount val="12"/>
                <c:pt idx="0">
                  <c:v>1600</c:v>
                </c:pt>
                <c:pt idx="1">
                  <c:v>790</c:v>
                </c:pt>
                <c:pt idx="2">
                  <c:v>980</c:v>
                </c:pt>
                <c:pt idx="3">
                  <c:v>900</c:v>
                </c:pt>
                <c:pt idx="4">
                  <c:v>990</c:v>
                </c:pt>
                <c:pt idx="5">
                  <c:v>1040</c:v>
                </c:pt>
                <c:pt idx="6">
                  <c:v>1180</c:v>
                </c:pt>
                <c:pt idx="7">
                  <c:v>-1</c:v>
                </c:pt>
                <c:pt idx="8">
                  <c:v>-1</c:v>
                </c:pt>
                <c:pt idx="9">
                  <c:v>-1</c:v>
                </c:pt>
                <c:pt idx="10">
                  <c:v>-1</c:v>
                </c:pt>
                <c:pt idx="11">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_G0401_!$A$36:$L$36</c:f>
              <c:numCache>
                <c:formatCode>General</c:formatCode>
                <c:ptCount val="12"/>
                <c:pt idx="0">
                  <c:v>1635</c:v>
                </c:pt>
                <c:pt idx="1">
                  <c:v>810</c:v>
                </c:pt>
                <c:pt idx="2">
                  <c:v>1025</c:v>
                </c:pt>
                <c:pt idx="3">
                  <c:v>920</c:v>
                </c:pt>
                <c:pt idx="4">
                  <c:v>1015</c:v>
                </c:pt>
                <c:pt idx="5">
                  <c:v>1060</c:v>
                </c:pt>
                <c:pt idx="6">
                  <c:v>1200</c:v>
                </c:pt>
                <c:pt idx="7">
                  <c:v>-1</c:v>
                </c:pt>
                <c:pt idx="8">
                  <c:v>-1</c:v>
                </c:pt>
                <c:pt idx="9">
                  <c:v>-1</c:v>
                </c:pt>
                <c:pt idx="10">
                  <c:v>-1</c:v>
                </c:pt>
                <c:pt idx="11">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_G0401_!$A$37:$L$37</c:f>
              <c:numCache>
                <c:formatCode>General</c:formatCode>
                <c:ptCount val="12"/>
                <c:pt idx="0">
                  <c:v>1690</c:v>
                </c:pt>
                <c:pt idx="1">
                  <c:v>830</c:v>
                </c:pt>
                <c:pt idx="2">
                  <c:v>1055</c:v>
                </c:pt>
                <c:pt idx="3">
                  <c:v>950</c:v>
                </c:pt>
                <c:pt idx="4">
                  <c:v>1040</c:v>
                </c:pt>
                <c:pt idx="5">
                  <c:v>1080</c:v>
                </c:pt>
                <c:pt idx="6">
                  <c:v>1230</c:v>
                </c:pt>
                <c:pt idx="7">
                  <c:v>-1</c:v>
                </c:pt>
                <c:pt idx="8">
                  <c:v>-1</c:v>
                </c:pt>
                <c:pt idx="9">
                  <c:v>-1</c:v>
                </c:pt>
                <c:pt idx="10">
                  <c:v>-1</c:v>
                </c:pt>
                <c:pt idx="11">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_G0401_!$A$38:$L$38</c:f>
              <c:numCache>
                <c:formatCode>General</c:formatCode>
                <c:ptCount val="12"/>
                <c:pt idx="0">
                  <c:v>1720</c:v>
                </c:pt>
                <c:pt idx="1">
                  <c:v>850</c:v>
                </c:pt>
                <c:pt idx="2">
                  <c:v>1080</c:v>
                </c:pt>
                <c:pt idx="3">
                  <c:v>970</c:v>
                </c:pt>
                <c:pt idx="4">
                  <c:v>1060</c:v>
                </c:pt>
                <c:pt idx="5">
                  <c:v>1100</c:v>
                </c:pt>
                <c:pt idx="6">
                  <c:v>1265</c:v>
                </c:pt>
                <c:pt idx="7">
                  <c:v>-1</c:v>
                </c:pt>
                <c:pt idx="8">
                  <c:v>-1</c:v>
                </c:pt>
                <c:pt idx="9">
                  <c:v>-1</c:v>
                </c:pt>
                <c:pt idx="10">
                  <c:v>-1</c:v>
                </c:pt>
                <c:pt idx="11">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_G0401_!$A$39:$L$39</c:f>
              <c:numCache>
                <c:formatCode>General</c:formatCode>
                <c:ptCount val="12"/>
                <c:pt idx="0">
                  <c:v>1750</c:v>
                </c:pt>
                <c:pt idx="1">
                  <c:v>870</c:v>
                </c:pt>
                <c:pt idx="2">
                  <c:v>1100</c:v>
                </c:pt>
                <c:pt idx="3">
                  <c:v>995</c:v>
                </c:pt>
                <c:pt idx="4">
                  <c:v>1100</c:v>
                </c:pt>
                <c:pt idx="5">
                  <c:v>1130</c:v>
                </c:pt>
                <c:pt idx="6">
                  <c:v>1290</c:v>
                </c:pt>
                <c:pt idx="7">
                  <c:v>-1</c:v>
                </c:pt>
                <c:pt idx="8">
                  <c:v>-1</c:v>
                </c:pt>
                <c:pt idx="9">
                  <c:v>-1</c:v>
                </c:pt>
                <c:pt idx="10">
                  <c:v>-1</c:v>
                </c:pt>
                <c:pt idx="11">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_G0401_!$A$40:$L$40</c:f>
              <c:numCache>
                <c:formatCode>General</c:formatCode>
                <c:ptCount val="12"/>
                <c:pt idx="0">
                  <c:v>4710</c:v>
                </c:pt>
                <c:pt idx="1">
                  <c:v>900</c:v>
                </c:pt>
                <c:pt idx="2">
                  <c:v>1120</c:v>
                </c:pt>
                <c:pt idx="3">
                  <c:v>1020</c:v>
                </c:pt>
                <c:pt idx="4">
                  <c:v>1125</c:v>
                </c:pt>
                <c:pt idx="5">
                  <c:v>1150</c:v>
                </c:pt>
                <c:pt idx="6">
                  <c:v>5030</c:v>
                </c:pt>
                <c:pt idx="7">
                  <c:v>-1</c:v>
                </c:pt>
                <c:pt idx="8">
                  <c:v>-1</c:v>
                </c:pt>
                <c:pt idx="9">
                  <c:v>-1</c:v>
                </c:pt>
                <c:pt idx="10">
                  <c:v>-1</c:v>
                </c:pt>
                <c:pt idx="11">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_G0401_!$A$41:$L$41</c:f>
              <c:numCache>
                <c:formatCode>General</c:formatCode>
                <c:ptCount val="12"/>
                <c:pt idx="0">
                  <c:v>-1</c:v>
                </c:pt>
                <c:pt idx="1">
                  <c:v>920</c:v>
                </c:pt>
                <c:pt idx="2">
                  <c:v>1140</c:v>
                </c:pt>
                <c:pt idx="3">
                  <c:v>1040</c:v>
                </c:pt>
                <c:pt idx="4">
                  <c:v>1145</c:v>
                </c:pt>
                <c:pt idx="5">
                  <c:v>1170</c:v>
                </c:pt>
                <c:pt idx="6">
                  <c:v>5140</c:v>
                </c:pt>
                <c:pt idx="7">
                  <c:v>-1</c:v>
                </c:pt>
                <c:pt idx="8">
                  <c:v>-1</c:v>
                </c:pt>
                <c:pt idx="9">
                  <c:v>-1</c:v>
                </c:pt>
                <c:pt idx="10">
                  <c:v>-1</c:v>
                </c:pt>
                <c:pt idx="11">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_G0401_!$A$42:$L$42</c:f>
              <c:numCache>
                <c:formatCode>General</c:formatCode>
                <c:ptCount val="12"/>
                <c:pt idx="0">
                  <c:v>-1</c:v>
                </c:pt>
                <c:pt idx="1">
                  <c:v>940</c:v>
                </c:pt>
                <c:pt idx="2">
                  <c:v>1165</c:v>
                </c:pt>
                <c:pt idx="3">
                  <c:v>1080</c:v>
                </c:pt>
                <c:pt idx="4">
                  <c:v>1170</c:v>
                </c:pt>
                <c:pt idx="5">
                  <c:v>1190</c:v>
                </c:pt>
                <c:pt idx="6">
                  <c:v>5160</c:v>
                </c:pt>
                <c:pt idx="7">
                  <c:v>-1</c:v>
                </c:pt>
                <c:pt idx="8">
                  <c:v>-1</c:v>
                </c:pt>
                <c:pt idx="9">
                  <c:v>-1</c:v>
                </c:pt>
                <c:pt idx="10">
                  <c:v>-1</c:v>
                </c:pt>
                <c:pt idx="11">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_G0401_!$A$43:$L$43</c:f>
              <c:numCache>
                <c:formatCode>General</c:formatCode>
                <c:ptCount val="12"/>
                <c:pt idx="0">
                  <c:v>-1</c:v>
                </c:pt>
                <c:pt idx="1">
                  <c:v>960</c:v>
                </c:pt>
                <c:pt idx="2">
                  <c:v>1200</c:v>
                </c:pt>
                <c:pt idx="3">
                  <c:v>1110</c:v>
                </c:pt>
                <c:pt idx="4">
                  <c:v>1200</c:v>
                </c:pt>
                <c:pt idx="5">
                  <c:v>1210</c:v>
                </c:pt>
                <c:pt idx="6">
                  <c:v>5310</c:v>
                </c:pt>
                <c:pt idx="7">
                  <c:v>-1</c:v>
                </c:pt>
                <c:pt idx="8">
                  <c:v>-1</c:v>
                </c:pt>
                <c:pt idx="9">
                  <c:v>-1</c:v>
                </c:pt>
                <c:pt idx="10">
                  <c:v>-1</c:v>
                </c:pt>
                <c:pt idx="11">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_G0401_!$A$44:$L$44</c:f>
              <c:numCache>
                <c:formatCode>General</c:formatCode>
                <c:ptCount val="12"/>
                <c:pt idx="0">
                  <c:v>-1</c:v>
                </c:pt>
                <c:pt idx="1">
                  <c:v>980</c:v>
                </c:pt>
                <c:pt idx="2">
                  <c:v>1230</c:v>
                </c:pt>
                <c:pt idx="3">
                  <c:v>1130</c:v>
                </c:pt>
                <c:pt idx="4">
                  <c:v>1220</c:v>
                </c:pt>
                <c:pt idx="5">
                  <c:v>1230</c:v>
                </c:pt>
                <c:pt idx="6">
                  <c:v>5350</c:v>
                </c:pt>
                <c:pt idx="7">
                  <c:v>-1</c:v>
                </c:pt>
                <c:pt idx="8">
                  <c:v>-1</c:v>
                </c:pt>
                <c:pt idx="9">
                  <c:v>-1</c:v>
                </c:pt>
                <c:pt idx="10">
                  <c:v>-1</c:v>
                </c:pt>
                <c:pt idx="11">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_G0401_!$A$45:$L$45</c:f>
              <c:numCache>
                <c:formatCode>General</c:formatCode>
                <c:ptCount val="12"/>
                <c:pt idx="0">
                  <c:v>-1</c:v>
                </c:pt>
                <c:pt idx="1">
                  <c:v>1020</c:v>
                </c:pt>
                <c:pt idx="2">
                  <c:v>1250</c:v>
                </c:pt>
                <c:pt idx="3">
                  <c:v>1150</c:v>
                </c:pt>
                <c:pt idx="4">
                  <c:v>1245</c:v>
                </c:pt>
                <c:pt idx="5">
                  <c:v>1250</c:v>
                </c:pt>
                <c:pt idx="6">
                  <c:v>5570</c:v>
                </c:pt>
                <c:pt idx="7">
                  <c:v>-1</c:v>
                </c:pt>
                <c:pt idx="8">
                  <c:v>-1</c:v>
                </c:pt>
                <c:pt idx="9">
                  <c:v>-1</c:v>
                </c:pt>
                <c:pt idx="10">
                  <c:v>-1</c:v>
                </c:pt>
                <c:pt idx="11">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_G0401_!$A$46:$L$46</c:f>
              <c:numCache>
                <c:formatCode>General</c:formatCode>
                <c:ptCount val="12"/>
                <c:pt idx="0">
                  <c:v>-1</c:v>
                </c:pt>
                <c:pt idx="1">
                  <c:v>1040</c:v>
                </c:pt>
                <c:pt idx="2">
                  <c:v>1270</c:v>
                </c:pt>
                <c:pt idx="3">
                  <c:v>1182</c:v>
                </c:pt>
                <c:pt idx="4">
                  <c:v>1270</c:v>
                </c:pt>
                <c:pt idx="5">
                  <c:v>1290</c:v>
                </c:pt>
                <c:pt idx="6">
                  <c:v>-1</c:v>
                </c:pt>
                <c:pt idx="7">
                  <c:v>-1</c:v>
                </c:pt>
                <c:pt idx="8">
                  <c:v>-1</c:v>
                </c:pt>
                <c:pt idx="9">
                  <c:v>-1</c:v>
                </c:pt>
                <c:pt idx="10">
                  <c:v>-1</c:v>
                </c:pt>
                <c:pt idx="11">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_G0401_!$A$47:$L$47</c:f>
              <c:numCache>
                <c:formatCode>General</c:formatCode>
                <c:ptCount val="12"/>
                <c:pt idx="0">
                  <c:v>-1</c:v>
                </c:pt>
                <c:pt idx="1">
                  <c:v>1100</c:v>
                </c:pt>
                <c:pt idx="2">
                  <c:v>1300</c:v>
                </c:pt>
                <c:pt idx="3">
                  <c:v>1205</c:v>
                </c:pt>
                <c:pt idx="4">
                  <c:v>1300</c:v>
                </c:pt>
                <c:pt idx="5">
                  <c:v>1310</c:v>
                </c:pt>
                <c:pt idx="6">
                  <c:v>-1</c:v>
                </c:pt>
                <c:pt idx="7">
                  <c:v>-1</c:v>
                </c:pt>
                <c:pt idx="8">
                  <c:v>-1</c:v>
                </c:pt>
                <c:pt idx="9">
                  <c:v>-1</c:v>
                </c:pt>
                <c:pt idx="10">
                  <c:v>-1</c:v>
                </c:pt>
                <c:pt idx="11">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_G0401_!$A$48:$L$48</c:f>
              <c:numCache>
                <c:formatCode>General</c:formatCode>
                <c:ptCount val="12"/>
                <c:pt idx="0">
                  <c:v>-1</c:v>
                </c:pt>
                <c:pt idx="1">
                  <c:v>1120</c:v>
                </c:pt>
                <c:pt idx="2">
                  <c:v>1330</c:v>
                </c:pt>
                <c:pt idx="3">
                  <c:v>1230</c:v>
                </c:pt>
                <c:pt idx="4">
                  <c:v>1320</c:v>
                </c:pt>
                <c:pt idx="5">
                  <c:v>1330</c:v>
                </c:pt>
                <c:pt idx="6">
                  <c:v>-1</c:v>
                </c:pt>
                <c:pt idx="7">
                  <c:v>-1</c:v>
                </c:pt>
                <c:pt idx="8">
                  <c:v>-1</c:v>
                </c:pt>
                <c:pt idx="9">
                  <c:v>-1</c:v>
                </c:pt>
                <c:pt idx="10">
                  <c:v>-1</c:v>
                </c:pt>
                <c:pt idx="11">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_G0401_!$A$49:$L$49</c:f>
              <c:numCache>
                <c:formatCode>General</c:formatCode>
                <c:ptCount val="12"/>
                <c:pt idx="0">
                  <c:v>-1</c:v>
                </c:pt>
                <c:pt idx="1">
                  <c:v>1140</c:v>
                </c:pt>
                <c:pt idx="2">
                  <c:v>1355</c:v>
                </c:pt>
                <c:pt idx="3">
                  <c:v>1255</c:v>
                </c:pt>
                <c:pt idx="4">
                  <c:v>1340</c:v>
                </c:pt>
                <c:pt idx="5">
                  <c:v>1350</c:v>
                </c:pt>
                <c:pt idx="6">
                  <c:v>-1</c:v>
                </c:pt>
                <c:pt idx="7">
                  <c:v>-1</c:v>
                </c:pt>
                <c:pt idx="8">
                  <c:v>-1</c:v>
                </c:pt>
                <c:pt idx="9">
                  <c:v>-1</c:v>
                </c:pt>
                <c:pt idx="10">
                  <c:v>-1</c:v>
                </c:pt>
                <c:pt idx="11">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_G0401_!$A$50:$L$50</c:f>
              <c:numCache>
                <c:formatCode>General</c:formatCode>
                <c:ptCount val="12"/>
                <c:pt idx="0">
                  <c:v>-1</c:v>
                </c:pt>
                <c:pt idx="1">
                  <c:v>1165</c:v>
                </c:pt>
                <c:pt idx="2">
                  <c:v>1400</c:v>
                </c:pt>
                <c:pt idx="3">
                  <c:v>1280</c:v>
                </c:pt>
                <c:pt idx="4">
                  <c:v>1360</c:v>
                </c:pt>
                <c:pt idx="5">
                  <c:v>1375</c:v>
                </c:pt>
                <c:pt idx="6">
                  <c:v>-1</c:v>
                </c:pt>
                <c:pt idx="7">
                  <c:v>-1</c:v>
                </c:pt>
                <c:pt idx="8">
                  <c:v>-1</c:v>
                </c:pt>
                <c:pt idx="9">
                  <c:v>-1</c:v>
                </c:pt>
                <c:pt idx="10">
                  <c:v>-1</c:v>
                </c:pt>
                <c:pt idx="11">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_G0401_!$A$51:$L$51</c:f>
              <c:numCache>
                <c:formatCode>General</c:formatCode>
                <c:ptCount val="12"/>
                <c:pt idx="0">
                  <c:v>-1</c:v>
                </c:pt>
                <c:pt idx="1">
                  <c:v>1190</c:v>
                </c:pt>
                <c:pt idx="2">
                  <c:v>1420</c:v>
                </c:pt>
                <c:pt idx="3">
                  <c:v>1300</c:v>
                </c:pt>
                <c:pt idx="4">
                  <c:v>1380</c:v>
                </c:pt>
                <c:pt idx="5">
                  <c:v>1410</c:v>
                </c:pt>
                <c:pt idx="6">
                  <c:v>-1</c:v>
                </c:pt>
                <c:pt idx="7">
                  <c:v>-1</c:v>
                </c:pt>
                <c:pt idx="8">
                  <c:v>-1</c:v>
                </c:pt>
                <c:pt idx="9">
                  <c:v>-1</c:v>
                </c:pt>
                <c:pt idx="10">
                  <c:v>-1</c:v>
                </c:pt>
                <c:pt idx="11">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_G0401_!$A$52:$L$52</c:f>
              <c:numCache>
                <c:formatCode>General</c:formatCode>
                <c:ptCount val="12"/>
                <c:pt idx="0">
                  <c:v>-1</c:v>
                </c:pt>
                <c:pt idx="1">
                  <c:v>1210</c:v>
                </c:pt>
                <c:pt idx="2">
                  <c:v>1470</c:v>
                </c:pt>
                <c:pt idx="3">
                  <c:v>1320</c:v>
                </c:pt>
                <c:pt idx="4">
                  <c:v>1400</c:v>
                </c:pt>
                <c:pt idx="5">
                  <c:v>1430</c:v>
                </c:pt>
                <c:pt idx="6">
                  <c:v>-1</c:v>
                </c:pt>
                <c:pt idx="7">
                  <c:v>-1</c:v>
                </c:pt>
                <c:pt idx="8">
                  <c:v>-1</c:v>
                </c:pt>
                <c:pt idx="9">
                  <c:v>-1</c:v>
                </c:pt>
                <c:pt idx="10">
                  <c:v>-1</c:v>
                </c:pt>
                <c:pt idx="11">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_G0401_!$A$53:$L$53</c:f>
              <c:numCache>
                <c:formatCode>General</c:formatCode>
                <c:ptCount val="12"/>
                <c:pt idx="0">
                  <c:v>-1</c:v>
                </c:pt>
                <c:pt idx="1">
                  <c:v>1230</c:v>
                </c:pt>
                <c:pt idx="2">
                  <c:v>1490</c:v>
                </c:pt>
                <c:pt idx="3">
                  <c:v>1340</c:v>
                </c:pt>
                <c:pt idx="4">
                  <c:v>1420</c:v>
                </c:pt>
                <c:pt idx="5">
                  <c:v>1450</c:v>
                </c:pt>
                <c:pt idx="6">
                  <c:v>-1</c:v>
                </c:pt>
                <c:pt idx="7">
                  <c:v>-1</c:v>
                </c:pt>
                <c:pt idx="8">
                  <c:v>-1</c:v>
                </c:pt>
                <c:pt idx="9">
                  <c:v>-1</c:v>
                </c:pt>
                <c:pt idx="10">
                  <c:v>-1</c:v>
                </c:pt>
                <c:pt idx="11">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_G0401_!$A$54:$L$54</c:f>
              <c:numCache>
                <c:formatCode>General</c:formatCode>
                <c:ptCount val="12"/>
                <c:pt idx="0">
                  <c:v>-1</c:v>
                </c:pt>
                <c:pt idx="1">
                  <c:v>1250</c:v>
                </c:pt>
                <c:pt idx="2">
                  <c:v>1560</c:v>
                </c:pt>
                <c:pt idx="3">
                  <c:v>1360</c:v>
                </c:pt>
                <c:pt idx="4">
                  <c:v>1440</c:v>
                </c:pt>
                <c:pt idx="5">
                  <c:v>1470</c:v>
                </c:pt>
                <c:pt idx="6">
                  <c:v>-1</c:v>
                </c:pt>
                <c:pt idx="7">
                  <c:v>-1</c:v>
                </c:pt>
                <c:pt idx="8">
                  <c:v>-1</c:v>
                </c:pt>
                <c:pt idx="9">
                  <c:v>-1</c:v>
                </c:pt>
                <c:pt idx="10">
                  <c:v>-1</c:v>
                </c:pt>
                <c:pt idx="11">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_G0401_!$A$55:$L$55</c:f>
              <c:numCache>
                <c:formatCode>General</c:formatCode>
                <c:ptCount val="12"/>
                <c:pt idx="0">
                  <c:v>-1</c:v>
                </c:pt>
                <c:pt idx="1">
                  <c:v>1285</c:v>
                </c:pt>
                <c:pt idx="2">
                  <c:v>1600</c:v>
                </c:pt>
                <c:pt idx="3">
                  <c:v>1390</c:v>
                </c:pt>
                <c:pt idx="4">
                  <c:v>1460</c:v>
                </c:pt>
                <c:pt idx="5">
                  <c:v>1490</c:v>
                </c:pt>
                <c:pt idx="6">
                  <c:v>-1</c:v>
                </c:pt>
                <c:pt idx="7">
                  <c:v>-1</c:v>
                </c:pt>
                <c:pt idx="8">
                  <c:v>-1</c:v>
                </c:pt>
                <c:pt idx="9">
                  <c:v>-1</c:v>
                </c:pt>
                <c:pt idx="10">
                  <c:v>-1</c:v>
                </c:pt>
                <c:pt idx="11">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_G0401_!$A$56:$L$56</c:f>
              <c:numCache>
                <c:formatCode>General</c:formatCode>
                <c:ptCount val="12"/>
                <c:pt idx="0">
                  <c:v>-1</c:v>
                </c:pt>
                <c:pt idx="1">
                  <c:v>1320</c:v>
                </c:pt>
                <c:pt idx="2">
                  <c:v>1620</c:v>
                </c:pt>
                <c:pt idx="3">
                  <c:v>1410</c:v>
                </c:pt>
                <c:pt idx="4">
                  <c:v>1480</c:v>
                </c:pt>
                <c:pt idx="5">
                  <c:v>1510</c:v>
                </c:pt>
                <c:pt idx="6">
                  <c:v>-1</c:v>
                </c:pt>
                <c:pt idx="7">
                  <c:v>-1</c:v>
                </c:pt>
                <c:pt idx="8">
                  <c:v>-1</c:v>
                </c:pt>
                <c:pt idx="9">
                  <c:v>-1</c:v>
                </c:pt>
                <c:pt idx="10">
                  <c:v>-1</c:v>
                </c:pt>
                <c:pt idx="11">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_G0401_!$A$57:$L$57</c:f>
              <c:numCache>
                <c:formatCode>General</c:formatCode>
                <c:ptCount val="12"/>
                <c:pt idx="0">
                  <c:v>-1</c:v>
                </c:pt>
                <c:pt idx="1">
                  <c:v>1350</c:v>
                </c:pt>
                <c:pt idx="2">
                  <c:v>1650</c:v>
                </c:pt>
                <c:pt idx="3">
                  <c:v>1430</c:v>
                </c:pt>
                <c:pt idx="4">
                  <c:v>1500</c:v>
                </c:pt>
                <c:pt idx="5">
                  <c:v>1540</c:v>
                </c:pt>
                <c:pt idx="6">
                  <c:v>-1</c:v>
                </c:pt>
                <c:pt idx="7">
                  <c:v>-1</c:v>
                </c:pt>
                <c:pt idx="8">
                  <c:v>-1</c:v>
                </c:pt>
                <c:pt idx="9">
                  <c:v>-1</c:v>
                </c:pt>
                <c:pt idx="10">
                  <c:v>-1</c:v>
                </c:pt>
                <c:pt idx="11">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_G0401_!$A$58:$L$58</c:f>
              <c:numCache>
                <c:formatCode>General</c:formatCode>
                <c:ptCount val="12"/>
                <c:pt idx="0">
                  <c:v>-1</c:v>
                </c:pt>
                <c:pt idx="1">
                  <c:v>1370</c:v>
                </c:pt>
                <c:pt idx="2">
                  <c:v>1680</c:v>
                </c:pt>
                <c:pt idx="3">
                  <c:v>1450</c:v>
                </c:pt>
                <c:pt idx="4">
                  <c:v>1520</c:v>
                </c:pt>
                <c:pt idx="5">
                  <c:v>1560</c:v>
                </c:pt>
                <c:pt idx="6">
                  <c:v>-1</c:v>
                </c:pt>
                <c:pt idx="7">
                  <c:v>-1</c:v>
                </c:pt>
                <c:pt idx="8">
                  <c:v>-1</c:v>
                </c:pt>
                <c:pt idx="9">
                  <c:v>-1</c:v>
                </c:pt>
                <c:pt idx="10">
                  <c:v>-1</c:v>
                </c:pt>
                <c:pt idx="11">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_G0401_!$A$59:$L$59</c:f>
              <c:numCache>
                <c:formatCode>General</c:formatCode>
                <c:ptCount val="12"/>
                <c:pt idx="0">
                  <c:v>-1</c:v>
                </c:pt>
                <c:pt idx="1">
                  <c:v>1400</c:v>
                </c:pt>
                <c:pt idx="2">
                  <c:v>1700</c:v>
                </c:pt>
                <c:pt idx="3">
                  <c:v>1470</c:v>
                </c:pt>
                <c:pt idx="4">
                  <c:v>1540</c:v>
                </c:pt>
                <c:pt idx="5">
                  <c:v>1580</c:v>
                </c:pt>
                <c:pt idx="6">
                  <c:v>-1</c:v>
                </c:pt>
                <c:pt idx="7">
                  <c:v>-1</c:v>
                </c:pt>
                <c:pt idx="8">
                  <c:v>-1</c:v>
                </c:pt>
                <c:pt idx="9">
                  <c:v>-1</c:v>
                </c:pt>
                <c:pt idx="10">
                  <c:v>-1</c:v>
                </c:pt>
                <c:pt idx="11">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_G0401_!$A$60:$L$60</c:f>
              <c:numCache>
                <c:formatCode>General</c:formatCode>
                <c:ptCount val="12"/>
                <c:pt idx="0">
                  <c:v>-1</c:v>
                </c:pt>
                <c:pt idx="1">
                  <c:v>1425</c:v>
                </c:pt>
                <c:pt idx="2">
                  <c:v>1720</c:v>
                </c:pt>
                <c:pt idx="3">
                  <c:v>1490</c:v>
                </c:pt>
                <c:pt idx="4">
                  <c:v>1560</c:v>
                </c:pt>
                <c:pt idx="5">
                  <c:v>1600</c:v>
                </c:pt>
                <c:pt idx="6">
                  <c:v>-1</c:v>
                </c:pt>
                <c:pt idx="7">
                  <c:v>-1</c:v>
                </c:pt>
                <c:pt idx="8">
                  <c:v>-1</c:v>
                </c:pt>
                <c:pt idx="9">
                  <c:v>-1</c:v>
                </c:pt>
                <c:pt idx="10">
                  <c:v>-1</c:v>
                </c:pt>
                <c:pt idx="11">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_G0401_!$A$61:$L$61</c:f>
              <c:numCache>
                <c:formatCode>General</c:formatCode>
                <c:ptCount val="12"/>
                <c:pt idx="0">
                  <c:v>-1</c:v>
                </c:pt>
                <c:pt idx="1">
                  <c:v>1500</c:v>
                </c:pt>
                <c:pt idx="2">
                  <c:v>1740</c:v>
                </c:pt>
                <c:pt idx="3">
                  <c:v>1510</c:v>
                </c:pt>
                <c:pt idx="4">
                  <c:v>1585</c:v>
                </c:pt>
                <c:pt idx="5">
                  <c:v>1620</c:v>
                </c:pt>
                <c:pt idx="6">
                  <c:v>-1</c:v>
                </c:pt>
                <c:pt idx="7">
                  <c:v>-1</c:v>
                </c:pt>
                <c:pt idx="8">
                  <c:v>-1</c:v>
                </c:pt>
                <c:pt idx="9">
                  <c:v>-1</c:v>
                </c:pt>
                <c:pt idx="10">
                  <c:v>-1</c:v>
                </c:pt>
                <c:pt idx="11">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_G0401_!$A$62:$L$62</c:f>
              <c:numCache>
                <c:formatCode>General</c:formatCode>
                <c:ptCount val="12"/>
                <c:pt idx="0">
                  <c:v>-1</c:v>
                </c:pt>
                <c:pt idx="1">
                  <c:v>1520</c:v>
                </c:pt>
                <c:pt idx="2">
                  <c:v>1760</c:v>
                </c:pt>
                <c:pt idx="3">
                  <c:v>1530</c:v>
                </c:pt>
                <c:pt idx="4">
                  <c:v>1610</c:v>
                </c:pt>
                <c:pt idx="5">
                  <c:v>1640</c:v>
                </c:pt>
                <c:pt idx="6">
                  <c:v>-1</c:v>
                </c:pt>
                <c:pt idx="7">
                  <c:v>-1</c:v>
                </c:pt>
                <c:pt idx="8">
                  <c:v>-1</c:v>
                </c:pt>
                <c:pt idx="9">
                  <c:v>-1</c:v>
                </c:pt>
                <c:pt idx="10">
                  <c:v>-1</c:v>
                </c:pt>
                <c:pt idx="11">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_G0401_!$A$63:$L$63</c:f>
              <c:numCache>
                <c:formatCode>General</c:formatCode>
                <c:ptCount val="12"/>
                <c:pt idx="0">
                  <c:v>-1</c:v>
                </c:pt>
                <c:pt idx="1">
                  <c:v>1560</c:v>
                </c:pt>
                <c:pt idx="2">
                  <c:v>1780</c:v>
                </c:pt>
                <c:pt idx="3">
                  <c:v>1550</c:v>
                </c:pt>
                <c:pt idx="4">
                  <c:v>1640</c:v>
                </c:pt>
                <c:pt idx="5">
                  <c:v>1660</c:v>
                </c:pt>
                <c:pt idx="6">
                  <c:v>-1</c:v>
                </c:pt>
                <c:pt idx="7">
                  <c:v>-1</c:v>
                </c:pt>
                <c:pt idx="8">
                  <c:v>-1</c:v>
                </c:pt>
                <c:pt idx="9">
                  <c:v>-1</c:v>
                </c:pt>
                <c:pt idx="10">
                  <c:v>-1</c:v>
                </c:pt>
                <c:pt idx="11">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_G0401_!$A$64:$L$64</c:f>
              <c:numCache>
                <c:formatCode>General</c:formatCode>
                <c:ptCount val="12"/>
                <c:pt idx="0">
                  <c:v>-1</c:v>
                </c:pt>
                <c:pt idx="1">
                  <c:v>1580</c:v>
                </c:pt>
                <c:pt idx="2">
                  <c:v>1800</c:v>
                </c:pt>
                <c:pt idx="3">
                  <c:v>1600</c:v>
                </c:pt>
                <c:pt idx="4">
                  <c:v>1664</c:v>
                </c:pt>
                <c:pt idx="5">
                  <c:v>1680</c:v>
                </c:pt>
                <c:pt idx="6">
                  <c:v>-1</c:v>
                </c:pt>
                <c:pt idx="7">
                  <c:v>-1</c:v>
                </c:pt>
                <c:pt idx="8">
                  <c:v>-1</c:v>
                </c:pt>
                <c:pt idx="9">
                  <c:v>-1</c:v>
                </c:pt>
                <c:pt idx="10">
                  <c:v>-1</c:v>
                </c:pt>
                <c:pt idx="11">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_G0401_!$A$65:$L$65</c:f>
              <c:numCache>
                <c:formatCode>General</c:formatCode>
                <c:ptCount val="12"/>
                <c:pt idx="0">
                  <c:v>-1</c:v>
                </c:pt>
                <c:pt idx="1">
                  <c:v>1600</c:v>
                </c:pt>
                <c:pt idx="2">
                  <c:v>1835</c:v>
                </c:pt>
                <c:pt idx="3">
                  <c:v>1625</c:v>
                </c:pt>
                <c:pt idx="4">
                  <c:v>1690</c:v>
                </c:pt>
                <c:pt idx="5">
                  <c:v>1700</c:v>
                </c:pt>
                <c:pt idx="6">
                  <c:v>-1</c:v>
                </c:pt>
                <c:pt idx="7">
                  <c:v>-1</c:v>
                </c:pt>
                <c:pt idx="8">
                  <c:v>-1</c:v>
                </c:pt>
                <c:pt idx="9">
                  <c:v>-1</c:v>
                </c:pt>
                <c:pt idx="10">
                  <c:v>-1</c:v>
                </c:pt>
                <c:pt idx="11">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_G0401_!$A$66:$L$66</c:f>
              <c:numCache>
                <c:formatCode>General</c:formatCode>
                <c:ptCount val="12"/>
                <c:pt idx="0">
                  <c:v>-1</c:v>
                </c:pt>
                <c:pt idx="1">
                  <c:v>1640</c:v>
                </c:pt>
                <c:pt idx="2">
                  <c:v>1865</c:v>
                </c:pt>
                <c:pt idx="3">
                  <c:v>1650</c:v>
                </c:pt>
                <c:pt idx="4">
                  <c:v>1710</c:v>
                </c:pt>
                <c:pt idx="5">
                  <c:v>1720</c:v>
                </c:pt>
                <c:pt idx="6">
                  <c:v>-1</c:v>
                </c:pt>
                <c:pt idx="7">
                  <c:v>-1</c:v>
                </c:pt>
                <c:pt idx="8">
                  <c:v>-1</c:v>
                </c:pt>
                <c:pt idx="9">
                  <c:v>-1</c:v>
                </c:pt>
                <c:pt idx="10">
                  <c:v>-1</c:v>
                </c:pt>
                <c:pt idx="11">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_G0401_!$A$67:$L$67</c:f>
              <c:numCache>
                <c:formatCode>General</c:formatCode>
                <c:ptCount val="12"/>
                <c:pt idx="0">
                  <c:v>-1</c:v>
                </c:pt>
                <c:pt idx="1">
                  <c:v>1660</c:v>
                </c:pt>
                <c:pt idx="2">
                  <c:v>1885</c:v>
                </c:pt>
                <c:pt idx="3">
                  <c:v>1670</c:v>
                </c:pt>
                <c:pt idx="4">
                  <c:v>1730</c:v>
                </c:pt>
                <c:pt idx="5">
                  <c:v>1740</c:v>
                </c:pt>
                <c:pt idx="6">
                  <c:v>-1</c:v>
                </c:pt>
                <c:pt idx="7">
                  <c:v>-1</c:v>
                </c:pt>
                <c:pt idx="8">
                  <c:v>-1</c:v>
                </c:pt>
                <c:pt idx="9">
                  <c:v>-1</c:v>
                </c:pt>
                <c:pt idx="10">
                  <c:v>-1</c:v>
                </c:pt>
                <c:pt idx="11">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_G0401_!$A$68:$L$68</c:f>
              <c:numCache>
                <c:formatCode>General</c:formatCode>
                <c:ptCount val="12"/>
                <c:pt idx="0">
                  <c:v>-1</c:v>
                </c:pt>
                <c:pt idx="1">
                  <c:v>1680</c:v>
                </c:pt>
                <c:pt idx="2">
                  <c:v>1905</c:v>
                </c:pt>
                <c:pt idx="3">
                  <c:v>1690</c:v>
                </c:pt>
                <c:pt idx="4">
                  <c:v>1750</c:v>
                </c:pt>
                <c:pt idx="5">
                  <c:v>1760</c:v>
                </c:pt>
                <c:pt idx="6">
                  <c:v>-1</c:v>
                </c:pt>
                <c:pt idx="7">
                  <c:v>-1</c:v>
                </c:pt>
                <c:pt idx="8">
                  <c:v>-1</c:v>
                </c:pt>
                <c:pt idx="9">
                  <c:v>-1</c:v>
                </c:pt>
                <c:pt idx="10">
                  <c:v>-1</c:v>
                </c:pt>
                <c:pt idx="11">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_G0401_!$A$69:$L$69</c:f>
              <c:numCache>
                <c:formatCode>General</c:formatCode>
                <c:ptCount val="12"/>
                <c:pt idx="0">
                  <c:v>-1</c:v>
                </c:pt>
                <c:pt idx="1">
                  <c:v>1700</c:v>
                </c:pt>
                <c:pt idx="2">
                  <c:v>1926</c:v>
                </c:pt>
                <c:pt idx="3">
                  <c:v>1715</c:v>
                </c:pt>
                <c:pt idx="4">
                  <c:v>1770</c:v>
                </c:pt>
                <c:pt idx="5">
                  <c:v>4760</c:v>
                </c:pt>
                <c:pt idx="6">
                  <c:v>-1</c:v>
                </c:pt>
                <c:pt idx="7">
                  <c:v>-1</c:v>
                </c:pt>
                <c:pt idx="8">
                  <c:v>-1</c:v>
                </c:pt>
                <c:pt idx="9">
                  <c:v>-1</c:v>
                </c:pt>
                <c:pt idx="10">
                  <c:v>-1</c:v>
                </c:pt>
                <c:pt idx="11">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_G0401_!$A$70:$L$70</c:f>
              <c:numCache>
                <c:formatCode>General</c:formatCode>
                <c:ptCount val="12"/>
                <c:pt idx="0">
                  <c:v>-1</c:v>
                </c:pt>
                <c:pt idx="1">
                  <c:v>1720</c:v>
                </c:pt>
                <c:pt idx="2">
                  <c:v>1950</c:v>
                </c:pt>
                <c:pt idx="3">
                  <c:v>1740</c:v>
                </c:pt>
                <c:pt idx="4">
                  <c:v>1790</c:v>
                </c:pt>
                <c:pt idx="5">
                  <c:v>4780</c:v>
                </c:pt>
                <c:pt idx="6">
                  <c:v>-1</c:v>
                </c:pt>
                <c:pt idx="7">
                  <c:v>-1</c:v>
                </c:pt>
                <c:pt idx="8">
                  <c:v>-1</c:v>
                </c:pt>
                <c:pt idx="9">
                  <c:v>-1</c:v>
                </c:pt>
                <c:pt idx="10">
                  <c:v>-1</c:v>
                </c:pt>
                <c:pt idx="11">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_G0401_!$A$71:$L$71</c:f>
              <c:numCache>
                <c:formatCode>General</c:formatCode>
                <c:ptCount val="12"/>
                <c:pt idx="0">
                  <c:v>-1</c:v>
                </c:pt>
                <c:pt idx="1">
                  <c:v>1740</c:v>
                </c:pt>
                <c:pt idx="2">
                  <c:v>1976</c:v>
                </c:pt>
                <c:pt idx="3">
                  <c:v>1760</c:v>
                </c:pt>
                <c:pt idx="4">
                  <c:v>1810</c:v>
                </c:pt>
                <c:pt idx="5">
                  <c:v>4800</c:v>
                </c:pt>
                <c:pt idx="6">
                  <c:v>-1</c:v>
                </c:pt>
                <c:pt idx="7">
                  <c:v>-1</c:v>
                </c:pt>
                <c:pt idx="8">
                  <c:v>-1</c:v>
                </c:pt>
                <c:pt idx="9">
                  <c:v>-1</c:v>
                </c:pt>
                <c:pt idx="10">
                  <c:v>-1</c:v>
                </c:pt>
                <c:pt idx="11">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_G0401_!$A$72:$L$72</c:f>
              <c:numCache>
                <c:formatCode>General</c:formatCode>
                <c:ptCount val="12"/>
                <c:pt idx="0">
                  <c:v>-1</c:v>
                </c:pt>
                <c:pt idx="1">
                  <c:v>1760</c:v>
                </c:pt>
                <c:pt idx="2">
                  <c:v>2000</c:v>
                </c:pt>
                <c:pt idx="3">
                  <c:v>1780</c:v>
                </c:pt>
                <c:pt idx="4">
                  <c:v>1830</c:v>
                </c:pt>
                <c:pt idx="5">
                  <c:v>4830</c:v>
                </c:pt>
                <c:pt idx="6">
                  <c:v>-1</c:v>
                </c:pt>
                <c:pt idx="7">
                  <c:v>-1</c:v>
                </c:pt>
                <c:pt idx="8">
                  <c:v>-1</c:v>
                </c:pt>
                <c:pt idx="9">
                  <c:v>-1</c:v>
                </c:pt>
                <c:pt idx="10">
                  <c:v>-1</c:v>
                </c:pt>
                <c:pt idx="11">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_G0401_!$A$73:$L$73</c:f>
              <c:numCache>
                <c:formatCode>General</c:formatCode>
                <c:ptCount val="12"/>
                <c:pt idx="0">
                  <c:v>-1</c:v>
                </c:pt>
                <c:pt idx="1">
                  <c:v>1800</c:v>
                </c:pt>
                <c:pt idx="2">
                  <c:v>2025</c:v>
                </c:pt>
                <c:pt idx="3">
                  <c:v>1800</c:v>
                </c:pt>
                <c:pt idx="4">
                  <c:v>1850</c:v>
                </c:pt>
                <c:pt idx="5">
                  <c:v>4850</c:v>
                </c:pt>
                <c:pt idx="6">
                  <c:v>-1</c:v>
                </c:pt>
                <c:pt idx="7">
                  <c:v>-1</c:v>
                </c:pt>
                <c:pt idx="8">
                  <c:v>-1</c:v>
                </c:pt>
                <c:pt idx="9">
                  <c:v>-1</c:v>
                </c:pt>
                <c:pt idx="10">
                  <c:v>-1</c:v>
                </c:pt>
                <c:pt idx="11">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_G0401_!$A$74:$L$74</c:f>
              <c:numCache>
                <c:formatCode>General</c:formatCode>
                <c:ptCount val="12"/>
                <c:pt idx="0">
                  <c:v>-1</c:v>
                </c:pt>
                <c:pt idx="1">
                  <c:v>1820</c:v>
                </c:pt>
                <c:pt idx="2">
                  <c:v>2050</c:v>
                </c:pt>
                <c:pt idx="3">
                  <c:v>1820</c:v>
                </c:pt>
                <c:pt idx="4">
                  <c:v>1870</c:v>
                </c:pt>
                <c:pt idx="5">
                  <c:v>4870</c:v>
                </c:pt>
                <c:pt idx="6">
                  <c:v>-1</c:v>
                </c:pt>
                <c:pt idx="7">
                  <c:v>-1</c:v>
                </c:pt>
                <c:pt idx="8">
                  <c:v>-1</c:v>
                </c:pt>
                <c:pt idx="9">
                  <c:v>-1</c:v>
                </c:pt>
                <c:pt idx="10">
                  <c:v>-1</c:v>
                </c:pt>
                <c:pt idx="11">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_G0401_!$A$75:$L$75</c:f>
              <c:numCache>
                <c:formatCode>General</c:formatCode>
                <c:ptCount val="12"/>
                <c:pt idx="0">
                  <c:v>-1</c:v>
                </c:pt>
                <c:pt idx="1">
                  <c:v>1840</c:v>
                </c:pt>
                <c:pt idx="2">
                  <c:v>2070</c:v>
                </c:pt>
                <c:pt idx="3">
                  <c:v>1840</c:v>
                </c:pt>
                <c:pt idx="4">
                  <c:v>1890</c:v>
                </c:pt>
                <c:pt idx="5">
                  <c:v>4890</c:v>
                </c:pt>
                <c:pt idx="6">
                  <c:v>-1</c:v>
                </c:pt>
                <c:pt idx="7">
                  <c:v>-1</c:v>
                </c:pt>
                <c:pt idx="8">
                  <c:v>-1</c:v>
                </c:pt>
                <c:pt idx="9">
                  <c:v>-1</c:v>
                </c:pt>
                <c:pt idx="10">
                  <c:v>-1</c:v>
                </c:pt>
                <c:pt idx="11">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_G0401_!$A$76:$L$76</c:f>
              <c:numCache>
                <c:formatCode>General</c:formatCode>
                <c:ptCount val="12"/>
                <c:pt idx="0">
                  <c:v>-1</c:v>
                </c:pt>
                <c:pt idx="1">
                  <c:v>1860</c:v>
                </c:pt>
                <c:pt idx="2">
                  <c:v>2090</c:v>
                </c:pt>
                <c:pt idx="3">
                  <c:v>1860</c:v>
                </c:pt>
                <c:pt idx="4">
                  <c:v>1910</c:v>
                </c:pt>
                <c:pt idx="5">
                  <c:v>4910</c:v>
                </c:pt>
                <c:pt idx="6">
                  <c:v>-1</c:v>
                </c:pt>
                <c:pt idx="7">
                  <c:v>-1</c:v>
                </c:pt>
                <c:pt idx="8">
                  <c:v>-1</c:v>
                </c:pt>
                <c:pt idx="9">
                  <c:v>-1</c:v>
                </c:pt>
                <c:pt idx="10">
                  <c:v>-1</c:v>
                </c:pt>
                <c:pt idx="11">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_G0401_!$A$77:$L$77</c:f>
              <c:numCache>
                <c:formatCode>General</c:formatCode>
                <c:ptCount val="12"/>
                <c:pt idx="0">
                  <c:v>-1</c:v>
                </c:pt>
                <c:pt idx="1">
                  <c:v>1880</c:v>
                </c:pt>
                <c:pt idx="2">
                  <c:v>2110</c:v>
                </c:pt>
                <c:pt idx="3">
                  <c:v>1880</c:v>
                </c:pt>
                <c:pt idx="4">
                  <c:v>1930</c:v>
                </c:pt>
                <c:pt idx="5">
                  <c:v>4950</c:v>
                </c:pt>
                <c:pt idx="6">
                  <c:v>-1</c:v>
                </c:pt>
                <c:pt idx="7">
                  <c:v>-1</c:v>
                </c:pt>
                <c:pt idx="8">
                  <c:v>-1</c:v>
                </c:pt>
                <c:pt idx="9">
                  <c:v>-1</c:v>
                </c:pt>
                <c:pt idx="10">
                  <c:v>-1</c:v>
                </c:pt>
                <c:pt idx="11">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_G0401_!$A$78:$L$78</c:f>
              <c:numCache>
                <c:formatCode>General</c:formatCode>
                <c:ptCount val="12"/>
                <c:pt idx="0">
                  <c:v>-1</c:v>
                </c:pt>
                <c:pt idx="1">
                  <c:v>4650</c:v>
                </c:pt>
                <c:pt idx="2">
                  <c:v>2135</c:v>
                </c:pt>
                <c:pt idx="3">
                  <c:v>1900</c:v>
                </c:pt>
                <c:pt idx="4">
                  <c:v>1950</c:v>
                </c:pt>
                <c:pt idx="5">
                  <c:v>4975</c:v>
                </c:pt>
                <c:pt idx="6">
                  <c:v>-1</c:v>
                </c:pt>
                <c:pt idx="7">
                  <c:v>-1</c:v>
                </c:pt>
                <c:pt idx="8">
                  <c:v>-1</c:v>
                </c:pt>
                <c:pt idx="9">
                  <c:v>-1</c:v>
                </c:pt>
                <c:pt idx="10">
                  <c:v>-1</c:v>
                </c:pt>
                <c:pt idx="11">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_G0401_!$A$79:$L$79</c:f>
              <c:numCache>
                <c:formatCode>General</c:formatCode>
                <c:ptCount val="12"/>
                <c:pt idx="0">
                  <c:v>-1</c:v>
                </c:pt>
                <c:pt idx="1">
                  <c:v>4695</c:v>
                </c:pt>
                <c:pt idx="2">
                  <c:v>2155</c:v>
                </c:pt>
                <c:pt idx="3">
                  <c:v>1920</c:v>
                </c:pt>
                <c:pt idx="4">
                  <c:v>1970</c:v>
                </c:pt>
                <c:pt idx="5">
                  <c:v>5010</c:v>
                </c:pt>
                <c:pt idx="6">
                  <c:v>-1</c:v>
                </c:pt>
                <c:pt idx="7">
                  <c:v>-1</c:v>
                </c:pt>
                <c:pt idx="8">
                  <c:v>-1</c:v>
                </c:pt>
                <c:pt idx="9">
                  <c:v>-1</c:v>
                </c:pt>
                <c:pt idx="10">
                  <c:v>-1</c:v>
                </c:pt>
                <c:pt idx="11">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_G0401_!$A$80:$L$80</c:f>
              <c:numCache>
                <c:formatCode>General</c:formatCode>
                <c:ptCount val="12"/>
                <c:pt idx="0">
                  <c:v>-1</c:v>
                </c:pt>
                <c:pt idx="1">
                  <c:v>4715</c:v>
                </c:pt>
                <c:pt idx="2">
                  <c:v>2180</c:v>
                </c:pt>
                <c:pt idx="3">
                  <c:v>1940</c:v>
                </c:pt>
                <c:pt idx="4">
                  <c:v>1990</c:v>
                </c:pt>
                <c:pt idx="5">
                  <c:v>5045</c:v>
                </c:pt>
                <c:pt idx="6">
                  <c:v>-1</c:v>
                </c:pt>
                <c:pt idx="7">
                  <c:v>-1</c:v>
                </c:pt>
                <c:pt idx="8">
                  <c:v>-1</c:v>
                </c:pt>
                <c:pt idx="9">
                  <c:v>-1</c:v>
                </c:pt>
                <c:pt idx="10">
                  <c:v>-1</c:v>
                </c:pt>
                <c:pt idx="11">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_G0401_!$A$81:$L$81</c:f>
              <c:numCache>
                <c:formatCode>General</c:formatCode>
                <c:ptCount val="12"/>
                <c:pt idx="0">
                  <c:v>-1</c:v>
                </c:pt>
                <c:pt idx="1">
                  <c:v>4740</c:v>
                </c:pt>
                <c:pt idx="2">
                  <c:v>2200</c:v>
                </c:pt>
                <c:pt idx="3">
                  <c:v>1960</c:v>
                </c:pt>
                <c:pt idx="4">
                  <c:v>2010</c:v>
                </c:pt>
                <c:pt idx="5">
                  <c:v>5090</c:v>
                </c:pt>
                <c:pt idx="6">
                  <c:v>-1</c:v>
                </c:pt>
                <c:pt idx="7">
                  <c:v>-1</c:v>
                </c:pt>
                <c:pt idx="8">
                  <c:v>-1</c:v>
                </c:pt>
                <c:pt idx="9">
                  <c:v>-1</c:v>
                </c:pt>
                <c:pt idx="10">
                  <c:v>-1</c:v>
                </c:pt>
                <c:pt idx="11">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_G0401_!$A$82:$L$82</c:f>
              <c:numCache>
                <c:formatCode>General</c:formatCode>
                <c:ptCount val="12"/>
                <c:pt idx="0">
                  <c:v>-1</c:v>
                </c:pt>
                <c:pt idx="1">
                  <c:v>4775</c:v>
                </c:pt>
                <c:pt idx="2">
                  <c:v>4530</c:v>
                </c:pt>
                <c:pt idx="3">
                  <c:v>1980</c:v>
                </c:pt>
                <c:pt idx="4">
                  <c:v>2030</c:v>
                </c:pt>
                <c:pt idx="5">
                  <c:v>5190</c:v>
                </c:pt>
                <c:pt idx="6">
                  <c:v>-1</c:v>
                </c:pt>
                <c:pt idx="7">
                  <c:v>-1</c:v>
                </c:pt>
                <c:pt idx="8">
                  <c:v>-1</c:v>
                </c:pt>
                <c:pt idx="9">
                  <c:v>-1</c:v>
                </c:pt>
                <c:pt idx="10">
                  <c:v>-1</c:v>
                </c:pt>
                <c:pt idx="11">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_G0401_!$A$83:$L$83</c:f>
              <c:numCache>
                <c:formatCode>General</c:formatCode>
                <c:ptCount val="12"/>
                <c:pt idx="0">
                  <c:v>-1</c:v>
                </c:pt>
                <c:pt idx="1">
                  <c:v>4835</c:v>
                </c:pt>
                <c:pt idx="2">
                  <c:v>4550</c:v>
                </c:pt>
                <c:pt idx="3">
                  <c:v>2000</c:v>
                </c:pt>
                <c:pt idx="4">
                  <c:v>2050</c:v>
                </c:pt>
                <c:pt idx="5">
                  <c:v>5320</c:v>
                </c:pt>
                <c:pt idx="6">
                  <c:v>-1</c:v>
                </c:pt>
                <c:pt idx="7">
                  <c:v>-1</c:v>
                </c:pt>
                <c:pt idx="8">
                  <c:v>-1</c:v>
                </c:pt>
                <c:pt idx="9">
                  <c:v>-1</c:v>
                </c:pt>
                <c:pt idx="10">
                  <c:v>-1</c:v>
                </c:pt>
                <c:pt idx="11">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_G0401_!$A$84:$L$84</c:f>
              <c:numCache>
                <c:formatCode>General</c:formatCode>
                <c:ptCount val="12"/>
                <c:pt idx="0">
                  <c:v>-1</c:v>
                </c:pt>
                <c:pt idx="1">
                  <c:v>4860</c:v>
                </c:pt>
                <c:pt idx="2">
                  <c:v>4570</c:v>
                </c:pt>
                <c:pt idx="3">
                  <c:v>2020</c:v>
                </c:pt>
                <c:pt idx="4">
                  <c:v>4595</c:v>
                </c:pt>
                <c:pt idx="5">
                  <c:v>5340</c:v>
                </c:pt>
                <c:pt idx="6">
                  <c:v>-1</c:v>
                </c:pt>
                <c:pt idx="7">
                  <c:v>-1</c:v>
                </c:pt>
                <c:pt idx="8">
                  <c:v>-1</c:v>
                </c:pt>
                <c:pt idx="9">
                  <c:v>-1</c:v>
                </c:pt>
                <c:pt idx="10">
                  <c:v>-1</c:v>
                </c:pt>
                <c:pt idx="11">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_G0401_!$A$85:$L$85</c:f>
              <c:numCache>
                <c:formatCode>General</c:formatCode>
                <c:ptCount val="12"/>
                <c:pt idx="0">
                  <c:v>-1</c:v>
                </c:pt>
                <c:pt idx="1">
                  <c:v>4910</c:v>
                </c:pt>
                <c:pt idx="2">
                  <c:v>4590</c:v>
                </c:pt>
                <c:pt idx="3">
                  <c:v>2040</c:v>
                </c:pt>
                <c:pt idx="4">
                  <c:v>4615</c:v>
                </c:pt>
                <c:pt idx="5">
                  <c:v>5360</c:v>
                </c:pt>
                <c:pt idx="6">
                  <c:v>-1</c:v>
                </c:pt>
                <c:pt idx="7">
                  <c:v>-1</c:v>
                </c:pt>
                <c:pt idx="8">
                  <c:v>-1</c:v>
                </c:pt>
                <c:pt idx="9">
                  <c:v>-1</c:v>
                </c:pt>
                <c:pt idx="10">
                  <c:v>-1</c:v>
                </c:pt>
                <c:pt idx="11">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_G0401_!$A$86:$L$86</c:f>
              <c:numCache>
                <c:formatCode>General</c:formatCode>
                <c:ptCount val="12"/>
                <c:pt idx="0">
                  <c:v>-1</c:v>
                </c:pt>
                <c:pt idx="1">
                  <c:v>4930</c:v>
                </c:pt>
                <c:pt idx="2">
                  <c:v>4610</c:v>
                </c:pt>
                <c:pt idx="3">
                  <c:v>2060</c:v>
                </c:pt>
                <c:pt idx="4">
                  <c:v>4635</c:v>
                </c:pt>
                <c:pt idx="5">
                  <c:v>5420</c:v>
                </c:pt>
                <c:pt idx="6">
                  <c:v>-1</c:v>
                </c:pt>
                <c:pt idx="7">
                  <c:v>-1</c:v>
                </c:pt>
                <c:pt idx="8">
                  <c:v>-1</c:v>
                </c:pt>
                <c:pt idx="9">
                  <c:v>-1</c:v>
                </c:pt>
                <c:pt idx="10">
                  <c:v>-1</c:v>
                </c:pt>
                <c:pt idx="11">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_G0401_!$A$87:$L$87</c:f>
              <c:numCache>
                <c:formatCode>General</c:formatCode>
                <c:ptCount val="12"/>
                <c:pt idx="0">
                  <c:v>-1</c:v>
                </c:pt>
                <c:pt idx="1">
                  <c:v>4990</c:v>
                </c:pt>
                <c:pt idx="2">
                  <c:v>4640</c:v>
                </c:pt>
                <c:pt idx="3">
                  <c:v>2080</c:v>
                </c:pt>
                <c:pt idx="4">
                  <c:v>4655</c:v>
                </c:pt>
                <c:pt idx="5">
                  <c:v>5785</c:v>
                </c:pt>
                <c:pt idx="6">
                  <c:v>-1</c:v>
                </c:pt>
                <c:pt idx="7">
                  <c:v>-1</c:v>
                </c:pt>
                <c:pt idx="8">
                  <c:v>-1</c:v>
                </c:pt>
                <c:pt idx="9">
                  <c:v>-1</c:v>
                </c:pt>
                <c:pt idx="10">
                  <c:v>-1</c:v>
                </c:pt>
                <c:pt idx="11">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_G0401_!$A$88:$L$88</c:f>
              <c:numCache>
                <c:formatCode>General</c:formatCode>
                <c:ptCount val="12"/>
                <c:pt idx="0">
                  <c:v>-1</c:v>
                </c:pt>
                <c:pt idx="1">
                  <c:v>5200</c:v>
                </c:pt>
                <c:pt idx="2">
                  <c:v>4660</c:v>
                </c:pt>
                <c:pt idx="3">
                  <c:v>2100</c:v>
                </c:pt>
                <c:pt idx="4">
                  <c:v>4675</c:v>
                </c:pt>
                <c:pt idx="5">
                  <c:v>-1</c:v>
                </c:pt>
                <c:pt idx="6">
                  <c:v>-1</c:v>
                </c:pt>
                <c:pt idx="7">
                  <c:v>-1</c:v>
                </c:pt>
                <c:pt idx="8">
                  <c:v>-1</c:v>
                </c:pt>
                <c:pt idx="9">
                  <c:v>-1</c:v>
                </c:pt>
                <c:pt idx="10">
                  <c:v>-1</c:v>
                </c:pt>
                <c:pt idx="11">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_G0401_!$A$89:$L$89</c:f>
              <c:numCache>
                <c:formatCode>General</c:formatCode>
                <c:ptCount val="12"/>
                <c:pt idx="0">
                  <c:v>-1</c:v>
                </c:pt>
                <c:pt idx="1">
                  <c:v>-1</c:v>
                </c:pt>
                <c:pt idx="2">
                  <c:v>4690</c:v>
                </c:pt>
                <c:pt idx="3">
                  <c:v>2120</c:v>
                </c:pt>
                <c:pt idx="4">
                  <c:v>4700</c:v>
                </c:pt>
                <c:pt idx="5">
                  <c:v>-1</c:v>
                </c:pt>
                <c:pt idx="6">
                  <c:v>-1</c:v>
                </c:pt>
                <c:pt idx="7">
                  <c:v>-1</c:v>
                </c:pt>
                <c:pt idx="8">
                  <c:v>-1</c:v>
                </c:pt>
                <c:pt idx="9">
                  <c:v>-1</c:v>
                </c:pt>
                <c:pt idx="10">
                  <c:v>-1</c:v>
                </c:pt>
                <c:pt idx="11">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_G0401_!$A$90:$L$90</c:f>
              <c:numCache>
                <c:formatCode>General</c:formatCode>
                <c:ptCount val="12"/>
                <c:pt idx="0">
                  <c:v>-1</c:v>
                </c:pt>
                <c:pt idx="1">
                  <c:v>-1</c:v>
                </c:pt>
                <c:pt idx="2">
                  <c:v>4710</c:v>
                </c:pt>
                <c:pt idx="3">
                  <c:v>2140</c:v>
                </c:pt>
                <c:pt idx="4">
                  <c:v>4720</c:v>
                </c:pt>
                <c:pt idx="5">
                  <c:v>-1</c:v>
                </c:pt>
                <c:pt idx="6">
                  <c:v>-1</c:v>
                </c:pt>
                <c:pt idx="7">
                  <c:v>-1</c:v>
                </c:pt>
                <c:pt idx="8">
                  <c:v>-1</c:v>
                </c:pt>
                <c:pt idx="9">
                  <c:v>-1</c:v>
                </c:pt>
                <c:pt idx="10">
                  <c:v>-1</c:v>
                </c:pt>
                <c:pt idx="11">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_G0401_!$A$91:$L$91</c:f>
              <c:numCache>
                <c:formatCode>General</c:formatCode>
                <c:ptCount val="12"/>
                <c:pt idx="0">
                  <c:v>-1</c:v>
                </c:pt>
                <c:pt idx="1">
                  <c:v>-1</c:v>
                </c:pt>
                <c:pt idx="2">
                  <c:v>4730</c:v>
                </c:pt>
                <c:pt idx="3">
                  <c:v>2160</c:v>
                </c:pt>
                <c:pt idx="4">
                  <c:v>4740</c:v>
                </c:pt>
                <c:pt idx="5">
                  <c:v>-1</c:v>
                </c:pt>
                <c:pt idx="6">
                  <c:v>-1</c:v>
                </c:pt>
                <c:pt idx="7">
                  <c:v>-1</c:v>
                </c:pt>
                <c:pt idx="8">
                  <c:v>-1</c:v>
                </c:pt>
                <c:pt idx="9">
                  <c:v>-1</c:v>
                </c:pt>
                <c:pt idx="10">
                  <c:v>-1</c:v>
                </c:pt>
                <c:pt idx="11">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_G0401_!$A$92:$L$92</c:f>
              <c:numCache>
                <c:formatCode>General</c:formatCode>
                <c:ptCount val="12"/>
                <c:pt idx="0">
                  <c:v>-1</c:v>
                </c:pt>
                <c:pt idx="1">
                  <c:v>-1</c:v>
                </c:pt>
                <c:pt idx="2">
                  <c:v>4750</c:v>
                </c:pt>
                <c:pt idx="3">
                  <c:v>4565</c:v>
                </c:pt>
                <c:pt idx="4">
                  <c:v>4760</c:v>
                </c:pt>
                <c:pt idx="5">
                  <c:v>-1</c:v>
                </c:pt>
                <c:pt idx="6">
                  <c:v>-1</c:v>
                </c:pt>
                <c:pt idx="7">
                  <c:v>-1</c:v>
                </c:pt>
                <c:pt idx="8">
                  <c:v>-1</c:v>
                </c:pt>
                <c:pt idx="9">
                  <c:v>-1</c:v>
                </c:pt>
                <c:pt idx="10">
                  <c:v>-1</c:v>
                </c:pt>
                <c:pt idx="11">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_G0401_!$A$93:$L$93</c:f>
              <c:numCache>
                <c:formatCode>General</c:formatCode>
                <c:ptCount val="12"/>
                <c:pt idx="0">
                  <c:v>-1</c:v>
                </c:pt>
                <c:pt idx="1">
                  <c:v>-1</c:v>
                </c:pt>
                <c:pt idx="2">
                  <c:v>4775</c:v>
                </c:pt>
                <c:pt idx="3">
                  <c:v>4585</c:v>
                </c:pt>
                <c:pt idx="4">
                  <c:v>4780</c:v>
                </c:pt>
                <c:pt idx="5">
                  <c:v>-1</c:v>
                </c:pt>
                <c:pt idx="6">
                  <c:v>-1</c:v>
                </c:pt>
                <c:pt idx="7">
                  <c:v>-1</c:v>
                </c:pt>
                <c:pt idx="8">
                  <c:v>-1</c:v>
                </c:pt>
                <c:pt idx="9">
                  <c:v>-1</c:v>
                </c:pt>
                <c:pt idx="10">
                  <c:v>-1</c:v>
                </c:pt>
                <c:pt idx="11">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_G0401_!$A$94:$L$94</c:f>
              <c:numCache>
                <c:formatCode>General</c:formatCode>
                <c:ptCount val="12"/>
                <c:pt idx="0">
                  <c:v>-1</c:v>
                </c:pt>
                <c:pt idx="1">
                  <c:v>-1</c:v>
                </c:pt>
                <c:pt idx="2">
                  <c:v>4800</c:v>
                </c:pt>
                <c:pt idx="3">
                  <c:v>4605</c:v>
                </c:pt>
                <c:pt idx="4">
                  <c:v>4815</c:v>
                </c:pt>
                <c:pt idx="5">
                  <c:v>-1</c:v>
                </c:pt>
                <c:pt idx="6">
                  <c:v>-1</c:v>
                </c:pt>
                <c:pt idx="7">
                  <c:v>-1</c:v>
                </c:pt>
                <c:pt idx="8">
                  <c:v>-1</c:v>
                </c:pt>
                <c:pt idx="9">
                  <c:v>-1</c:v>
                </c:pt>
                <c:pt idx="10">
                  <c:v>-1</c:v>
                </c:pt>
                <c:pt idx="11">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_G0401_!$A$95:$L$95</c:f>
              <c:numCache>
                <c:formatCode>General</c:formatCode>
                <c:ptCount val="12"/>
                <c:pt idx="0">
                  <c:v>-1</c:v>
                </c:pt>
                <c:pt idx="1">
                  <c:v>-1</c:v>
                </c:pt>
                <c:pt idx="2">
                  <c:v>4830</c:v>
                </c:pt>
                <c:pt idx="3">
                  <c:v>4625</c:v>
                </c:pt>
                <c:pt idx="4">
                  <c:v>4850</c:v>
                </c:pt>
                <c:pt idx="5">
                  <c:v>-1</c:v>
                </c:pt>
                <c:pt idx="6">
                  <c:v>-1</c:v>
                </c:pt>
                <c:pt idx="7">
                  <c:v>-1</c:v>
                </c:pt>
                <c:pt idx="8">
                  <c:v>-1</c:v>
                </c:pt>
                <c:pt idx="9">
                  <c:v>-1</c:v>
                </c:pt>
                <c:pt idx="10">
                  <c:v>-1</c:v>
                </c:pt>
                <c:pt idx="11">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_G0401_!$A$96:$L$96</c:f>
              <c:numCache>
                <c:formatCode>General</c:formatCode>
                <c:ptCount val="12"/>
                <c:pt idx="0">
                  <c:v>-1</c:v>
                </c:pt>
                <c:pt idx="1">
                  <c:v>-1</c:v>
                </c:pt>
                <c:pt idx="2">
                  <c:v>4850</c:v>
                </c:pt>
                <c:pt idx="3">
                  <c:v>4650</c:v>
                </c:pt>
                <c:pt idx="4">
                  <c:v>4870</c:v>
                </c:pt>
                <c:pt idx="5">
                  <c:v>-1</c:v>
                </c:pt>
                <c:pt idx="6">
                  <c:v>-1</c:v>
                </c:pt>
                <c:pt idx="7">
                  <c:v>-1</c:v>
                </c:pt>
                <c:pt idx="8">
                  <c:v>-1</c:v>
                </c:pt>
                <c:pt idx="9">
                  <c:v>-1</c:v>
                </c:pt>
                <c:pt idx="10">
                  <c:v>-1</c:v>
                </c:pt>
                <c:pt idx="11">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_G0401_!$A$97:$L$97</c:f>
              <c:numCache>
                <c:formatCode>General</c:formatCode>
                <c:ptCount val="12"/>
                <c:pt idx="0">
                  <c:v>-1</c:v>
                </c:pt>
                <c:pt idx="1">
                  <c:v>-1</c:v>
                </c:pt>
                <c:pt idx="2">
                  <c:v>4880</c:v>
                </c:pt>
                <c:pt idx="3">
                  <c:v>4670</c:v>
                </c:pt>
                <c:pt idx="4">
                  <c:v>4890</c:v>
                </c:pt>
                <c:pt idx="5">
                  <c:v>-1</c:v>
                </c:pt>
                <c:pt idx="6">
                  <c:v>-1</c:v>
                </c:pt>
                <c:pt idx="7">
                  <c:v>-1</c:v>
                </c:pt>
                <c:pt idx="8">
                  <c:v>-1</c:v>
                </c:pt>
                <c:pt idx="9">
                  <c:v>-1</c:v>
                </c:pt>
                <c:pt idx="10">
                  <c:v>-1</c:v>
                </c:pt>
                <c:pt idx="11">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_G0401_!$A$98:$L$98</c:f>
              <c:numCache>
                <c:formatCode>General</c:formatCode>
                <c:ptCount val="12"/>
                <c:pt idx="0">
                  <c:v>-1</c:v>
                </c:pt>
                <c:pt idx="1">
                  <c:v>-1</c:v>
                </c:pt>
                <c:pt idx="2">
                  <c:v>4970</c:v>
                </c:pt>
                <c:pt idx="3">
                  <c:v>4690</c:v>
                </c:pt>
                <c:pt idx="4">
                  <c:v>4910</c:v>
                </c:pt>
                <c:pt idx="5">
                  <c:v>-1</c:v>
                </c:pt>
                <c:pt idx="6">
                  <c:v>-1</c:v>
                </c:pt>
                <c:pt idx="7">
                  <c:v>-1</c:v>
                </c:pt>
                <c:pt idx="8">
                  <c:v>-1</c:v>
                </c:pt>
                <c:pt idx="9">
                  <c:v>-1</c:v>
                </c:pt>
                <c:pt idx="10">
                  <c:v>-1</c:v>
                </c:pt>
                <c:pt idx="11">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_G0401_!$A$99:$L$99</c:f>
              <c:numCache>
                <c:formatCode>General</c:formatCode>
                <c:ptCount val="12"/>
                <c:pt idx="0">
                  <c:v>-1</c:v>
                </c:pt>
                <c:pt idx="1">
                  <c:v>-1</c:v>
                </c:pt>
                <c:pt idx="2">
                  <c:v>5080</c:v>
                </c:pt>
                <c:pt idx="3">
                  <c:v>4710</c:v>
                </c:pt>
                <c:pt idx="4">
                  <c:v>4930</c:v>
                </c:pt>
                <c:pt idx="5">
                  <c:v>-1</c:v>
                </c:pt>
                <c:pt idx="6">
                  <c:v>-1</c:v>
                </c:pt>
                <c:pt idx="7">
                  <c:v>-1</c:v>
                </c:pt>
                <c:pt idx="8">
                  <c:v>-1</c:v>
                </c:pt>
                <c:pt idx="9">
                  <c:v>-1</c:v>
                </c:pt>
                <c:pt idx="10">
                  <c:v>-1</c:v>
                </c:pt>
                <c:pt idx="11">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_G0401_!$A$100:$L$100</c:f>
              <c:numCache>
                <c:formatCode>General</c:formatCode>
                <c:ptCount val="12"/>
                <c:pt idx="0">
                  <c:v>-1</c:v>
                </c:pt>
                <c:pt idx="1">
                  <c:v>-1</c:v>
                </c:pt>
                <c:pt idx="2">
                  <c:v>5130</c:v>
                </c:pt>
                <c:pt idx="3">
                  <c:v>4735</c:v>
                </c:pt>
                <c:pt idx="4">
                  <c:v>4960</c:v>
                </c:pt>
                <c:pt idx="5">
                  <c:v>-1</c:v>
                </c:pt>
                <c:pt idx="6">
                  <c:v>-1</c:v>
                </c:pt>
                <c:pt idx="7">
                  <c:v>-1</c:v>
                </c:pt>
                <c:pt idx="8">
                  <c:v>-1</c:v>
                </c:pt>
                <c:pt idx="9">
                  <c:v>-1</c:v>
                </c:pt>
                <c:pt idx="10">
                  <c:v>-1</c:v>
                </c:pt>
                <c:pt idx="11">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_G0401_!$A$101:$L$101</c:f>
              <c:numCache>
                <c:formatCode>General</c:formatCode>
                <c:ptCount val="12"/>
                <c:pt idx="0">
                  <c:v>-1</c:v>
                </c:pt>
                <c:pt idx="1">
                  <c:v>-1</c:v>
                </c:pt>
                <c:pt idx="2">
                  <c:v>5780</c:v>
                </c:pt>
                <c:pt idx="3">
                  <c:v>4760</c:v>
                </c:pt>
                <c:pt idx="4">
                  <c:v>4985</c:v>
                </c:pt>
                <c:pt idx="5">
                  <c:v>-1</c:v>
                </c:pt>
                <c:pt idx="6">
                  <c:v>-1</c:v>
                </c:pt>
                <c:pt idx="7">
                  <c:v>-1</c:v>
                </c:pt>
                <c:pt idx="8">
                  <c:v>-1</c:v>
                </c:pt>
                <c:pt idx="9">
                  <c:v>-1</c:v>
                </c:pt>
                <c:pt idx="10">
                  <c:v>-1</c:v>
                </c:pt>
                <c:pt idx="11">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_G0401_!$A$102:$L$102</c:f>
              <c:numCache>
                <c:formatCode>General</c:formatCode>
                <c:ptCount val="12"/>
                <c:pt idx="0">
                  <c:v>-1</c:v>
                </c:pt>
                <c:pt idx="1">
                  <c:v>-1</c:v>
                </c:pt>
                <c:pt idx="2">
                  <c:v>-1</c:v>
                </c:pt>
                <c:pt idx="3">
                  <c:v>4780</c:v>
                </c:pt>
                <c:pt idx="4">
                  <c:v>5035</c:v>
                </c:pt>
                <c:pt idx="5">
                  <c:v>-1</c:v>
                </c:pt>
                <c:pt idx="6">
                  <c:v>-1</c:v>
                </c:pt>
                <c:pt idx="7">
                  <c:v>-1</c:v>
                </c:pt>
                <c:pt idx="8">
                  <c:v>-1</c:v>
                </c:pt>
                <c:pt idx="9">
                  <c:v>-1</c:v>
                </c:pt>
                <c:pt idx="10">
                  <c:v>-1</c:v>
                </c:pt>
                <c:pt idx="11">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_G0401_!$A$103:$L$103</c:f>
              <c:numCache>
                <c:formatCode>General</c:formatCode>
                <c:ptCount val="12"/>
                <c:pt idx="0">
                  <c:v>-1</c:v>
                </c:pt>
                <c:pt idx="1">
                  <c:v>-1</c:v>
                </c:pt>
                <c:pt idx="2">
                  <c:v>-1</c:v>
                </c:pt>
                <c:pt idx="3">
                  <c:v>4800</c:v>
                </c:pt>
                <c:pt idx="4">
                  <c:v>5055</c:v>
                </c:pt>
                <c:pt idx="5">
                  <c:v>-1</c:v>
                </c:pt>
                <c:pt idx="6">
                  <c:v>-1</c:v>
                </c:pt>
                <c:pt idx="7">
                  <c:v>-1</c:v>
                </c:pt>
                <c:pt idx="8">
                  <c:v>-1</c:v>
                </c:pt>
                <c:pt idx="9">
                  <c:v>-1</c:v>
                </c:pt>
                <c:pt idx="10">
                  <c:v>-1</c:v>
                </c:pt>
                <c:pt idx="11">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_G0401_!$A$104:$L$104</c:f>
              <c:numCache>
                <c:formatCode>General</c:formatCode>
                <c:ptCount val="12"/>
                <c:pt idx="0">
                  <c:v>-1</c:v>
                </c:pt>
                <c:pt idx="1">
                  <c:v>-1</c:v>
                </c:pt>
                <c:pt idx="2">
                  <c:v>-1</c:v>
                </c:pt>
                <c:pt idx="3">
                  <c:v>4820</c:v>
                </c:pt>
                <c:pt idx="4">
                  <c:v>5080</c:v>
                </c:pt>
                <c:pt idx="5">
                  <c:v>-1</c:v>
                </c:pt>
                <c:pt idx="6">
                  <c:v>-1</c:v>
                </c:pt>
                <c:pt idx="7">
                  <c:v>-1</c:v>
                </c:pt>
                <c:pt idx="8">
                  <c:v>-1</c:v>
                </c:pt>
                <c:pt idx="9">
                  <c:v>-1</c:v>
                </c:pt>
                <c:pt idx="10">
                  <c:v>-1</c:v>
                </c:pt>
                <c:pt idx="11">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_G0401_!$A$105:$L$105</c:f>
              <c:numCache>
                <c:formatCode>General</c:formatCode>
                <c:ptCount val="12"/>
                <c:pt idx="0">
                  <c:v>-1</c:v>
                </c:pt>
                <c:pt idx="1">
                  <c:v>-1</c:v>
                </c:pt>
                <c:pt idx="2">
                  <c:v>-1</c:v>
                </c:pt>
                <c:pt idx="3">
                  <c:v>4840</c:v>
                </c:pt>
                <c:pt idx="4">
                  <c:v>5175</c:v>
                </c:pt>
                <c:pt idx="5">
                  <c:v>-1</c:v>
                </c:pt>
                <c:pt idx="6">
                  <c:v>-1</c:v>
                </c:pt>
                <c:pt idx="7">
                  <c:v>-1</c:v>
                </c:pt>
                <c:pt idx="8">
                  <c:v>-1</c:v>
                </c:pt>
                <c:pt idx="9">
                  <c:v>-1</c:v>
                </c:pt>
                <c:pt idx="10">
                  <c:v>-1</c:v>
                </c:pt>
                <c:pt idx="11">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_G0401_!$A$106:$L$106</c:f>
              <c:numCache>
                <c:formatCode>General</c:formatCode>
                <c:ptCount val="12"/>
                <c:pt idx="0">
                  <c:v>-1</c:v>
                </c:pt>
                <c:pt idx="1">
                  <c:v>-1</c:v>
                </c:pt>
                <c:pt idx="2">
                  <c:v>-1</c:v>
                </c:pt>
                <c:pt idx="3">
                  <c:v>4860</c:v>
                </c:pt>
                <c:pt idx="4">
                  <c:v>5210</c:v>
                </c:pt>
                <c:pt idx="5">
                  <c:v>-1</c:v>
                </c:pt>
                <c:pt idx="6">
                  <c:v>-1</c:v>
                </c:pt>
                <c:pt idx="7">
                  <c:v>-1</c:v>
                </c:pt>
                <c:pt idx="8">
                  <c:v>-1</c:v>
                </c:pt>
                <c:pt idx="9">
                  <c:v>-1</c:v>
                </c:pt>
                <c:pt idx="10">
                  <c:v>-1</c:v>
                </c:pt>
                <c:pt idx="11">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_G0401_!$A$107:$L$107</c:f>
              <c:numCache>
                <c:formatCode>General</c:formatCode>
                <c:ptCount val="12"/>
                <c:pt idx="0">
                  <c:v>-1</c:v>
                </c:pt>
                <c:pt idx="1">
                  <c:v>-1</c:v>
                </c:pt>
                <c:pt idx="2">
                  <c:v>-1</c:v>
                </c:pt>
                <c:pt idx="3">
                  <c:v>4880</c:v>
                </c:pt>
                <c:pt idx="4">
                  <c:v>5300</c:v>
                </c:pt>
                <c:pt idx="5">
                  <c:v>-1</c:v>
                </c:pt>
                <c:pt idx="6">
                  <c:v>-1</c:v>
                </c:pt>
                <c:pt idx="7">
                  <c:v>-1</c:v>
                </c:pt>
                <c:pt idx="8">
                  <c:v>-1</c:v>
                </c:pt>
                <c:pt idx="9">
                  <c:v>-1</c:v>
                </c:pt>
                <c:pt idx="10">
                  <c:v>-1</c:v>
                </c:pt>
                <c:pt idx="11">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_G0401_!$A$108:$L$108</c:f>
              <c:numCache>
                <c:formatCode>General</c:formatCode>
                <c:ptCount val="12"/>
                <c:pt idx="0">
                  <c:v>-1</c:v>
                </c:pt>
                <c:pt idx="1">
                  <c:v>-1</c:v>
                </c:pt>
                <c:pt idx="2">
                  <c:v>-1</c:v>
                </c:pt>
                <c:pt idx="3">
                  <c:v>4900</c:v>
                </c:pt>
                <c:pt idx="4">
                  <c:v>5320</c:v>
                </c:pt>
                <c:pt idx="5">
                  <c:v>-1</c:v>
                </c:pt>
                <c:pt idx="6">
                  <c:v>-1</c:v>
                </c:pt>
                <c:pt idx="7">
                  <c:v>-1</c:v>
                </c:pt>
                <c:pt idx="8">
                  <c:v>-1</c:v>
                </c:pt>
                <c:pt idx="9">
                  <c:v>-1</c:v>
                </c:pt>
                <c:pt idx="10">
                  <c:v>-1</c:v>
                </c:pt>
                <c:pt idx="11">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_G0401_!$A$109:$L$109</c:f>
              <c:numCache>
                <c:formatCode>General</c:formatCode>
                <c:ptCount val="12"/>
                <c:pt idx="0">
                  <c:v>-1</c:v>
                </c:pt>
                <c:pt idx="1">
                  <c:v>-1</c:v>
                </c:pt>
                <c:pt idx="2">
                  <c:v>-1</c:v>
                </c:pt>
                <c:pt idx="3">
                  <c:v>4920</c:v>
                </c:pt>
                <c:pt idx="4">
                  <c:v>5690</c:v>
                </c:pt>
                <c:pt idx="5">
                  <c:v>-1</c:v>
                </c:pt>
                <c:pt idx="6">
                  <c:v>-1</c:v>
                </c:pt>
                <c:pt idx="7">
                  <c:v>-1</c:v>
                </c:pt>
                <c:pt idx="8">
                  <c:v>-1</c:v>
                </c:pt>
                <c:pt idx="9">
                  <c:v>-1</c:v>
                </c:pt>
                <c:pt idx="10">
                  <c:v>-1</c:v>
                </c:pt>
                <c:pt idx="11">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_G0401_!$A$110:$L$110</c:f>
              <c:numCache>
                <c:formatCode>General</c:formatCode>
                <c:ptCount val="12"/>
                <c:pt idx="0">
                  <c:v>-1</c:v>
                </c:pt>
                <c:pt idx="1">
                  <c:v>-1</c:v>
                </c:pt>
                <c:pt idx="2">
                  <c:v>-1</c:v>
                </c:pt>
                <c:pt idx="3">
                  <c:v>4940</c:v>
                </c:pt>
                <c:pt idx="4">
                  <c:v>6000</c:v>
                </c:pt>
                <c:pt idx="5">
                  <c:v>-1</c:v>
                </c:pt>
                <c:pt idx="6">
                  <c:v>-1</c:v>
                </c:pt>
                <c:pt idx="7">
                  <c:v>-1</c:v>
                </c:pt>
                <c:pt idx="8">
                  <c:v>-1</c:v>
                </c:pt>
                <c:pt idx="9">
                  <c:v>-1</c:v>
                </c:pt>
                <c:pt idx="10">
                  <c:v>-1</c:v>
                </c:pt>
                <c:pt idx="11">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_G0401_!$A$111:$L$111</c:f>
              <c:numCache>
                <c:formatCode>General</c:formatCode>
                <c:ptCount val="12"/>
                <c:pt idx="0">
                  <c:v>-1</c:v>
                </c:pt>
                <c:pt idx="1">
                  <c:v>-1</c:v>
                </c:pt>
                <c:pt idx="2">
                  <c:v>-1</c:v>
                </c:pt>
                <c:pt idx="3">
                  <c:v>4960</c:v>
                </c:pt>
                <c:pt idx="4">
                  <c:v>-1</c:v>
                </c:pt>
                <c:pt idx="5">
                  <c:v>-1</c:v>
                </c:pt>
                <c:pt idx="6">
                  <c:v>-1</c:v>
                </c:pt>
                <c:pt idx="7">
                  <c:v>-1</c:v>
                </c:pt>
                <c:pt idx="8">
                  <c:v>-1</c:v>
                </c:pt>
                <c:pt idx="9">
                  <c:v>-1</c:v>
                </c:pt>
                <c:pt idx="10">
                  <c:v>-1</c:v>
                </c:pt>
                <c:pt idx="11">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_G0401_!$A$112:$L$112</c:f>
              <c:numCache>
                <c:formatCode>General</c:formatCode>
                <c:ptCount val="12"/>
                <c:pt idx="0">
                  <c:v>-1</c:v>
                </c:pt>
                <c:pt idx="1">
                  <c:v>-1</c:v>
                </c:pt>
                <c:pt idx="2">
                  <c:v>-1</c:v>
                </c:pt>
                <c:pt idx="3">
                  <c:v>4980</c:v>
                </c:pt>
                <c:pt idx="4">
                  <c:v>-1</c:v>
                </c:pt>
                <c:pt idx="5">
                  <c:v>-1</c:v>
                </c:pt>
                <c:pt idx="6">
                  <c:v>-1</c:v>
                </c:pt>
                <c:pt idx="7">
                  <c:v>-1</c:v>
                </c:pt>
                <c:pt idx="8">
                  <c:v>-1</c:v>
                </c:pt>
                <c:pt idx="9">
                  <c:v>-1</c:v>
                </c:pt>
                <c:pt idx="10">
                  <c:v>-1</c:v>
                </c:pt>
                <c:pt idx="11">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_G0401_!$A$113:$L$113</c:f>
              <c:numCache>
                <c:formatCode>General</c:formatCode>
                <c:ptCount val="12"/>
                <c:pt idx="0">
                  <c:v>-1</c:v>
                </c:pt>
                <c:pt idx="1">
                  <c:v>-1</c:v>
                </c:pt>
                <c:pt idx="2">
                  <c:v>-1</c:v>
                </c:pt>
                <c:pt idx="3">
                  <c:v>5000</c:v>
                </c:pt>
                <c:pt idx="4">
                  <c:v>-1</c:v>
                </c:pt>
                <c:pt idx="5">
                  <c:v>-1</c:v>
                </c:pt>
                <c:pt idx="6">
                  <c:v>-1</c:v>
                </c:pt>
                <c:pt idx="7">
                  <c:v>-1</c:v>
                </c:pt>
                <c:pt idx="8">
                  <c:v>-1</c:v>
                </c:pt>
                <c:pt idx="9">
                  <c:v>-1</c:v>
                </c:pt>
                <c:pt idx="10">
                  <c:v>-1</c:v>
                </c:pt>
                <c:pt idx="11">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_G0401_!$A$114:$L$114</c:f>
              <c:numCache>
                <c:formatCode>General</c:formatCode>
                <c:ptCount val="12"/>
                <c:pt idx="0">
                  <c:v>-1</c:v>
                </c:pt>
                <c:pt idx="1">
                  <c:v>-1</c:v>
                </c:pt>
                <c:pt idx="2">
                  <c:v>-1</c:v>
                </c:pt>
                <c:pt idx="3">
                  <c:v>5020</c:v>
                </c:pt>
                <c:pt idx="4">
                  <c:v>-1</c:v>
                </c:pt>
                <c:pt idx="5">
                  <c:v>-1</c:v>
                </c:pt>
                <c:pt idx="6">
                  <c:v>-1</c:v>
                </c:pt>
                <c:pt idx="7">
                  <c:v>-1</c:v>
                </c:pt>
                <c:pt idx="8">
                  <c:v>-1</c:v>
                </c:pt>
                <c:pt idx="9">
                  <c:v>-1</c:v>
                </c:pt>
                <c:pt idx="10">
                  <c:v>-1</c:v>
                </c:pt>
                <c:pt idx="11">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_G0401_!$A$115:$L$115</c:f>
              <c:numCache>
                <c:formatCode>General</c:formatCode>
                <c:ptCount val="12"/>
                <c:pt idx="0">
                  <c:v>-1</c:v>
                </c:pt>
                <c:pt idx="1">
                  <c:v>-1</c:v>
                </c:pt>
                <c:pt idx="2">
                  <c:v>-1</c:v>
                </c:pt>
                <c:pt idx="3">
                  <c:v>5040</c:v>
                </c:pt>
                <c:pt idx="4">
                  <c:v>-1</c:v>
                </c:pt>
                <c:pt idx="5">
                  <c:v>-1</c:v>
                </c:pt>
                <c:pt idx="6">
                  <c:v>-1</c:v>
                </c:pt>
                <c:pt idx="7">
                  <c:v>-1</c:v>
                </c:pt>
                <c:pt idx="8">
                  <c:v>-1</c:v>
                </c:pt>
                <c:pt idx="9">
                  <c:v>-1</c:v>
                </c:pt>
                <c:pt idx="10">
                  <c:v>-1</c:v>
                </c:pt>
                <c:pt idx="11">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_G0401_!$A$116:$L$116</c:f>
              <c:numCache>
                <c:formatCode>General</c:formatCode>
                <c:ptCount val="12"/>
                <c:pt idx="0">
                  <c:v>-1</c:v>
                </c:pt>
                <c:pt idx="1">
                  <c:v>-1</c:v>
                </c:pt>
                <c:pt idx="2">
                  <c:v>-1</c:v>
                </c:pt>
                <c:pt idx="3">
                  <c:v>5060</c:v>
                </c:pt>
                <c:pt idx="4">
                  <c:v>-1</c:v>
                </c:pt>
                <c:pt idx="5">
                  <c:v>-1</c:v>
                </c:pt>
                <c:pt idx="6">
                  <c:v>-1</c:v>
                </c:pt>
                <c:pt idx="7">
                  <c:v>-1</c:v>
                </c:pt>
                <c:pt idx="8">
                  <c:v>-1</c:v>
                </c:pt>
                <c:pt idx="9">
                  <c:v>-1</c:v>
                </c:pt>
                <c:pt idx="10">
                  <c:v>-1</c:v>
                </c:pt>
                <c:pt idx="11">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_G0401_!$A$117:$L$117</c:f>
              <c:numCache>
                <c:formatCode>General</c:formatCode>
                <c:ptCount val="12"/>
                <c:pt idx="0">
                  <c:v>-1</c:v>
                </c:pt>
                <c:pt idx="1">
                  <c:v>-1</c:v>
                </c:pt>
                <c:pt idx="2">
                  <c:v>-1</c:v>
                </c:pt>
                <c:pt idx="3">
                  <c:v>5080</c:v>
                </c:pt>
                <c:pt idx="4">
                  <c:v>-1</c:v>
                </c:pt>
                <c:pt idx="5">
                  <c:v>-1</c:v>
                </c:pt>
                <c:pt idx="6">
                  <c:v>-1</c:v>
                </c:pt>
                <c:pt idx="7">
                  <c:v>-1</c:v>
                </c:pt>
                <c:pt idx="8">
                  <c:v>-1</c:v>
                </c:pt>
                <c:pt idx="9">
                  <c:v>-1</c:v>
                </c:pt>
                <c:pt idx="10">
                  <c:v>-1</c:v>
                </c:pt>
                <c:pt idx="11">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_G0401_!$A$118:$L$118</c:f>
              <c:numCache>
                <c:formatCode>General</c:formatCode>
                <c:ptCount val="12"/>
                <c:pt idx="0">
                  <c:v>-1</c:v>
                </c:pt>
                <c:pt idx="1">
                  <c:v>-1</c:v>
                </c:pt>
                <c:pt idx="2">
                  <c:v>-1</c:v>
                </c:pt>
                <c:pt idx="3">
                  <c:v>5110</c:v>
                </c:pt>
                <c:pt idx="4">
                  <c:v>-1</c:v>
                </c:pt>
                <c:pt idx="5">
                  <c:v>-1</c:v>
                </c:pt>
                <c:pt idx="6">
                  <c:v>-1</c:v>
                </c:pt>
                <c:pt idx="7">
                  <c:v>-1</c:v>
                </c:pt>
                <c:pt idx="8">
                  <c:v>-1</c:v>
                </c:pt>
                <c:pt idx="9">
                  <c:v>-1</c:v>
                </c:pt>
                <c:pt idx="10">
                  <c:v>-1</c:v>
                </c:pt>
                <c:pt idx="11">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_G0401_!$A$119:$L$119</c:f>
              <c:numCache>
                <c:formatCode>General</c:formatCode>
                <c:ptCount val="12"/>
                <c:pt idx="0">
                  <c:v>-1</c:v>
                </c:pt>
                <c:pt idx="1">
                  <c:v>-1</c:v>
                </c:pt>
                <c:pt idx="2">
                  <c:v>-1</c:v>
                </c:pt>
                <c:pt idx="3">
                  <c:v>5140</c:v>
                </c:pt>
                <c:pt idx="4">
                  <c:v>-1</c:v>
                </c:pt>
                <c:pt idx="5">
                  <c:v>-1</c:v>
                </c:pt>
                <c:pt idx="6">
                  <c:v>-1</c:v>
                </c:pt>
                <c:pt idx="7">
                  <c:v>-1</c:v>
                </c:pt>
                <c:pt idx="8">
                  <c:v>-1</c:v>
                </c:pt>
                <c:pt idx="9">
                  <c:v>-1</c:v>
                </c:pt>
                <c:pt idx="10">
                  <c:v>-1</c:v>
                </c:pt>
                <c:pt idx="11">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_G0401_!$A$120:$L$120</c:f>
              <c:numCache>
                <c:formatCode>General</c:formatCode>
                <c:ptCount val="12"/>
                <c:pt idx="0">
                  <c:v>-1</c:v>
                </c:pt>
                <c:pt idx="1">
                  <c:v>-1</c:v>
                </c:pt>
                <c:pt idx="2">
                  <c:v>-1</c:v>
                </c:pt>
                <c:pt idx="3">
                  <c:v>5180</c:v>
                </c:pt>
                <c:pt idx="4">
                  <c:v>-1</c:v>
                </c:pt>
                <c:pt idx="5">
                  <c:v>-1</c:v>
                </c:pt>
                <c:pt idx="6">
                  <c:v>-1</c:v>
                </c:pt>
                <c:pt idx="7">
                  <c:v>-1</c:v>
                </c:pt>
                <c:pt idx="8">
                  <c:v>-1</c:v>
                </c:pt>
                <c:pt idx="9">
                  <c:v>-1</c:v>
                </c:pt>
                <c:pt idx="10">
                  <c:v>-1</c:v>
                </c:pt>
                <c:pt idx="11">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_G0401_!$A$121:$L$121</c:f>
              <c:numCache>
                <c:formatCode>General</c:formatCode>
                <c:ptCount val="12"/>
                <c:pt idx="0">
                  <c:v>-1</c:v>
                </c:pt>
                <c:pt idx="1">
                  <c:v>-1</c:v>
                </c:pt>
                <c:pt idx="2">
                  <c:v>-1</c:v>
                </c:pt>
                <c:pt idx="3">
                  <c:v>5200</c:v>
                </c:pt>
                <c:pt idx="4">
                  <c:v>-1</c:v>
                </c:pt>
                <c:pt idx="5">
                  <c:v>-1</c:v>
                </c:pt>
                <c:pt idx="6">
                  <c:v>-1</c:v>
                </c:pt>
                <c:pt idx="7">
                  <c:v>-1</c:v>
                </c:pt>
                <c:pt idx="8">
                  <c:v>-1</c:v>
                </c:pt>
                <c:pt idx="9">
                  <c:v>-1</c:v>
                </c:pt>
                <c:pt idx="10">
                  <c:v>-1</c:v>
                </c:pt>
                <c:pt idx="11">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_G0401_!$A$122:$L$122</c:f>
              <c:numCache>
                <c:formatCode>General</c:formatCode>
                <c:ptCount val="12"/>
                <c:pt idx="0">
                  <c:v>-1</c:v>
                </c:pt>
                <c:pt idx="1">
                  <c:v>-1</c:v>
                </c:pt>
                <c:pt idx="2">
                  <c:v>-1</c:v>
                </c:pt>
                <c:pt idx="3">
                  <c:v>5250</c:v>
                </c:pt>
                <c:pt idx="4">
                  <c:v>-1</c:v>
                </c:pt>
                <c:pt idx="5">
                  <c:v>-1</c:v>
                </c:pt>
                <c:pt idx="6">
                  <c:v>-1</c:v>
                </c:pt>
                <c:pt idx="7">
                  <c:v>-1</c:v>
                </c:pt>
                <c:pt idx="8">
                  <c:v>-1</c:v>
                </c:pt>
                <c:pt idx="9">
                  <c:v>-1</c:v>
                </c:pt>
                <c:pt idx="10">
                  <c:v>-1</c:v>
                </c:pt>
                <c:pt idx="11">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_G0401_!$A$123:$L$123</c:f>
              <c:numCache>
                <c:formatCode>General</c:formatCode>
                <c:ptCount val="12"/>
                <c:pt idx="0">
                  <c:v>-1</c:v>
                </c:pt>
                <c:pt idx="1">
                  <c:v>-1</c:v>
                </c:pt>
                <c:pt idx="2">
                  <c:v>-1</c:v>
                </c:pt>
                <c:pt idx="3">
                  <c:v>5335</c:v>
                </c:pt>
                <c:pt idx="4">
                  <c:v>-1</c:v>
                </c:pt>
                <c:pt idx="5">
                  <c:v>-1</c:v>
                </c:pt>
                <c:pt idx="6">
                  <c:v>-1</c:v>
                </c:pt>
                <c:pt idx="7">
                  <c:v>-1</c:v>
                </c:pt>
                <c:pt idx="8">
                  <c:v>-1</c:v>
                </c:pt>
                <c:pt idx="9">
                  <c:v>-1</c:v>
                </c:pt>
                <c:pt idx="10">
                  <c:v>-1</c:v>
                </c:pt>
                <c:pt idx="11">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_G0401_!$A$124:$L$124</c:f>
              <c:numCache>
                <c:formatCode>General</c:formatCode>
                <c:ptCount val="12"/>
                <c:pt idx="0">
                  <c:v>-1</c:v>
                </c:pt>
                <c:pt idx="1">
                  <c:v>-1</c:v>
                </c:pt>
                <c:pt idx="2">
                  <c:v>-1</c:v>
                </c:pt>
                <c:pt idx="3">
                  <c:v>5360</c:v>
                </c:pt>
                <c:pt idx="4">
                  <c:v>-1</c:v>
                </c:pt>
                <c:pt idx="5">
                  <c:v>-1</c:v>
                </c:pt>
                <c:pt idx="6">
                  <c:v>-1</c:v>
                </c:pt>
                <c:pt idx="7">
                  <c:v>-1</c:v>
                </c:pt>
                <c:pt idx="8">
                  <c:v>-1</c:v>
                </c:pt>
                <c:pt idx="9">
                  <c:v>-1</c:v>
                </c:pt>
                <c:pt idx="10">
                  <c:v>-1</c:v>
                </c:pt>
                <c:pt idx="11">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_G0401_!$A$125:$L$125</c:f>
              <c:numCache>
                <c:formatCode>General</c:formatCode>
                <c:ptCount val="12"/>
                <c:pt idx="0">
                  <c:v>-1</c:v>
                </c:pt>
                <c:pt idx="1">
                  <c:v>-1</c:v>
                </c:pt>
                <c:pt idx="2">
                  <c:v>-1</c:v>
                </c:pt>
                <c:pt idx="3">
                  <c:v>5520</c:v>
                </c:pt>
                <c:pt idx="4">
                  <c:v>-1</c:v>
                </c:pt>
                <c:pt idx="5">
                  <c:v>-1</c:v>
                </c:pt>
                <c:pt idx="6">
                  <c:v>-1</c:v>
                </c:pt>
                <c:pt idx="7">
                  <c:v>-1</c:v>
                </c:pt>
                <c:pt idx="8">
                  <c:v>-1</c:v>
                </c:pt>
                <c:pt idx="9">
                  <c:v>-1</c:v>
                </c:pt>
                <c:pt idx="10">
                  <c:v>-1</c:v>
                </c:pt>
                <c:pt idx="11">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_G0401_!$A$126:$L$126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_G0401_!$A$127:$L$127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_G0401_!$A$128:$L$128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_G0401_!$A$129:$L$129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_G0401_!$A$130:$L$130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_G0401_!$A$131:$L$131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_G0401_!$A$132:$L$132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_G0401_!$A$133:$L$133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_G0401_!$A$134:$L$134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_G0401_!$A$135:$L$135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_G0401_!$A$136:$L$136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_G0401_!$A$137:$L$137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_G0401_!$A$138:$L$138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_G0401_!$A$139:$L$139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_G0401_!$A$140:$L$140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_G0401_!$A$141:$L$141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_G0401_!$A$142:$L$142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_G0401_!$A$143:$L$143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_G0401_!$A$144:$L$144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_G0401_!$A$145:$L$145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_G0401_!$A$146:$L$146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_G0401_!$A$147:$L$147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_G0401_!$A$148:$L$148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_G0401_!$A$149:$L$149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_G0401_!$A$150:$L$150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_G0401_!$A$151:$L$151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_G0401_!$A$152:$L$152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_G0401_!$A$153:$L$153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_G0401_!$A$154:$L$154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_G0401_!$A$155:$L$155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_G0401_!$A$156:$L$156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_G0401_!$A$157:$L$157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_G0401_!$A$158:$L$158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_G0401_!$A$159:$L$159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_G0401_!$A$160:$L$160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_G0401_!$A$161:$L$161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_G0401_!$A$162:$L$162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_G0401_!$A$163:$L$163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_G0401_!$A$164:$L$164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_G0401_!$A$165:$L$165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_G0401_!$A$166:$L$166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_G0401_!$A$167:$L$167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_G0401_!$A$168:$L$168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_G0401_!$A$169:$L$169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_G0401_!$A$170:$L$170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_G0401_!$A$171:$L$171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_G0401_!$A$172:$L$172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_G0401_!$A$173:$L$173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_G0401_!$A$174:$L$174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_G0401_!$A$175:$L$175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_G0401_!$A$176:$L$176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_G0401_!$A$177:$L$177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_G0401_!$A$178:$L$178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_G0401_!$A$179:$L$179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_G0401_!$A$180:$L$180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_G0401_!$A$181:$L$181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_G0401_!$A$182:$L$182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_G0401_!$A$183:$L$183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_G0401_!$A$184:$L$184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_G0401_!$A$185:$L$185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_G0401_!$A$186:$L$186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_G0401_!$A$187:$L$187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_G0401_!$A$188:$L$188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_G0401_!$A$189:$L$189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_G0401_!$A$190:$L$190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_G0401_!$A$191:$L$191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_G0401_!$A$192:$L$192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_G0401_!$A$193:$L$193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_G0401_!$A$194:$L$194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_G0401_!$A$195:$L$195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_G0401_!$A$196:$L$196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_G0401_!$A$197:$L$197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_G0401_!$A$198:$L$198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_G0401_!$A$199:$L$199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_G0401_!$A$200:$L$200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_G0401_!$A$201:$L$201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_G0401_!$A$202:$L$202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_G0401_!$A$203:$L$203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_G0401_!$A$204:$L$204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_G0401_!$A$205:$L$205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_G0401_!$A$206:$L$206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dLbls>
          <c:showLegendKey val="0"/>
          <c:showVal val="0"/>
          <c:showCatName val="0"/>
          <c:showSerName val="0"/>
          <c:showPercent val="0"/>
          <c:showBubbleSize val="0"/>
        </c:dLbls>
        <c:axId val="317429968"/>
        <c:axId val="317430360"/>
      </c:scatterChart>
      <c:catAx>
        <c:axId val="317429968"/>
        <c:scaling>
          <c:orientation val="minMax"/>
        </c:scaling>
        <c:delete val="0"/>
        <c:axPos val="b"/>
        <c:title>
          <c:tx>
            <c:rich>
              <a:bodyPr/>
              <a:lstStyle/>
              <a:p>
                <a:pPr>
                  <a:defRPr/>
                </a:pPr>
                <a:r>
                  <a:rPr lang="fr-FR"/>
                  <a:t>Verblijfsduur moeder (nachten)</a:t>
                </a:r>
              </a:p>
            </c:rich>
          </c:tx>
          <c:layout/>
          <c:overlay val="0"/>
        </c:title>
        <c:numFmt formatCode="General" sourceLinked="0"/>
        <c:majorTickMark val="out"/>
        <c:minorTickMark val="none"/>
        <c:tickLblPos val="nextTo"/>
        <c:crossAx val="317430360"/>
        <c:crosses val="autoZero"/>
        <c:auto val="1"/>
        <c:lblAlgn val="ctr"/>
        <c:lblOffset val="100"/>
        <c:noMultiLvlLbl val="0"/>
      </c:catAx>
      <c:valAx>
        <c:axId val="317430360"/>
        <c:scaling>
          <c:orientation val="minMax"/>
          <c:max val="6000"/>
          <c:min val="0"/>
        </c:scaling>
        <c:delete val="0"/>
        <c:axPos val="l"/>
        <c:majorGridlines/>
        <c:title>
          <c:tx>
            <c:rich>
              <a:bodyPr rot="-5400000" vert="horz"/>
              <a:lstStyle/>
              <a:p>
                <a:pPr>
                  <a:defRPr/>
                </a:pPr>
                <a:r>
                  <a:rPr lang="fr-FR"/>
                  <a:t>Geboortegewicht (gram)</a:t>
                </a:r>
              </a:p>
            </c:rich>
          </c:tx>
          <c:layout/>
          <c:overlay val="0"/>
        </c:title>
        <c:numFmt formatCode="#\ ##0" sourceLinked="0"/>
        <c:majorTickMark val="out"/>
        <c:minorTickMark val="none"/>
        <c:tickLblPos val="nextTo"/>
        <c:crossAx val="317429968"/>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leeftijd van de moeder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_G0402_!$A$5:$J$5</c:f>
                <c:numCache>
                  <c:formatCode>General</c:formatCode>
                  <c:ptCount val="10"/>
                  <c:pt idx="0">
                    <c:v>500</c:v>
                  </c:pt>
                  <c:pt idx="1">
                    <c:v>940</c:v>
                  </c:pt>
                  <c:pt idx="2">
                    <c:v>950</c:v>
                  </c:pt>
                  <c:pt idx="3">
                    <c:v>955</c:v>
                  </c:pt>
                  <c:pt idx="4">
                    <c:v>985</c:v>
                  </c:pt>
                  <c:pt idx="5">
                    <c:v>1015</c:v>
                  </c:pt>
                  <c:pt idx="6">
                    <c:v>1057</c:v>
                  </c:pt>
                  <c:pt idx="7">
                    <c:v>1240</c:v>
                  </c:pt>
                  <c:pt idx="8">
                    <c:v>303</c:v>
                  </c:pt>
                  <c:pt idx="9">
                    <c:v>-1</c:v>
                  </c:pt>
                </c:numCache>
              </c:numRef>
            </c:minus>
          </c:errBars>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_G0402_!$A$2:$J$2</c:f>
              <c:numCache>
                <c:formatCode>General</c:formatCode>
                <c:ptCount val="10"/>
                <c:pt idx="0">
                  <c:v>2790</c:v>
                </c:pt>
                <c:pt idx="1">
                  <c:v>2840</c:v>
                </c:pt>
                <c:pt idx="2">
                  <c:v>2940</c:v>
                </c:pt>
                <c:pt idx="3">
                  <c:v>3000</c:v>
                </c:pt>
                <c:pt idx="4">
                  <c:v>3010</c:v>
                </c:pt>
                <c:pt idx="5">
                  <c:v>2985</c:v>
                </c:pt>
                <c:pt idx="6">
                  <c:v>2932</c:v>
                </c:pt>
                <c:pt idx="7">
                  <c:v>2610</c:v>
                </c:pt>
                <c:pt idx="8">
                  <c:v>2208</c:v>
                </c:pt>
                <c:pt idx="9">
                  <c:v>-1</c:v>
                </c:pt>
              </c:numCache>
            </c:numRef>
          </c:val>
        </c:ser>
        <c:ser>
          <c:idx val="1"/>
          <c:order val="1"/>
          <c:spPr>
            <a:solidFill>
              <a:schemeClr val="bg1"/>
            </a:solidFill>
            <a:ln>
              <a:solidFill>
                <a:schemeClr val="tx1"/>
              </a:solidFill>
            </a:ln>
          </c:spPr>
          <c:invertIfNegative val="0"/>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_G0402_!$A$3:$J$3</c:f>
              <c:numCache>
                <c:formatCode>General</c:formatCode>
                <c:ptCount val="10"/>
                <c:pt idx="0">
                  <c:v>292.5</c:v>
                </c:pt>
                <c:pt idx="1">
                  <c:v>325</c:v>
                </c:pt>
                <c:pt idx="2">
                  <c:v>315</c:v>
                </c:pt>
                <c:pt idx="3">
                  <c:v>330</c:v>
                </c:pt>
                <c:pt idx="4">
                  <c:v>338</c:v>
                </c:pt>
                <c:pt idx="5">
                  <c:v>350</c:v>
                </c:pt>
                <c:pt idx="6">
                  <c:v>368</c:v>
                </c:pt>
                <c:pt idx="7">
                  <c:v>410</c:v>
                </c:pt>
                <c:pt idx="8">
                  <c:v>702</c:v>
                </c:pt>
                <c:pt idx="9">
                  <c:v>-1</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_G0402_!$A$6:$J$6</c:f>
                <c:numCache>
                  <c:formatCode>General</c:formatCode>
                  <c:ptCount val="10"/>
                  <c:pt idx="0">
                    <c:v>632.5</c:v>
                  </c:pt>
                  <c:pt idx="1">
                    <c:v>945</c:v>
                  </c:pt>
                  <c:pt idx="2">
                    <c:v>945</c:v>
                  </c:pt>
                  <c:pt idx="3">
                    <c:v>960</c:v>
                  </c:pt>
                  <c:pt idx="4">
                    <c:v>990</c:v>
                  </c:pt>
                  <c:pt idx="5">
                    <c:v>1020</c:v>
                  </c:pt>
                  <c:pt idx="6">
                    <c:v>1060</c:v>
                  </c:pt>
                  <c:pt idx="7">
                    <c:v>1080</c:v>
                  </c:pt>
                  <c:pt idx="8">
                    <c:v>587.5</c:v>
                  </c:pt>
                  <c:pt idx="9">
                    <c:v>-1</c:v>
                  </c:pt>
                </c:numCache>
              </c:numRef>
            </c:plus>
            <c:minus>
              <c:numLit>
                <c:formatCode>General</c:formatCode>
                <c:ptCount val="1"/>
                <c:pt idx="0">
                  <c:v>1</c:v>
                </c:pt>
              </c:numLit>
            </c:minus>
          </c:errBars>
          <c:cat>
            <c:strRef>
              <c:f>'Leeftijd moeder'!$A$8:$A$17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_G0402_!$A$4:$J$4</c:f>
              <c:numCache>
                <c:formatCode>General</c:formatCode>
                <c:ptCount val="10"/>
                <c:pt idx="0">
                  <c:v>265</c:v>
                </c:pt>
                <c:pt idx="1">
                  <c:v>305</c:v>
                </c:pt>
                <c:pt idx="2">
                  <c:v>320</c:v>
                </c:pt>
                <c:pt idx="3">
                  <c:v>310</c:v>
                </c:pt>
                <c:pt idx="4">
                  <c:v>322</c:v>
                </c:pt>
                <c:pt idx="5">
                  <c:v>330</c:v>
                </c:pt>
                <c:pt idx="6">
                  <c:v>340</c:v>
                </c:pt>
                <c:pt idx="7">
                  <c:v>430</c:v>
                </c:pt>
                <c:pt idx="8">
                  <c:v>462.5</c:v>
                </c:pt>
                <c:pt idx="9">
                  <c:v>-1</c:v>
                </c:pt>
              </c:numCache>
            </c:numRef>
          </c:val>
        </c:ser>
        <c:dLbls>
          <c:showLegendKey val="0"/>
          <c:showVal val="0"/>
          <c:showCatName val="0"/>
          <c:showSerName val="0"/>
          <c:showPercent val="0"/>
          <c:showBubbleSize val="0"/>
        </c:dLbls>
        <c:gapWidth val="150"/>
        <c:overlap val="100"/>
        <c:axId val="317434672"/>
        <c:axId val="317434280"/>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_G0402_!$A$7:$J$7</c:f>
              <c:numCache>
                <c:formatCode>General</c:formatCode>
                <c:ptCount val="10"/>
                <c:pt idx="0">
                  <c:v>1460</c:v>
                </c:pt>
                <c:pt idx="1">
                  <c:v>-1</c:v>
                </c:pt>
                <c:pt idx="2">
                  <c:v>-1</c:v>
                </c:pt>
                <c:pt idx="3">
                  <c:v>-1</c:v>
                </c:pt>
                <c:pt idx="4">
                  <c:v>-1</c:v>
                </c:pt>
                <c:pt idx="5">
                  <c:v>-1</c:v>
                </c:pt>
                <c:pt idx="6">
                  <c:v>0</c:v>
                </c:pt>
                <c:pt idx="7">
                  <c:v>620</c:v>
                </c:pt>
                <c:pt idx="8">
                  <c:v>-1</c:v>
                </c:pt>
                <c:pt idx="9">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_G0402_!$A$8:$J$8</c:f>
              <c:numCache>
                <c:formatCode>General</c:formatCode>
                <c:ptCount val="10"/>
                <c:pt idx="0">
                  <c:v>-1</c:v>
                </c:pt>
                <c:pt idx="1">
                  <c:v>350</c:v>
                </c:pt>
                <c:pt idx="2">
                  <c:v>37</c:v>
                </c:pt>
                <c:pt idx="3">
                  <c:v>34</c:v>
                </c:pt>
                <c:pt idx="4">
                  <c:v>31</c:v>
                </c:pt>
                <c:pt idx="5">
                  <c:v>150</c:v>
                </c:pt>
                <c:pt idx="6">
                  <c:v>157</c:v>
                </c:pt>
                <c:pt idx="7">
                  <c:v>790</c:v>
                </c:pt>
                <c:pt idx="8">
                  <c:v>-1</c:v>
                </c:pt>
                <c:pt idx="9">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_G0402_!$A$9:$J$9</c:f>
              <c:numCache>
                <c:formatCode>General</c:formatCode>
                <c:ptCount val="10"/>
                <c:pt idx="0">
                  <c:v>-1</c:v>
                </c:pt>
                <c:pt idx="1">
                  <c:v>424</c:v>
                </c:pt>
                <c:pt idx="2">
                  <c:v>100</c:v>
                </c:pt>
                <c:pt idx="3">
                  <c:v>260</c:v>
                </c:pt>
                <c:pt idx="4">
                  <c:v>101</c:v>
                </c:pt>
                <c:pt idx="5">
                  <c:v>170</c:v>
                </c:pt>
                <c:pt idx="6">
                  <c:v>180</c:v>
                </c:pt>
                <c:pt idx="7">
                  <c:v>995</c:v>
                </c:pt>
                <c:pt idx="8">
                  <c:v>-1</c:v>
                </c:pt>
                <c:pt idx="9">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_G0402_!$A$10:$J$10</c:f>
              <c:numCache>
                <c:formatCode>General</c:formatCode>
                <c:ptCount val="10"/>
                <c:pt idx="0">
                  <c:v>-1</c:v>
                </c:pt>
                <c:pt idx="1">
                  <c:v>485</c:v>
                </c:pt>
                <c:pt idx="2">
                  <c:v>175</c:v>
                </c:pt>
                <c:pt idx="3">
                  <c:v>280</c:v>
                </c:pt>
                <c:pt idx="4">
                  <c:v>130</c:v>
                </c:pt>
                <c:pt idx="5">
                  <c:v>190</c:v>
                </c:pt>
                <c:pt idx="6">
                  <c:v>214</c:v>
                </c:pt>
                <c:pt idx="7">
                  <c:v>1050</c:v>
                </c:pt>
                <c:pt idx="8">
                  <c:v>-1</c:v>
                </c:pt>
                <c:pt idx="9">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_G0402_!$A$11:$J$11</c:f>
              <c:numCache>
                <c:formatCode>General</c:formatCode>
                <c:ptCount val="10"/>
                <c:pt idx="0">
                  <c:v>-1</c:v>
                </c:pt>
                <c:pt idx="1">
                  <c:v>650</c:v>
                </c:pt>
                <c:pt idx="2">
                  <c:v>200</c:v>
                </c:pt>
                <c:pt idx="3">
                  <c:v>300</c:v>
                </c:pt>
                <c:pt idx="4">
                  <c:v>166</c:v>
                </c:pt>
                <c:pt idx="5">
                  <c:v>292</c:v>
                </c:pt>
                <c:pt idx="6">
                  <c:v>300</c:v>
                </c:pt>
                <c:pt idx="7">
                  <c:v>1230</c:v>
                </c:pt>
                <c:pt idx="8">
                  <c:v>-1</c:v>
                </c:pt>
                <c:pt idx="9">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_G0402_!$A$12:$J$12</c:f>
              <c:numCache>
                <c:formatCode>General</c:formatCode>
                <c:ptCount val="10"/>
                <c:pt idx="0">
                  <c:v>-1</c:v>
                </c:pt>
                <c:pt idx="1">
                  <c:v>670</c:v>
                </c:pt>
                <c:pt idx="2">
                  <c:v>290</c:v>
                </c:pt>
                <c:pt idx="3">
                  <c:v>320</c:v>
                </c:pt>
                <c:pt idx="4">
                  <c:v>220</c:v>
                </c:pt>
                <c:pt idx="5">
                  <c:v>313</c:v>
                </c:pt>
                <c:pt idx="6">
                  <c:v>470</c:v>
                </c:pt>
                <c:pt idx="7">
                  <c:v>1260</c:v>
                </c:pt>
                <c:pt idx="8">
                  <c:v>-1</c:v>
                </c:pt>
                <c:pt idx="9">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_G0402_!$A$13:$J$13</c:f>
              <c:numCache>
                <c:formatCode>General</c:formatCode>
                <c:ptCount val="10"/>
                <c:pt idx="0">
                  <c:v>-1</c:v>
                </c:pt>
                <c:pt idx="1">
                  <c:v>740</c:v>
                </c:pt>
                <c:pt idx="2">
                  <c:v>330</c:v>
                </c:pt>
                <c:pt idx="3">
                  <c:v>340</c:v>
                </c:pt>
                <c:pt idx="4">
                  <c:v>270</c:v>
                </c:pt>
                <c:pt idx="5">
                  <c:v>338</c:v>
                </c:pt>
                <c:pt idx="6">
                  <c:v>505</c:v>
                </c:pt>
                <c:pt idx="7">
                  <c:v>-1</c:v>
                </c:pt>
                <c:pt idx="8">
                  <c:v>-1</c:v>
                </c:pt>
                <c:pt idx="9">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_G0402_!$A$14:$J$14</c:f>
              <c:numCache>
                <c:formatCode>General</c:formatCode>
                <c:ptCount val="10"/>
                <c:pt idx="0">
                  <c:v>-1</c:v>
                </c:pt>
                <c:pt idx="1">
                  <c:v>760</c:v>
                </c:pt>
                <c:pt idx="2">
                  <c:v>370</c:v>
                </c:pt>
                <c:pt idx="3">
                  <c:v>360</c:v>
                </c:pt>
                <c:pt idx="4">
                  <c:v>290</c:v>
                </c:pt>
                <c:pt idx="5">
                  <c:v>360</c:v>
                </c:pt>
                <c:pt idx="6">
                  <c:v>530</c:v>
                </c:pt>
                <c:pt idx="7">
                  <c:v>-1</c:v>
                </c:pt>
                <c:pt idx="8">
                  <c:v>-1</c:v>
                </c:pt>
                <c:pt idx="9">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_G0402_!$A$15:$J$15</c:f>
              <c:numCache>
                <c:formatCode>General</c:formatCode>
                <c:ptCount val="10"/>
                <c:pt idx="0">
                  <c:v>-1</c:v>
                </c:pt>
                <c:pt idx="1">
                  <c:v>790</c:v>
                </c:pt>
                <c:pt idx="2">
                  <c:v>400</c:v>
                </c:pt>
                <c:pt idx="3">
                  <c:v>380</c:v>
                </c:pt>
                <c:pt idx="4">
                  <c:v>320</c:v>
                </c:pt>
                <c:pt idx="5">
                  <c:v>390</c:v>
                </c:pt>
                <c:pt idx="6">
                  <c:v>590</c:v>
                </c:pt>
                <c:pt idx="7">
                  <c:v>-1</c:v>
                </c:pt>
                <c:pt idx="8">
                  <c:v>-1</c:v>
                </c:pt>
                <c:pt idx="9">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_G0402_!$A$16:$J$16</c:f>
              <c:numCache>
                <c:formatCode>General</c:formatCode>
                <c:ptCount val="10"/>
                <c:pt idx="0">
                  <c:v>-1</c:v>
                </c:pt>
                <c:pt idx="1">
                  <c:v>840</c:v>
                </c:pt>
                <c:pt idx="2">
                  <c:v>430</c:v>
                </c:pt>
                <c:pt idx="3">
                  <c:v>400</c:v>
                </c:pt>
                <c:pt idx="4">
                  <c:v>340</c:v>
                </c:pt>
                <c:pt idx="5">
                  <c:v>410</c:v>
                </c:pt>
                <c:pt idx="6">
                  <c:v>688</c:v>
                </c:pt>
                <c:pt idx="7">
                  <c:v>-1</c:v>
                </c:pt>
                <c:pt idx="8">
                  <c:v>-1</c:v>
                </c:pt>
                <c:pt idx="9">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_G0402_!$A$17:$J$17</c:f>
              <c:numCache>
                <c:formatCode>General</c:formatCode>
                <c:ptCount val="10"/>
                <c:pt idx="0">
                  <c:v>-1</c:v>
                </c:pt>
                <c:pt idx="1">
                  <c:v>920</c:v>
                </c:pt>
                <c:pt idx="2">
                  <c:v>465</c:v>
                </c:pt>
                <c:pt idx="3">
                  <c:v>420</c:v>
                </c:pt>
                <c:pt idx="4">
                  <c:v>370</c:v>
                </c:pt>
                <c:pt idx="5">
                  <c:v>437</c:v>
                </c:pt>
                <c:pt idx="6">
                  <c:v>720</c:v>
                </c:pt>
                <c:pt idx="7">
                  <c:v>-1</c:v>
                </c:pt>
                <c:pt idx="8">
                  <c:v>-1</c:v>
                </c:pt>
                <c:pt idx="9">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_G0402_!$A$18:$J$18</c:f>
              <c:numCache>
                <c:formatCode>General</c:formatCode>
                <c:ptCount val="10"/>
                <c:pt idx="0">
                  <c:v>-1</c:v>
                </c:pt>
                <c:pt idx="1">
                  <c:v>940</c:v>
                </c:pt>
                <c:pt idx="2">
                  <c:v>500</c:v>
                </c:pt>
                <c:pt idx="3">
                  <c:v>445</c:v>
                </c:pt>
                <c:pt idx="4">
                  <c:v>390</c:v>
                </c:pt>
                <c:pt idx="5">
                  <c:v>466</c:v>
                </c:pt>
                <c:pt idx="6">
                  <c:v>760</c:v>
                </c:pt>
                <c:pt idx="7">
                  <c:v>-1</c:v>
                </c:pt>
                <c:pt idx="8">
                  <c:v>-1</c:v>
                </c:pt>
                <c:pt idx="9">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_G0402_!$A$19:$J$19</c:f>
              <c:numCache>
                <c:formatCode>General</c:formatCode>
                <c:ptCount val="10"/>
                <c:pt idx="0">
                  <c:v>-1</c:v>
                </c:pt>
                <c:pt idx="1">
                  <c:v>970</c:v>
                </c:pt>
                <c:pt idx="2">
                  <c:v>520</c:v>
                </c:pt>
                <c:pt idx="3">
                  <c:v>465</c:v>
                </c:pt>
                <c:pt idx="4">
                  <c:v>410</c:v>
                </c:pt>
                <c:pt idx="5">
                  <c:v>500</c:v>
                </c:pt>
                <c:pt idx="6">
                  <c:v>780</c:v>
                </c:pt>
                <c:pt idx="7">
                  <c:v>-1</c:v>
                </c:pt>
                <c:pt idx="8">
                  <c:v>-1</c:v>
                </c:pt>
                <c:pt idx="9">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_G0402_!$A$20:$J$20</c:f>
              <c:numCache>
                <c:formatCode>General</c:formatCode>
                <c:ptCount val="10"/>
                <c:pt idx="0">
                  <c:v>-1</c:v>
                </c:pt>
                <c:pt idx="1">
                  <c:v>990</c:v>
                </c:pt>
                <c:pt idx="2">
                  <c:v>556</c:v>
                </c:pt>
                <c:pt idx="3">
                  <c:v>490</c:v>
                </c:pt>
                <c:pt idx="4">
                  <c:v>440</c:v>
                </c:pt>
                <c:pt idx="5">
                  <c:v>520</c:v>
                </c:pt>
                <c:pt idx="6">
                  <c:v>820</c:v>
                </c:pt>
                <c:pt idx="7">
                  <c:v>-1</c:v>
                </c:pt>
                <c:pt idx="8">
                  <c:v>-1</c:v>
                </c:pt>
                <c:pt idx="9">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_G0402_!$A$21:$J$21</c:f>
              <c:numCache>
                <c:formatCode>General</c:formatCode>
                <c:ptCount val="10"/>
                <c:pt idx="0">
                  <c:v>-1</c:v>
                </c:pt>
                <c:pt idx="1">
                  <c:v>1015</c:v>
                </c:pt>
                <c:pt idx="2">
                  <c:v>580</c:v>
                </c:pt>
                <c:pt idx="3">
                  <c:v>510</c:v>
                </c:pt>
                <c:pt idx="4">
                  <c:v>465</c:v>
                </c:pt>
                <c:pt idx="5">
                  <c:v>540</c:v>
                </c:pt>
                <c:pt idx="6">
                  <c:v>840</c:v>
                </c:pt>
                <c:pt idx="7">
                  <c:v>-1</c:v>
                </c:pt>
                <c:pt idx="8">
                  <c:v>-1</c:v>
                </c:pt>
                <c:pt idx="9">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_G0402_!$A$22:$J$22</c:f>
              <c:numCache>
                <c:formatCode>General</c:formatCode>
                <c:ptCount val="10"/>
                <c:pt idx="0">
                  <c:v>-1</c:v>
                </c:pt>
                <c:pt idx="1">
                  <c:v>1045</c:v>
                </c:pt>
                <c:pt idx="2">
                  <c:v>600</c:v>
                </c:pt>
                <c:pt idx="3">
                  <c:v>535</c:v>
                </c:pt>
                <c:pt idx="4">
                  <c:v>490</c:v>
                </c:pt>
                <c:pt idx="5">
                  <c:v>560</c:v>
                </c:pt>
                <c:pt idx="6">
                  <c:v>880</c:v>
                </c:pt>
                <c:pt idx="7">
                  <c:v>-1</c:v>
                </c:pt>
                <c:pt idx="8">
                  <c:v>-1</c:v>
                </c:pt>
                <c:pt idx="9">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_G0402_!$A$23:$J$23</c:f>
              <c:numCache>
                <c:formatCode>General</c:formatCode>
                <c:ptCount val="10"/>
                <c:pt idx="0">
                  <c:v>-1</c:v>
                </c:pt>
                <c:pt idx="1">
                  <c:v>1090</c:v>
                </c:pt>
                <c:pt idx="2">
                  <c:v>620</c:v>
                </c:pt>
                <c:pt idx="3">
                  <c:v>555</c:v>
                </c:pt>
                <c:pt idx="4">
                  <c:v>510</c:v>
                </c:pt>
                <c:pt idx="5">
                  <c:v>580</c:v>
                </c:pt>
                <c:pt idx="6">
                  <c:v>930</c:v>
                </c:pt>
                <c:pt idx="7">
                  <c:v>-1</c:v>
                </c:pt>
                <c:pt idx="8">
                  <c:v>-1</c:v>
                </c:pt>
                <c:pt idx="9">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_G0402_!$A$24:$J$24</c:f>
              <c:numCache>
                <c:formatCode>General</c:formatCode>
                <c:ptCount val="10"/>
                <c:pt idx="0">
                  <c:v>-1</c:v>
                </c:pt>
                <c:pt idx="1">
                  <c:v>1135</c:v>
                </c:pt>
                <c:pt idx="2">
                  <c:v>640</c:v>
                </c:pt>
                <c:pt idx="3">
                  <c:v>580</c:v>
                </c:pt>
                <c:pt idx="4">
                  <c:v>530</c:v>
                </c:pt>
                <c:pt idx="5">
                  <c:v>600</c:v>
                </c:pt>
                <c:pt idx="6">
                  <c:v>950</c:v>
                </c:pt>
                <c:pt idx="7">
                  <c:v>-1</c:v>
                </c:pt>
                <c:pt idx="8">
                  <c:v>-1</c:v>
                </c:pt>
                <c:pt idx="9">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_G0402_!$A$25:$J$25</c:f>
              <c:numCache>
                <c:formatCode>General</c:formatCode>
                <c:ptCount val="10"/>
                <c:pt idx="0">
                  <c:v>-1</c:v>
                </c:pt>
                <c:pt idx="1">
                  <c:v>1160</c:v>
                </c:pt>
                <c:pt idx="2">
                  <c:v>680</c:v>
                </c:pt>
                <c:pt idx="3">
                  <c:v>600</c:v>
                </c:pt>
                <c:pt idx="4">
                  <c:v>550</c:v>
                </c:pt>
                <c:pt idx="5">
                  <c:v>620</c:v>
                </c:pt>
                <c:pt idx="6">
                  <c:v>995</c:v>
                </c:pt>
                <c:pt idx="7">
                  <c:v>-1</c:v>
                </c:pt>
                <c:pt idx="8">
                  <c:v>-1</c:v>
                </c:pt>
                <c:pt idx="9">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_G0402_!$A$26:$J$26</c:f>
              <c:numCache>
                <c:formatCode>General</c:formatCode>
                <c:ptCount val="10"/>
                <c:pt idx="0">
                  <c:v>-1</c:v>
                </c:pt>
                <c:pt idx="1">
                  <c:v>1180</c:v>
                </c:pt>
                <c:pt idx="2">
                  <c:v>700</c:v>
                </c:pt>
                <c:pt idx="3">
                  <c:v>620</c:v>
                </c:pt>
                <c:pt idx="4">
                  <c:v>571</c:v>
                </c:pt>
                <c:pt idx="5">
                  <c:v>640</c:v>
                </c:pt>
                <c:pt idx="6">
                  <c:v>1035</c:v>
                </c:pt>
                <c:pt idx="7">
                  <c:v>-1</c:v>
                </c:pt>
                <c:pt idx="8">
                  <c:v>-1</c:v>
                </c:pt>
                <c:pt idx="9">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_G0402_!$A$27:$J$27</c:f>
              <c:numCache>
                <c:formatCode>General</c:formatCode>
                <c:ptCount val="10"/>
                <c:pt idx="0">
                  <c:v>-1</c:v>
                </c:pt>
                <c:pt idx="1">
                  <c:v>1230</c:v>
                </c:pt>
                <c:pt idx="2">
                  <c:v>720</c:v>
                </c:pt>
                <c:pt idx="3">
                  <c:v>640</c:v>
                </c:pt>
                <c:pt idx="4">
                  <c:v>600</c:v>
                </c:pt>
                <c:pt idx="5">
                  <c:v>660</c:v>
                </c:pt>
                <c:pt idx="6">
                  <c:v>1100</c:v>
                </c:pt>
                <c:pt idx="7">
                  <c:v>-1</c:v>
                </c:pt>
                <c:pt idx="8">
                  <c:v>-1</c:v>
                </c:pt>
                <c:pt idx="9">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_G0402_!$A$28:$J$28</c:f>
              <c:numCache>
                <c:formatCode>General</c:formatCode>
                <c:ptCount val="10"/>
                <c:pt idx="0">
                  <c:v>-1</c:v>
                </c:pt>
                <c:pt idx="1">
                  <c:v>1250</c:v>
                </c:pt>
                <c:pt idx="2">
                  <c:v>745</c:v>
                </c:pt>
                <c:pt idx="3">
                  <c:v>660</c:v>
                </c:pt>
                <c:pt idx="4">
                  <c:v>620</c:v>
                </c:pt>
                <c:pt idx="5">
                  <c:v>690</c:v>
                </c:pt>
                <c:pt idx="6">
                  <c:v>1140</c:v>
                </c:pt>
                <c:pt idx="7">
                  <c:v>-1</c:v>
                </c:pt>
                <c:pt idx="8">
                  <c:v>-1</c:v>
                </c:pt>
                <c:pt idx="9">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_G0402_!$A$29:$J$29</c:f>
              <c:numCache>
                <c:formatCode>General</c:formatCode>
                <c:ptCount val="10"/>
                <c:pt idx="0">
                  <c:v>-1</c:v>
                </c:pt>
                <c:pt idx="1">
                  <c:v>1310</c:v>
                </c:pt>
                <c:pt idx="2">
                  <c:v>790</c:v>
                </c:pt>
                <c:pt idx="3">
                  <c:v>680</c:v>
                </c:pt>
                <c:pt idx="4">
                  <c:v>645</c:v>
                </c:pt>
                <c:pt idx="5">
                  <c:v>710</c:v>
                </c:pt>
                <c:pt idx="6">
                  <c:v>1170</c:v>
                </c:pt>
                <c:pt idx="7">
                  <c:v>-1</c:v>
                </c:pt>
                <c:pt idx="8">
                  <c:v>-1</c:v>
                </c:pt>
                <c:pt idx="9">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_G0402_!$A$30:$J$30</c:f>
              <c:numCache>
                <c:formatCode>General</c:formatCode>
                <c:ptCount val="10"/>
                <c:pt idx="0">
                  <c:v>-1</c:v>
                </c:pt>
                <c:pt idx="1">
                  <c:v>1365</c:v>
                </c:pt>
                <c:pt idx="2">
                  <c:v>810</c:v>
                </c:pt>
                <c:pt idx="3">
                  <c:v>700</c:v>
                </c:pt>
                <c:pt idx="4">
                  <c:v>665</c:v>
                </c:pt>
                <c:pt idx="5">
                  <c:v>730</c:v>
                </c:pt>
                <c:pt idx="6">
                  <c:v>1205</c:v>
                </c:pt>
                <c:pt idx="7">
                  <c:v>-1</c:v>
                </c:pt>
                <c:pt idx="8">
                  <c:v>-1</c:v>
                </c:pt>
                <c:pt idx="9">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_G0402_!$A$31:$J$31</c:f>
              <c:numCache>
                <c:formatCode>General</c:formatCode>
                <c:ptCount val="10"/>
                <c:pt idx="0">
                  <c:v>-1</c:v>
                </c:pt>
                <c:pt idx="1">
                  <c:v>1415</c:v>
                </c:pt>
                <c:pt idx="2">
                  <c:v>830</c:v>
                </c:pt>
                <c:pt idx="3">
                  <c:v>720</c:v>
                </c:pt>
                <c:pt idx="4">
                  <c:v>690</c:v>
                </c:pt>
                <c:pt idx="5">
                  <c:v>750</c:v>
                </c:pt>
                <c:pt idx="6">
                  <c:v>1235</c:v>
                </c:pt>
                <c:pt idx="7">
                  <c:v>-1</c:v>
                </c:pt>
                <c:pt idx="8">
                  <c:v>-1</c:v>
                </c:pt>
                <c:pt idx="9">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_G0402_!$A$32:$J$32</c:f>
              <c:numCache>
                <c:formatCode>General</c:formatCode>
                <c:ptCount val="10"/>
                <c:pt idx="0">
                  <c:v>-1</c:v>
                </c:pt>
                <c:pt idx="1">
                  <c:v>1460</c:v>
                </c:pt>
                <c:pt idx="2">
                  <c:v>850</c:v>
                </c:pt>
                <c:pt idx="3">
                  <c:v>740</c:v>
                </c:pt>
                <c:pt idx="4">
                  <c:v>720</c:v>
                </c:pt>
                <c:pt idx="5">
                  <c:v>770</c:v>
                </c:pt>
                <c:pt idx="6">
                  <c:v>1260</c:v>
                </c:pt>
                <c:pt idx="7">
                  <c:v>-1</c:v>
                </c:pt>
                <c:pt idx="8">
                  <c:v>-1</c:v>
                </c:pt>
                <c:pt idx="9">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_G0402_!$A$33:$J$33</c:f>
              <c:numCache>
                <c:formatCode>General</c:formatCode>
                <c:ptCount val="10"/>
                <c:pt idx="0">
                  <c:v>-1</c:v>
                </c:pt>
                <c:pt idx="1">
                  <c:v>1485</c:v>
                </c:pt>
                <c:pt idx="2">
                  <c:v>870</c:v>
                </c:pt>
                <c:pt idx="3">
                  <c:v>760</c:v>
                </c:pt>
                <c:pt idx="4">
                  <c:v>740</c:v>
                </c:pt>
                <c:pt idx="5">
                  <c:v>790</c:v>
                </c:pt>
                <c:pt idx="6">
                  <c:v>1300</c:v>
                </c:pt>
                <c:pt idx="7">
                  <c:v>-1</c:v>
                </c:pt>
                <c:pt idx="8">
                  <c:v>-1</c:v>
                </c:pt>
                <c:pt idx="9">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_G0402_!$A$34:$J$34</c:f>
              <c:numCache>
                <c:formatCode>General</c:formatCode>
                <c:ptCount val="10"/>
                <c:pt idx="0">
                  <c:v>-1</c:v>
                </c:pt>
                <c:pt idx="1">
                  <c:v>1540</c:v>
                </c:pt>
                <c:pt idx="2">
                  <c:v>895</c:v>
                </c:pt>
                <c:pt idx="3">
                  <c:v>780</c:v>
                </c:pt>
                <c:pt idx="4">
                  <c:v>760</c:v>
                </c:pt>
                <c:pt idx="5">
                  <c:v>810</c:v>
                </c:pt>
                <c:pt idx="6">
                  <c:v>1320</c:v>
                </c:pt>
                <c:pt idx="7">
                  <c:v>-1</c:v>
                </c:pt>
                <c:pt idx="8">
                  <c:v>-1</c:v>
                </c:pt>
                <c:pt idx="9">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_G0402_!$A$35:$J$35</c:f>
              <c:numCache>
                <c:formatCode>General</c:formatCode>
                <c:ptCount val="10"/>
                <c:pt idx="0">
                  <c:v>-1</c:v>
                </c:pt>
                <c:pt idx="1">
                  <c:v>1560</c:v>
                </c:pt>
                <c:pt idx="2">
                  <c:v>920</c:v>
                </c:pt>
                <c:pt idx="3">
                  <c:v>800</c:v>
                </c:pt>
                <c:pt idx="4">
                  <c:v>780</c:v>
                </c:pt>
                <c:pt idx="5">
                  <c:v>830</c:v>
                </c:pt>
                <c:pt idx="6">
                  <c:v>1350</c:v>
                </c:pt>
                <c:pt idx="7">
                  <c:v>-1</c:v>
                </c:pt>
                <c:pt idx="8">
                  <c:v>-1</c:v>
                </c:pt>
                <c:pt idx="9">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_G0402_!$A$36:$J$36</c:f>
              <c:numCache>
                <c:formatCode>General</c:formatCode>
                <c:ptCount val="10"/>
                <c:pt idx="0">
                  <c:v>-1</c:v>
                </c:pt>
                <c:pt idx="1">
                  <c:v>1585</c:v>
                </c:pt>
                <c:pt idx="2">
                  <c:v>940</c:v>
                </c:pt>
                <c:pt idx="3">
                  <c:v>820</c:v>
                </c:pt>
                <c:pt idx="4">
                  <c:v>800</c:v>
                </c:pt>
                <c:pt idx="5">
                  <c:v>850</c:v>
                </c:pt>
                <c:pt idx="6">
                  <c:v>1380</c:v>
                </c:pt>
                <c:pt idx="7">
                  <c:v>-1</c:v>
                </c:pt>
                <c:pt idx="8">
                  <c:v>-1</c:v>
                </c:pt>
                <c:pt idx="9">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_G0402_!$A$37:$J$37</c:f>
              <c:numCache>
                <c:formatCode>General</c:formatCode>
                <c:ptCount val="10"/>
                <c:pt idx="0">
                  <c:v>-1</c:v>
                </c:pt>
                <c:pt idx="1">
                  <c:v>1635</c:v>
                </c:pt>
                <c:pt idx="2">
                  <c:v>960</c:v>
                </c:pt>
                <c:pt idx="3">
                  <c:v>840</c:v>
                </c:pt>
                <c:pt idx="4">
                  <c:v>825</c:v>
                </c:pt>
                <c:pt idx="5">
                  <c:v>870</c:v>
                </c:pt>
                <c:pt idx="6">
                  <c:v>1400</c:v>
                </c:pt>
                <c:pt idx="7">
                  <c:v>-1</c:v>
                </c:pt>
                <c:pt idx="8">
                  <c:v>-1</c:v>
                </c:pt>
                <c:pt idx="9">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_G0402_!$A$38:$J$38</c:f>
              <c:numCache>
                <c:formatCode>General</c:formatCode>
                <c:ptCount val="10"/>
                <c:pt idx="0">
                  <c:v>-1</c:v>
                </c:pt>
                <c:pt idx="1">
                  <c:v>1672</c:v>
                </c:pt>
                <c:pt idx="2">
                  <c:v>980</c:v>
                </c:pt>
                <c:pt idx="3">
                  <c:v>860</c:v>
                </c:pt>
                <c:pt idx="4">
                  <c:v>850</c:v>
                </c:pt>
                <c:pt idx="5">
                  <c:v>890</c:v>
                </c:pt>
                <c:pt idx="6">
                  <c:v>1420</c:v>
                </c:pt>
                <c:pt idx="7">
                  <c:v>-1</c:v>
                </c:pt>
                <c:pt idx="8">
                  <c:v>-1</c:v>
                </c:pt>
                <c:pt idx="9">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_G0402_!$A$39:$J$39</c:f>
              <c:numCache>
                <c:formatCode>General</c:formatCode>
                <c:ptCount val="10"/>
                <c:pt idx="0">
                  <c:v>-1</c:v>
                </c:pt>
                <c:pt idx="1">
                  <c:v>1700</c:v>
                </c:pt>
                <c:pt idx="2">
                  <c:v>1000</c:v>
                </c:pt>
                <c:pt idx="3">
                  <c:v>880</c:v>
                </c:pt>
                <c:pt idx="4">
                  <c:v>870</c:v>
                </c:pt>
                <c:pt idx="5">
                  <c:v>910</c:v>
                </c:pt>
                <c:pt idx="6">
                  <c:v>1440</c:v>
                </c:pt>
                <c:pt idx="7">
                  <c:v>-1</c:v>
                </c:pt>
                <c:pt idx="8">
                  <c:v>-1</c:v>
                </c:pt>
                <c:pt idx="9">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_G0402_!$A$40:$J$40</c:f>
              <c:numCache>
                <c:formatCode>General</c:formatCode>
                <c:ptCount val="10"/>
                <c:pt idx="0">
                  <c:v>-1</c:v>
                </c:pt>
                <c:pt idx="1">
                  <c:v>1720</c:v>
                </c:pt>
                <c:pt idx="2">
                  <c:v>1025</c:v>
                </c:pt>
                <c:pt idx="3">
                  <c:v>900</c:v>
                </c:pt>
                <c:pt idx="4">
                  <c:v>890</c:v>
                </c:pt>
                <c:pt idx="5">
                  <c:v>930</c:v>
                </c:pt>
                <c:pt idx="6">
                  <c:v>1470</c:v>
                </c:pt>
                <c:pt idx="7">
                  <c:v>-1</c:v>
                </c:pt>
                <c:pt idx="8">
                  <c:v>-1</c:v>
                </c:pt>
                <c:pt idx="9">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_G0402_!$A$41:$J$41</c:f>
              <c:numCache>
                <c:formatCode>General</c:formatCode>
                <c:ptCount val="10"/>
                <c:pt idx="0">
                  <c:v>-1</c:v>
                </c:pt>
                <c:pt idx="1">
                  <c:v>1770</c:v>
                </c:pt>
                <c:pt idx="2">
                  <c:v>1045</c:v>
                </c:pt>
                <c:pt idx="3">
                  <c:v>920</c:v>
                </c:pt>
                <c:pt idx="4">
                  <c:v>910</c:v>
                </c:pt>
                <c:pt idx="5">
                  <c:v>957</c:v>
                </c:pt>
                <c:pt idx="6">
                  <c:v>1490</c:v>
                </c:pt>
                <c:pt idx="7">
                  <c:v>-1</c:v>
                </c:pt>
                <c:pt idx="8">
                  <c:v>-1</c:v>
                </c:pt>
                <c:pt idx="9">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_G0402_!$A$42:$J$42</c:f>
              <c:numCache>
                <c:formatCode>General</c:formatCode>
                <c:ptCount val="10"/>
                <c:pt idx="0">
                  <c:v>-1</c:v>
                </c:pt>
                <c:pt idx="1">
                  <c:v>1800</c:v>
                </c:pt>
                <c:pt idx="2">
                  <c:v>1070</c:v>
                </c:pt>
                <c:pt idx="3">
                  <c:v>940</c:v>
                </c:pt>
                <c:pt idx="4">
                  <c:v>930</c:v>
                </c:pt>
                <c:pt idx="5">
                  <c:v>980</c:v>
                </c:pt>
                <c:pt idx="6">
                  <c:v>1533</c:v>
                </c:pt>
                <c:pt idx="7">
                  <c:v>-1</c:v>
                </c:pt>
                <c:pt idx="8">
                  <c:v>-1</c:v>
                </c:pt>
                <c:pt idx="9">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_G0402_!$A$43:$J$43</c:f>
              <c:numCache>
                <c:formatCode>General</c:formatCode>
                <c:ptCount val="10"/>
                <c:pt idx="0">
                  <c:v>-1</c:v>
                </c:pt>
                <c:pt idx="1">
                  <c:v>1820</c:v>
                </c:pt>
                <c:pt idx="2">
                  <c:v>1090</c:v>
                </c:pt>
                <c:pt idx="3">
                  <c:v>970</c:v>
                </c:pt>
                <c:pt idx="4">
                  <c:v>950</c:v>
                </c:pt>
                <c:pt idx="5">
                  <c:v>1000</c:v>
                </c:pt>
                <c:pt idx="6">
                  <c:v>1570</c:v>
                </c:pt>
                <c:pt idx="7">
                  <c:v>-1</c:v>
                </c:pt>
                <c:pt idx="8">
                  <c:v>-1</c:v>
                </c:pt>
                <c:pt idx="9">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_G0402_!$A$44:$J$44</c:f>
              <c:numCache>
                <c:formatCode>General</c:formatCode>
                <c:ptCount val="10"/>
                <c:pt idx="0">
                  <c:v>-1</c:v>
                </c:pt>
                <c:pt idx="1">
                  <c:v>4438</c:v>
                </c:pt>
                <c:pt idx="2">
                  <c:v>1115</c:v>
                </c:pt>
                <c:pt idx="3">
                  <c:v>990</c:v>
                </c:pt>
                <c:pt idx="4">
                  <c:v>970</c:v>
                </c:pt>
                <c:pt idx="5">
                  <c:v>1020</c:v>
                </c:pt>
                <c:pt idx="6">
                  <c:v>1600</c:v>
                </c:pt>
                <c:pt idx="7">
                  <c:v>-1</c:v>
                </c:pt>
                <c:pt idx="8">
                  <c:v>-1</c:v>
                </c:pt>
                <c:pt idx="9">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_G0402_!$A$45:$J$45</c:f>
              <c:numCache>
                <c:formatCode>General</c:formatCode>
                <c:ptCount val="10"/>
                <c:pt idx="0">
                  <c:v>-1</c:v>
                </c:pt>
                <c:pt idx="1">
                  <c:v>4460</c:v>
                </c:pt>
                <c:pt idx="2">
                  <c:v>1135</c:v>
                </c:pt>
                <c:pt idx="3">
                  <c:v>1016</c:v>
                </c:pt>
                <c:pt idx="4">
                  <c:v>990</c:v>
                </c:pt>
                <c:pt idx="5">
                  <c:v>1040</c:v>
                </c:pt>
                <c:pt idx="6">
                  <c:v>1622</c:v>
                </c:pt>
                <c:pt idx="7">
                  <c:v>-1</c:v>
                </c:pt>
                <c:pt idx="8">
                  <c:v>-1</c:v>
                </c:pt>
                <c:pt idx="9">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_G0402_!$A$46:$J$46</c:f>
              <c:numCache>
                <c:formatCode>General</c:formatCode>
                <c:ptCount val="10"/>
                <c:pt idx="0">
                  <c:v>-1</c:v>
                </c:pt>
                <c:pt idx="1">
                  <c:v>4480</c:v>
                </c:pt>
                <c:pt idx="2">
                  <c:v>1160</c:v>
                </c:pt>
                <c:pt idx="3">
                  <c:v>1040</c:v>
                </c:pt>
                <c:pt idx="4">
                  <c:v>1010</c:v>
                </c:pt>
                <c:pt idx="5">
                  <c:v>1060</c:v>
                </c:pt>
                <c:pt idx="6">
                  <c:v>1645</c:v>
                </c:pt>
                <c:pt idx="7">
                  <c:v>-1</c:v>
                </c:pt>
                <c:pt idx="8">
                  <c:v>-1</c:v>
                </c:pt>
                <c:pt idx="9">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_G0402_!$A$47:$J$47</c:f>
              <c:numCache>
                <c:formatCode>General</c:formatCode>
                <c:ptCount val="10"/>
                <c:pt idx="0">
                  <c:v>-1</c:v>
                </c:pt>
                <c:pt idx="1">
                  <c:v>4515</c:v>
                </c:pt>
                <c:pt idx="2">
                  <c:v>1180</c:v>
                </c:pt>
                <c:pt idx="3">
                  <c:v>1060</c:v>
                </c:pt>
                <c:pt idx="4">
                  <c:v>1030</c:v>
                </c:pt>
                <c:pt idx="5">
                  <c:v>1080</c:v>
                </c:pt>
                <c:pt idx="6">
                  <c:v>1680</c:v>
                </c:pt>
                <c:pt idx="7">
                  <c:v>-1</c:v>
                </c:pt>
                <c:pt idx="8">
                  <c:v>-1</c:v>
                </c:pt>
                <c:pt idx="9">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_G0402_!$A$48:$J$48</c:f>
              <c:numCache>
                <c:formatCode>General</c:formatCode>
                <c:ptCount val="10"/>
                <c:pt idx="0">
                  <c:v>-1</c:v>
                </c:pt>
                <c:pt idx="1">
                  <c:v>4740</c:v>
                </c:pt>
                <c:pt idx="2">
                  <c:v>1200</c:v>
                </c:pt>
                <c:pt idx="3">
                  <c:v>1090</c:v>
                </c:pt>
                <c:pt idx="4">
                  <c:v>1050</c:v>
                </c:pt>
                <c:pt idx="5">
                  <c:v>1100</c:v>
                </c:pt>
                <c:pt idx="6">
                  <c:v>1700</c:v>
                </c:pt>
                <c:pt idx="7">
                  <c:v>-1</c:v>
                </c:pt>
                <c:pt idx="8">
                  <c:v>-1</c:v>
                </c:pt>
                <c:pt idx="9">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_G0402_!$A$49:$J$49</c:f>
              <c:numCache>
                <c:formatCode>General</c:formatCode>
                <c:ptCount val="10"/>
                <c:pt idx="0">
                  <c:v>-1</c:v>
                </c:pt>
                <c:pt idx="1">
                  <c:v>4770</c:v>
                </c:pt>
                <c:pt idx="2">
                  <c:v>1220</c:v>
                </c:pt>
                <c:pt idx="3">
                  <c:v>1110</c:v>
                </c:pt>
                <c:pt idx="4">
                  <c:v>1080</c:v>
                </c:pt>
                <c:pt idx="5">
                  <c:v>1120</c:v>
                </c:pt>
                <c:pt idx="6">
                  <c:v>1720</c:v>
                </c:pt>
                <c:pt idx="7">
                  <c:v>-1</c:v>
                </c:pt>
                <c:pt idx="8">
                  <c:v>-1</c:v>
                </c:pt>
                <c:pt idx="9">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_G0402_!$A$50:$J$50</c:f>
              <c:numCache>
                <c:formatCode>General</c:formatCode>
                <c:ptCount val="10"/>
                <c:pt idx="0">
                  <c:v>-1</c:v>
                </c:pt>
                <c:pt idx="1">
                  <c:v>4975</c:v>
                </c:pt>
                <c:pt idx="2">
                  <c:v>1240</c:v>
                </c:pt>
                <c:pt idx="3">
                  <c:v>1130</c:v>
                </c:pt>
                <c:pt idx="4">
                  <c:v>1100</c:v>
                </c:pt>
                <c:pt idx="5">
                  <c:v>1145</c:v>
                </c:pt>
                <c:pt idx="6">
                  <c:v>1740</c:v>
                </c:pt>
                <c:pt idx="7">
                  <c:v>-1</c:v>
                </c:pt>
                <c:pt idx="8">
                  <c:v>-1</c:v>
                </c:pt>
                <c:pt idx="9">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_G0402_!$A$51:$J$51</c:f>
              <c:numCache>
                <c:formatCode>General</c:formatCode>
                <c:ptCount val="10"/>
                <c:pt idx="0">
                  <c:v>-1</c:v>
                </c:pt>
                <c:pt idx="1">
                  <c:v>4995</c:v>
                </c:pt>
                <c:pt idx="2">
                  <c:v>1280</c:v>
                </c:pt>
                <c:pt idx="3">
                  <c:v>1150</c:v>
                </c:pt>
                <c:pt idx="4">
                  <c:v>1120</c:v>
                </c:pt>
                <c:pt idx="5">
                  <c:v>1170</c:v>
                </c:pt>
                <c:pt idx="6">
                  <c:v>1760</c:v>
                </c:pt>
                <c:pt idx="7">
                  <c:v>-1</c:v>
                </c:pt>
                <c:pt idx="8">
                  <c:v>-1</c:v>
                </c:pt>
                <c:pt idx="9">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_G0402_!$A$52:$J$52</c:f>
              <c:numCache>
                <c:formatCode>General</c:formatCode>
                <c:ptCount val="10"/>
                <c:pt idx="0">
                  <c:v>-1</c:v>
                </c:pt>
                <c:pt idx="1">
                  <c:v>-1</c:v>
                </c:pt>
                <c:pt idx="2">
                  <c:v>1300</c:v>
                </c:pt>
                <c:pt idx="3">
                  <c:v>1170</c:v>
                </c:pt>
                <c:pt idx="4">
                  <c:v>1140</c:v>
                </c:pt>
                <c:pt idx="5">
                  <c:v>1190</c:v>
                </c:pt>
                <c:pt idx="6">
                  <c:v>1780</c:v>
                </c:pt>
                <c:pt idx="7">
                  <c:v>-1</c:v>
                </c:pt>
                <c:pt idx="8">
                  <c:v>-1</c:v>
                </c:pt>
                <c:pt idx="9">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_G0402_!$A$53:$J$53</c:f>
              <c:numCache>
                <c:formatCode>General</c:formatCode>
                <c:ptCount val="10"/>
                <c:pt idx="0">
                  <c:v>-1</c:v>
                </c:pt>
                <c:pt idx="1">
                  <c:v>-1</c:v>
                </c:pt>
                <c:pt idx="2">
                  <c:v>1320</c:v>
                </c:pt>
                <c:pt idx="3">
                  <c:v>1190</c:v>
                </c:pt>
                <c:pt idx="4">
                  <c:v>1160</c:v>
                </c:pt>
                <c:pt idx="5">
                  <c:v>1210</c:v>
                </c:pt>
                <c:pt idx="6">
                  <c:v>1800</c:v>
                </c:pt>
                <c:pt idx="7">
                  <c:v>-1</c:v>
                </c:pt>
                <c:pt idx="8">
                  <c:v>-1</c:v>
                </c:pt>
                <c:pt idx="9">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_G0402_!$A$54:$J$54</c:f>
              <c:numCache>
                <c:formatCode>General</c:formatCode>
                <c:ptCount val="10"/>
                <c:pt idx="0">
                  <c:v>-1</c:v>
                </c:pt>
                <c:pt idx="1">
                  <c:v>-1</c:v>
                </c:pt>
                <c:pt idx="2">
                  <c:v>1340</c:v>
                </c:pt>
                <c:pt idx="3">
                  <c:v>1210</c:v>
                </c:pt>
                <c:pt idx="4">
                  <c:v>1180</c:v>
                </c:pt>
                <c:pt idx="5">
                  <c:v>1230</c:v>
                </c:pt>
                <c:pt idx="6">
                  <c:v>1820</c:v>
                </c:pt>
                <c:pt idx="7">
                  <c:v>-1</c:v>
                </c:pt>
                <c:pt idx="8">
                  <c:v>-1</c:v>
                </c:pt>
                <c:pt idx="9">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_G0402_!$A$55:$J$55</c:f>
              <c:numCache>
                <c:formatCode>General</c:formatCode>
                <c:ptCount val="10"/>
                <c:pt idx="0">
                  <c:v>-1</c:v>
                </c:pt>
                <c:pt idx="1">
                  <c:v>-1</c:v>
                </c:pt>
                <c:pt idx="2">
                  <c:v>1360</c:v>
                </c:pt>
                <c:pt idx="3">
                  <c:v>1230</c:v>
                </c:pt>
                <c:pt idx="4">
                  <c:v>1200</c:v>
                </c:pt>
                <c:pt idx="5">
                  <c:v>1250</c:v>
                </c:pt>
                <c:pt idx="6">
                  <c:v>1840</c:v>
                </c:pt>
                <c:pt idx="7">
                  <c:v>-1</c:v>
                </c:pt>
                <c:pt idx="8">
                  <c:v>-1</c:v>
                </c:pt>
                <c:pt idx="9">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_G0402_!$A$56:$J$56</c:f>
              <c:numCache>
                <c:formatCode>General</c:formatCode>
                <c:ptCount val="10"/>
                <c:pt idx="0">
                  <c:v>-1</c:v>
                </c:pt>
                <c:pt idx="1">
                  <c:v>-1</c:v>
                </c:pt>
                <c:pt idx="2">
                  <c:v>1380</c:v>
                </c:pt>
                <c:pt idx="3">
                  <c:v>1250</c:v>
                </c:pt>
                <c:pt idx="4">
                  <c:v>1220</c:v>
                </c:pt>
                <c:pt idx="5">
                  <c:v>1270</c:v>
                </c:pt>
                <c:pt idx="6">
                  <c:v>1870</c:v>
                </c:pt>
                <c:pt idx="7">
                  <c:v>-1</c:v>
                </c:pt>
                <c:pt idx="8">
                  <c:v>-1</c:v>
                </c:pt>
                <c:pt idx="9">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_G0402_!$A$57:$J$57</c:f>
              <c:numCache>
                <c:formatCode>General</c:formatCode>
                <c:ptCount val="10"/>
                <c:pt idx="0">
                  <c:v>-1</c:v>
                </c:pt>
                <c:pt idx="1">
                  <c:v>-1</c:v>
                </c:pt>
                <c:pt idx="2">
                  <c:v>1400</c:v>
                </c:pt>
                <c:pt idx="3">
                  <c:v>1270</c:v>
                </c:pt>
                <c:pt idx="4">
                  <c:v>1240</c:v>
                </c:pt>
                <c:pt idx="5">
                  <c:v>1290</c:v>
                </c:pt>
                <c:pt idx="6">
                  <c:v>4770</c:v>
                </c:pt>
                <c:pt idx="7">
                  <c:v>-1</c:v>
                </c:pt>
                <c:pt idx="8">
                  <c:v>-1</c:v>
                </c:pt>
                <c:pt idx="9">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_G0402_!$A$58:$J$58</c:f>
              <c:numCache>
                <c:formatCode>General</c:formatCode>
                <c:ptCount val="10"/>
                <c:pt idx="0">
                  <c:v>-1</c:v>
                </c:pt>
                <c:pt idx="1">
                  <c:v>-1</c:v>
                </c:pt>
                <c:pt idx="2">
                  <c:v>1420</c:v>
                </c:pt>
                <c:pt idx="3">
                  <c:v>1290</c:v>
                </c:pt>
                <c:pt idx="4">
                  <c:v>1260</c:v>
                </c:pt>
                <c:pt idx="5">
                  <c:v>1310</c:v>
                </c:pt>
                <c:pt idx="6">
                  <c:v>4930</c:v>
                </c:pt>
                <c:pt idx="7">
                  <c:v>-1</c:v>
                </c:pt>
                <c:pt idx="8">
                  <c:v>-1</c:v>
                </c:pt>
                <c:pt idx="9">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_G0402_!$A$59:$J$59</c:f>
              <c:numCache>
                <c:formatCode>General</c:formatCode>
                <c:ptCount val="10"/>
                <c:pt idx="0">
                  <c:v>-1</c:v>
                </c:pt>
                <c:pt idx="1">
                  <c:v>-1</c:v>
                </c:pt>
                <c:pt idx="2">
                  <c:v>1440</c:v>
                </c:pt>
                <c:pt idx="3">
                  <c:v>1315</c:v>
                </c:pt>
                <c:pt idx="4">
                  <c:v>1280</c:v>
                </c:pt>
                <c:pt idx="5">
                  <c:v>1330</c:v>
                </c:pt>
                <c:pt idx="6">
                  <c:v>4990</c:v>
                </c:pt>
                <c:pt idx="7">
                  <c:v>-1</c:v>
                </c:pt>
                <c:pt idx="8">
                  <c:v>-1</c:v>
                </c:pt>
                <c:pt idx="9">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_G0402_!$A$60:$J$60</c:f>
              <c:numCache>
                <c:formatCode>General</c:formatCode>
                <c:ptCount val="10"/>
                <c:pt idx="0">
                  <c:v>-1</c:v>
                </c:pt>
                <c:pt idx="1">
                  <c:v>-1</c:v>
                </c:pt>
                <c:pt idx="2">
                  <c:v>1460</c:v>
                </c:pt>
                <c:pt idx="3">
                  <c:v>1340</c:v>
                </c:pt>
                <c:pt idx="4">
                  <c:v>1300</c:v>
                </c:pt>
                <c:pt idx="5">
                  <c:v>1350</c:v>
                </c:pt>
                <c:pt idx="6">
                  <c:v>5140</c:v>
                </c:pt>
                <c:pt idx="7">
                  <c:v>-1</c:v>
                </c:pt>
                <c:pt idx="8">
                  <c:v>-1</c:v>
                </c:pt>
                <c:pt idx="9">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_G0402_!$A$61:$J$61</c:f>
              <c:numCache>
                <c:formatCode>General</c:formatCode>
                <c:ptCount val="10"/>
                <c:pt idx="0">
                  <c:v>-1</c:v>
                </c:pt>
                <c:pt idx="1">
                  <c:v>-1</c:v>
                </c:pt>
                <c:pt idx="2">
                  <c:v>1480</c:v>
                </c:pt>
                <c:pt idx="3">
                  <c:v>1360</c:v>
                </c:pt>
                <c:pt idx="4">
                  <c:v>1320</c:v>
                </c:pt>
                <c:pt idx="5">
                  <c:v>1380</c:v>
                </c:pt>
                <c:pt idx="6">
                  <c:v>5350</c:v>
                </c:pt>
                <c:pt idx="7">
                  <c:v>-1</c:v>
                </c:pt>
                <c:pt idx="8">
                  <c:v>-1</c:v>
                </c:pt>
                <c:pt idx="9">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_G0402_!$A$62:$J$62</c:f>
              <c:numCache>
                <c:formatCode>General</c:formatCode>
                <c:ptCount val="10"/>
                <c:pt idx="0">
                  <c:v>-1</c:v>
                </c:pt>
                <c:pt idx="1">
                  <c:v>-1</c:v>
                </c:pt>
                <c:pt idx="2">
                  <c:v>1500</c:v>
                </c:pt>
                <c:pt idx="3">
                  <c:v>1380</c:v>
                </c:pt>
                <c:pt idx="4">
                  <c:v>1340</c:v>
                </c:pt>
                <c:pt idx="5">
                  <c:v>1400</c:v>
                </c:pt>
                <c:pt idx="6">
                  <c:v>5570</c:v>
                </c:pt>
                <c:pt idx="7">
                  <c:v>-1</c:v>
                </c:pt>
                <c:pt idx="8">
                  <c:v>-1</c:v>
                </c:pt>
                <c:pt idx="9">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_G0402_!$A$63:$J$63</c:f>
              <c:numCache>
                <c:formatCode>General</c:formatCode>
                <c:ptCount val="10"/>
                <c:pt idx="0">
                  <c:v>-1</c:v>
                </c:pt>
                <c:pt idx="1">
                  <c:v>-1</c:v>
                </c:pt>
                <c:pt idx="2">
                  <c:v>1530</c:v>
                </c:pt>
                <c:pt idx="3">
                  <c:v>1400</c:v>
                </c:pt>
                <c:pt idx="4">
                  <c:v>1360</c:v>
                </c:pt>
                <c:pt idx="5">
                  <c:v>1428</c:v>
                </c:pt>
                <c:pt idx="6">
                  <c:v>-1</c:v>
                </c:pt>
                <c:pt idx="7">
                  <c:v>-1</c:v>
                </c:pt>
                <c:pt idx="8">
                  <c:v>-1</c:v>
                </c:pt>
                <c:pt idx="9">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_G0402_!$A$64:$J$64</c:f>
              <c:numCache>
                <c:formatCode>General</c:formatCode>
                <c:ptCount val="10"/>
                <c:pt idx="0">
                  <c:v>-1</c:v>
                </c:pt>
                <c:pt idx="1">
                  <c:v>-1</c:v>
                </c:pt>
                <c:pt idx="2">
                  <c:v>1550</c:v>
                </c:pt>
                <c:pt idx="3">
                  <c:v>1420</c:v>
                </c:pt>
                <c:pt idx="4">
                  <c:v>1380</c:v>
                </c:pt>
                <c:pt idx="5">
                  <c:v>1450</c:v>
                </c:pt>
                <c:pt idx="6">
                  <c:v>-1</c:v>
                </c:pt>
                <c:pt idx="7">
                  <c:v>-1</c:v>
                </c:pt>
                <c:pt idx="8">
                  <c:v>-1</c:v>
                </c:pt>
                <c:pt idx="9">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_G0402_!$A$65:$J$65</c:f>
              <c:numCache>
                <c:formatCode>General</c:formatCode>
                <c:ptCount val="10"/>
                <c:pt idx="0">
                  <c:v>-1</c:v>
                </c:pt>
                <c:pt idx="1">
                  <c:v>-1</c:v>
                </c:pt>
                <c:pt idx="2">
                  <c:v>1570</c:v>
                </c:pt>
                <c:pt idx="3">
                  <c:v>1440</c:v>
                </c:pt>
                <c:pt idx="4">
                  <c:v>1400</c:v>
                </c:pt>
                <c:pt idx="5">
                  <c:v>1470</c:v>
                </c:pt>
                <c:pt idx="6">
                  <c:v>-1</c:v>
                </c:pt>
                <c:pt idx="7">
                  <c:v>-1</c:v>
                </c:pt>
                <c:pt idx="8">
                  <c:v>-1</c:v>
                </c:pt>
                <c:pt idx="9">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_G0402_!$A$66:$J$66</c:f>
              <c:numCache>
                <c:formatCode>General</c:formatCode>
                <c:ptCount val="10"/>
                <c:pt idx="0">
                  <c:v>-1</c:v>
                </c:pt>
                <c:pt idx="1">
                  <c:v>-1</c:v>
                </c:pt>
                <c:pt idx="2">
                  <c:v>1590</c:v>
                </c:pt>
                <c:pt idx="3">
                  <c:v>1460</c:v>
                </c:pt>
                <c:pt idx="4">
                  <c:v>1420</c:v>
                </c:pt>
                <c:pt idx="5">
                  <c:v>1490</c:v>
                </c:pt>
                <c:pt idx="6">
                  <c:v>-1</c:v>
                </c:pt>
                <c:pt idx="7">
                  <c:v>-1</c:v>
                </c:pt>
                <c:pt idx="8">
                  <c:v>-1</c:v>
                </c:pt>
                <c:pt idx="9">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_G0402_!$A$67:$J$67</c:f>
              <c:numCache>
                <c:formatCode>General</c:formatCode>
                <c:ptCount val="10"/>
                <c:pt idx="0">
                  <c:v>-1</c:v>
                </c:pt>
                <c:pt idx="1">
                  <c:v>-1</c:v>
                </c:pt>
                <c:pt idx="2">
                  <c:v>1610</c:v>
                </c:pt>
                <c:pt idx="3">
                  <c:v>1480</c:v>
                </c:pt>
                <c:pt idx="4">
                  <c:v>1440</c:v>
                </c:pt>
                <c:pt idx="5">
                  <c:v>1510</c:v>
                </c:pt>
                <c:pt idx="6">
                  <c:v>-1</c:v>
                </c:pt>
                <c:pt idx="7">
                  <c:v>-1</c:v>
                </c:pt>
                <c:pt idx="8">
                  <c:v>-1</c:v>
                </c:pt>
                <c:pt idx="9">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_G0402_!$A$68:$J$68</c:f>
              <c:numCache>
                <c:formatCode>General</c:formatCode>
                <c:ptCount val="10"/>
                <c:pt idx="0">
                  <c:v>-1</c:v>
                </c:pt>
                <c:pt idx="1">
                  <c:v>-1</c:v>
                </c:pt>
                <c:pt idx="2">
                  <c:v>1630</c:v>
                </c:pt>
                <c:pt idx="3">
                  <c:v>1500</c:v>
                </c:pt>
                <c:pt idx="4">
                  <c:v>1460</c:v>
                </c:pt>
                <c:pt idx="5">
                  <c:v>1534</c:v>
                </c:pt>
                <c:pt idx="6">
                  <c:v>-1</c:v>
                </c:pt>
                <c:pt idx="7">
                  <c:v>-1</c:v>
                </c:pt>
                <c:pt idx="8">
                  <c:v>-1</c:v>
                </c:pt>
                <c:pt idx="9">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_G0402_!$A$69:$J$69</c:f>
              <c:numCache>
                <c:formatCode>General</c:formatCode>
                <c:ptCount val="10"/>
                <c:pt idx="0">
                  <c:v>-1</c:v>
                </c:pt>
                <c:pt idx="1">
                  <c:v>-1</c:v>
                </c:pt>
                <c:pt idx="2">
                  <c:v>1650</c:v>
                </c:pt>
                <c:pt idx="3">
                  <c:v>1520</c:v>
                </c:pt>
                <c:pt idx="4">
                  <c:v>1480</c:v>
                </c:pt>
                <c:pt idx="5">
                  <c:v>1560</c:v>
                </c:pt>
                <c:pt idx="6">
                  <c:v>-1</c:v>
                </c:pt>
                <c:pt idx="7">
                  <c:v>-1</c:v>
                </c:pt>
                <c:pt idx="8">
                  <c:v>-1</c:v>
                </c:pt>
                <c:pt idx="9">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_G0402_!$A$70:$J$70</c:f>
              <c:numCache>
                <c:formatCode>General</c:formatCode>
                <c:ptCount val="10"/>
                <c:pt idx="0">
                  <c:v>-1</c:v>
                </c:pt>
                <c:pt idx="1">
                  <c:v>-1</c:v>
                </c:pt>
                <c:pt idx="2">
                  <c:v>1670</c:v>
                </c:pt>
                <c:pt idx="3">
                  <c:v>1540</c:v>
                </c:pt>
                <c:pt idx="4">
                  <c:v>1500</c:v>
                </c:pt>
                <c:pt idx="5">
                  <c:v>1580</c:v>
                </c:pt>
                <c:pt idx="6">
                  <c:v>-1</c:v>
                </c:pt>
                <c:pt idx="7">
                  <c:v>-1</c:v>
                </c:pt>
                <c:pt idx="8">
                  <c:v>-1</c:v>
                </c:pt>
                <c:pt idx="9">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_G0402_!$A$71:$J$71</c:f>
              <c:numCache>
                <c:formatCode>General</c:formatCode>
                <c:ptCount val="10"/>
                <c:pt idx="0">
                  <c:v>-1</c:v>
                </c:pt>
                <c:pt idx="1">
                  <c:v>-1</c:v>
                </c:pt>
                <c:pt idx="2">
                  <c:v>1690</c:v>
                </c:pt>
                <c:pt idx="3">
                  <c:v>1560</c:v>
                </c:pt>
                <c:pt idx="4">
                  <c:v>1520</c:v>
                </c:pt>
                <c:pt idx="5">
                  <c:v>1600</c:v>
                </c:pt>
                <c:pt idx="6">
                  <c:v>-1</c:v>
                </c:pt>
                <c:pt idx="7">
                  <c:v>-1</c:v>
                </c:pt>
                <c:pt idx="8">
                  <c:v>-1</c:v>
                </c:pt>
                <c:pt idx="9">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_G0402_!$A$72:$J$72</c:f>
              <c:numCache>
                <c:formatCode>General</c:formatCode>
                <c:ptCount val="10"/>
                <c:pt idx="0">
                  <c:v>-1</c:v>
                </c:pt>
                <c:pt idx="1">
                  <c:v>-1</c:v>
                </c:pt>
                <c:pt idx="2">
                  <c:v>1710</c:v>
                </c:pt>
                <c:pt idx="3">
                  <c:v>1580</c:v>
                </c:pt>
                <c:pt idx="4">
                  <c:v>1540</c:v>
                </c:pt>
                <c:pt idx="5">
                  <c:v>1620</c:v>
                </c:pt>
                <c:pt idx="6">
                  <c:v>-1</c:v>
                </c:pt>
                <c:pt idx="7">
                  <c:v>-1</c:v>
                </c:pt>
                <c:pt idx="8">
                  <c:v>-1</c:v>
                </c:pt>
                <c:pt idx="9">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_G0402_!$A$73:$J$73</c:f>
              <c:numCache>
                <c:formatCode>General</c:formatCode>
                <c:ptCount val="10"/>
                <c:pt idx="0">
                  <c:v>-1</c:v>
                </c:pt>
                <c:pt idx="1">
                  <c:v>-1</c:v>
                </c:pt>
                <c:pt idx="2">
                  <c:v>1730</c:v>
                </c:pt>
                <c:pt idx="3">
                  <c:v>1600</c:v>
                </c:pt>
                <c:pt idx="4">
                  <c:v>1560</c:v>
                </c:pt>
                <c:pt idx="5">
                  <c:v>1640</c:v>
                </c:pt>
                <c:pt idx="6">
                  <c:v>-1</c:v>
                </c:pt>
                <c:pt idx="7">
                  <c:v>-1</c:v>
                </c:pt>
                <c:pt idx="8">
                  <c:v>-1</c:v>
                </c:pt>
                <c:pt idx="9">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_G0402_!$A$74:$J$74</c:f>
              <c:numCache>
                <c:formatCode>General</c:formatCode>
                <c:ptCount val="10"/>
                <c:pt idx="0">
                  <c:v>-1</c:v>
                </c:pt>
                <c:pt idx="1">
                  <c:v>-1</c:v>
                </c:pt>
                <c:pt idx="2">
                  <c:v>1750</c:v>
                </c:pt>
                <c:pt idx="3">
                  <c:v>1620</c:v>
                </c:pt>
                <c:pt idx="4">
                  <c:v>1580</c:v>
                </c:pt>
                <c:pt idx="5">
                  <c:v>1660</c:v>
                </c:pt>
                <c:pt idx="6">
                  <c:v>-1</c:v>
                </c:pt>
                <c:pt idx="7">
                  <c:v>-1</c:v>
                </c:pt>
                <c:pt idx="8">
                  <c:v>-1</c:v>
                </c:pt>
                <c:pt idx="9">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_G0402_!$A$75:$J$75</c:f>
              <c:numCache>
                <c:formatCode>General</c:formatCode>
                <c:ptCount val="10"/>
                <c:pt idx="0">
                  <c:v>-1</c:v>
                </c:pt>
                <c:pt idx="1">
                  <c:v>-1</c:v>
                </c:pt>
                <c:pt idx="2">
                  <c:v>1770</c:v>
                </c:pt>
                <c:pt idx="3">
                  <c:v>1640</c:v>
                </c:pt>
                <c:pt idx="4">
                  <c:v>1600</c:v>
                </c:pt>
                <c:pt idx="5">
                  <c:v>1680</c:v>
                </c:pt>
                <c:pt idx="6">
                  <c:v>-1</c:v>
                </c:pt>
                <c:pt idx="7">
                  <c:v>-1</c:v>
                </c:pt>
                <c:pt idx="8">
                  <c:v>-1</c:v>
                </c:pt>
                <c:pt idx="9">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_G0402_!$A$76:$J$76</c:f>
              <c:numCache>
                <c:formatCode>General</c:formatCode>
                <c:ptCount val="10"/>
                <c:pt idx="0">
                  <c:v>-1</c:v>
                </c:pt>
                <c:pt idx="1">
                  <c:v>-1</c:v>
                </c:pt>
                <c:pt idx="2">
                  <c:v>1790</c:v>
                </c:pt>
                <c:pt idx="3">
                  <c:v>1660</c:v>
                </c:pt>
                <c:pt idx="4">
                  <c:v>1620</c:v>
                </c:pt>
                <c:pt idx="5">
                  <c:v>1700</c:v>
                </c:pt>
                <c:pt idx="6">
                  <c:v>-1</c:v>
                </c:pt>
                <c:pt idx="7">
                  <c:v>-1</c:v>
                </c:pt>
                <c:pt idx="8">
                  <c:v>-1</c:v>
                </c:pt>
                <c:pt idx="9">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_G0402_!$A$77:$J$77</c:f>
              <c:numCache>
                <c:formatCode>General</c:formatCode>
                <c:ptCount val="10"/>
                <c:pt idx="0">
                  <c:v>-1</c:v>
                </c:pt>
                <c:pt idx="1">
                  <c:v>-1</c:v>
                </c:pt>
                <c:pt idx="2">
                  <c:v>1810</c:v>
                </c:pt>
                <c:pt idx="3">
                  <c:v>1680</c:v>
                </c:pt>
                <c:pt idx="4">
                  <c:v>1640</c:v>
                </c:pt>
                <c:pt idx="5">
                  <c:v>1720</c:v>
                </c:pt>
                <c:pt idx="6">
                  <c:v>-1</c:v>
                </c:pt>
                <c:pt idx="7">
                  <c:v>-1</c:v>
                </c:pt>
                <c:pt idx="8">
                  <c:v>-1</c:v>
                </c:pt>
                <c:pt idx="9">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_G0402_!$A$78:$J$78</c:f>
              <c:numCache>
                <c:formatCode>General</c:formatCode>
                <c:ptCount val="10"/>
                <c:pt idx="0">
                  <c:v>-1</c:v>
                </c:pt>
                <c:pt idx="1">
                  <c:v>-1</c:v>
                </c:pt>
                <c:pt idx="2">
                  <c:v>1830</c:v>
                </c:pt>
                <c:pt idx="3">
                  <c:v>1700</c:v>
                </c:pt>
                <c:pt idx="4">
                  <c:v>1660</c:v>
                </c:pt>
                <c:pt idx="5">
                  <c:v>1740</c:v>
                </c:pt>
                <c:pt idx="6">
                  <c:v>-1</c:v>
                </c:pt>
                <c:pt idx="7">
                  <c:v>-1</c:v>
                </c:pt>
                <c:pt idx="8">
                  <c:v>-1</c:v>
                </c:pt>
                <c:pt idx="9">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_G0402_!$A$79:$J$79</c:f>
              <c:numCache>
                <c:formatCode>General</c:formatCode>
                <c:ptCount val="10"/>
                <c:pt idx="0">
                  <c:v>-1</c:v>
                </c:pt>
                <c:pt idx="1">
                  <c:v>-1</c:v>
                </c:pt>
                <c:pt idx="2">
                  <c:v>1850</c:v>
                </c:pt>
                <c:pt idx="3">
                  <c:v>1720</c:v>
                </c:pt>
                <c:pt idx="4">
                  <c:v>1680</c:v>
                </c:pt>
                <c:pt idx="5">
                  <c:v>1760</c:v>
                </c:pt>
                <c:pt idx="6">
                  <c:v>-1</c:v>
                </c:pt>
                <c:pt idx="7">
                  <c:v>-1</c:v>
                </c:pt>
                <c:pt idx="8">
                  <c:v>-1</c:v>
                </c:pt>
                <c:pt idx="9">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_G0402_!$A$80:$J$80</c:f>
              <c:numCache>
                <c:formatCode>General</c:formatCode>
                <c:ptCount val="10"/>
                <c:pt idx="0">
                  <c:v>-1</c:v>
                </c:pt>
                <c:pt idx="1">
                  <c:v>-1</c:v>
                </c:pt>
                <c:pt idx="2">
                  <c:v>1870</c:v>
                </c:pt>
                <c:pt idx="3">
                  <c:v>1740</c:v>
                </c:pt>
                <c:pt idx="4">
                  <c:v>1700</c:v>
                </c:pt>
                <c:pt idx="5">
                  <c:v>1780</c:v>
                </c:pt>
                <c:pt idx="6">
                  <c:v>-1</c:v>
                </c:pt>
                <c:pt idx="7">
                  <c:v>-1</c:v>
                </c:pt>
                <c:pt idx="8">
                  <c:v>-1</c:v>
                </c:pt>
                <c:pt idx="9">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_G0402_!$A$81:$J$81</c:f>
              <c:numCache>
                <c:formatCode>General</c:formatCode>
                <c:ptCount val="10"/>
                <c:pt idx="0">
                  <c:v>-1</c:v>
                </c:pt>
                <c:pt idx="1">
                  <c:v>-1</c:v>
                </c:pt>
                <c:pt idx="2">
                  <c:v>1890</c:v>
                </c:pt>
                <c:pt idx="3">
                  <c:v>1760</c:v>
                </c:pt>
                <c:pt idx="4">
                  <c:v>1720</c:v>
                </c:pt>
                <c:pt idx="5">
                  <c:v>1800</c:v>
                </c:pt>
                <c:pt idx="6">
                  <c:v>-1</c:v>
                </c:pt>
                <c:pt idx="7">
                  <c:v>-1</c:v>
                </c:pt>
                <c:pt idx="8">
                  <c:v>-1</c:v>
                </c:pt>
                <c:pt idx="9">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_G0402_!$A$82:$J$82</c:f>
              <c:numCache>
                <c:formatCode>General</c:formatCode>
                <c:ptCount val="10"/>
                <c:pt idx="0">
                  <c:v>-1</c:v>
                </c:pt>
                <c:pt idx="1">
                  <c:v>-1</c:v>
                </c:pt>
                <c:pt idx="2">
                  <c:v>1910</c:v>
                </c:pt>
                <c:pt idx="3">
                  <c:v>1780</c:v>
                </c:pt>
                <c:pt idx="4">
                  <c:v>1740</c:v>
                </c:pt>
                <c:pt idx="5">
                  <c:v>1820</c:v>
                </c:pt>
                <c:pt idx="6">
                  <c:v>-1</c:v>
                </c:pt>
                <c:pt idx="7">
                  <c:v>-1</c:v>
                </c:pt>
                <c:pt idx="8">
                  <c:v>-1</c:v>
                </c:pt>
                <c:pt idx="9">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_G0402_!$A$83:$J$83</c:f>
              <c:numCache>
                <c:formatCode>General</c:formatCode>
                <c:ptCount val="10"/>
                <c:pt idx="0">
                  <c:v>-1</c:v>
                </c:pt>
                <c:pt idx="1">
                  <c:v>-1</c:v>
                </c:pt>
                <c:pt idx="2">
                  <c:v>1930</c:v>
                </c:pt>
                <c:pt idx="3">
                  <c:v>1800</c:v>
                </c:pt>
                <c:pt idx="4">
                  <c:v>1760</c:v>
                </c:pt>
                <c:pt idx="5">
                  <c:v>1840</c:v>
                </c:pt>
                <c:pt idx="6">
                  <c:v>-1</c:v>
                </c:pt>
                <c:pt idx="7">
                  <c:v>-1</c:v>
                </c:pt>
                <c:pt idx="8">
                  <c:v>-1</c:v>
                </c:pt>
                <c:pt idx="9">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_G0402_!$A$84:$J$84</c:f>
              <c:numCache>
                <c:formatCode>General</c:formatCode>
                <c:ptCount val="10"/>
                <c:pt idx="0">
                  <c:v>-1</c:v>
                </c:pt>
                <c:pt idx="1">
                  <c:v>-1</c:v>
                </c:pt>
                <c:pt idx="2">
                  <c:v>1950</c:v>
                </c:pt>
                <c:pt idx="3">
                  <c:v>1820</c:v>
                </c:pt>
                <c:pt idx="4">
                  <c:v>1780</c:v>
                </c:pt>
                <c:pt idx="5">
                  <c:v>1860</c:v>
                </c:pt>
                <c:pt idx="6">
                  <c:v>-1</c:v>
                </c:pt>
                <c:pt idx="7">
                  <c:v>-1</c:v>
                </c:pt>
                <c:pt idx="8">
                  <c:v>-1</c:v>
                </c:pt>
                <c:pt idx="9">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_G0402_!$A$85:$J$85</c:f>
              <c:numCache>
                <c:formatCode>General</c:formatCode>
                <c:ptCount val="10"/>
                <c:pt idx="0">
                  <c:v>-1</c:v>
                </c:pt>
                <c:pt idx="1">
                  <c:v>-1</c:v>
                </c:pt>
                <c:pt idx="2">
                  <c:v>1970</c:v>
                </c:pt>
                <c:pt idx="3">
                  <c:v>1840</c:v>
                </c:pt>
                <c:pt idx="4">
                  <c:v>1800</c:v>
                </c:pt>
                <c:pt idx="5">
                  <c:v>1880</c:v>
                </c:pt>
                <c:pt idx="6">
                  <c:v>-1</c:v>
                </c:pt>
                <c:pt idx="7">
                  <c:v>-1</c:v>
                </c:pt>
                <c:pt idx="8">
                  <c:v>-1</c:v>
                </c:pt>
                <c:pt idx="9">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_G0402_!$A$86:$J$86</c:f>
              <c:numCache>
                <c:formatCode>General</c:formatCode>
                <c:ptCount val="10"/>
                <c:pt idx="0">
                  <c:v>-1</c:v>
                </c:pt>
                <c:pt idx="1">
                  <c:v>-1</c:v>
                </c:pt>
                <c:pt idx="2">
                  <c:v>4530</c:v>
                </c:pt>
                <c:pt idx="3">
                  <c:v>1860</c:v>
                </c:pt>
                <c:pt idx="4">
                  <c:v>1820</c:v>
                </c:pt>
                <c:pt idx="5">
                  <c:v>1900</c:v>
                </c:pt>
                <c:pt idx="6">
                  <c:v>-1</c:v>
                </c:pt>
                <c:pt idx="7">
                  <c:v>-1</c:v>
                </c:pt>
                <c:pt idx="8">
                  <c:v>-1</c:v>
                </c:pt>
                <c:pt idx="9">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_G0402_!$A$87:$J$87</c:f>
              <c:numCache>
                <c:formatCode>General</c:formatCode>
                <c:ptCount val="10"/>
                <c:pt idx="0">
                  <c:v>-1</c:v>
                </c:pt>
                <c:pt idx="1">
                  <c:v>-1</c:v>
                </c:pt>
                <c:pt idx="2">
                  <c:v>4550</c:v>
                </c:pt>
                <c:pt idx="3">
                  <c:v>1880</c:v>
                </c:pt>
                <c:pt idx="4">
                  <c:v>1840</c:v>
                </c:pt>
                <c:pt idx="5">
                  <c:v>1920</c:v>
                </c:pt>
                <c:pt idx="6">
                  <c:v>-1</c:v>
                </c:pt>
                <c:pt idx="7">
                  <c:v>-1</c:v>
                </c:pt>
                <c:pt idx="8">
                  <c:v>-1</c:v>
                </c:pt>
                <c:pt idx="9">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_G0402_!$A$88:$J$88</c:f>
              <c:numCache>
                <c:formatCode>General</c:formatCode>
                <c:ptCount val="10"/>
                <c:pt idx="0">
                  <c:v>-1</c:v>
                </c:pt>
                <c:pt idx="1">
                  <c:v>-1</c:v>
                </c:pt>
                <c:pt idx="2">
                  <c:v>4570</c:v>
                </c:pt>
                <c:pt idx="3">
                  <c:v>1900</c:v>
                </c:pt>
                <c:pt idx="4">
                  <c:v>1860</c:v>
                </c:pt>
                <c:pt idx="5">
                  <c:v>1940</c:v>
                </c:pt>
                <c:pt idx="6">
                  <c:v>-1</c:v>
                </c:pt>
                <c:pt idx="7">
                  <c:v>-1</c:v>
                </c:pt>
                <c:pt idx="8">
                  <c:v>-1</c:v>
                </c:pt>
                <c:pt idx="9">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_G0402_!$A$89:$J$89</c:f>
              <c:numCache>
                <c:formatCode>General</c:formatCode>
                <c:ptCount val="10"/>
                <c:pt idx="0">
                  <c:v>-1</c:v>
                </c:pt>
                <c:pt idx="1">
                  <c:v>-1</c:v>
                </c:pt>
                <c:pt idx="2">
                  <c:v>4590</c:v>
                </c:pt>
                <c:pt idx="3">
                  <c:v>1920</c:v>
                </c:pt>
                <c:pt idx="4">
                  <c:v>1880</c:v>
                </c:pt>
                <c:pt idx="5">
                  <c:v>1960</c:v>
                </c:pt>
                <c:pt idx="6">
                  <c:v>-1</c:v>
                </c:pt>
                <c:pt idx="7">
                  <c:v>-1</c:v>
                </c:pt>
                <c:pt idx="8">
                  <c:v>-1</c:v>
                </c:pt>
                <c:pt idx="9">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_G0402_!$A$90:$J$90</c:f>
              <c:numCache>
                <c:formatCode>General</c:formatCode>
                <c:ptCount val="10"/>
                <c:pt idx="0">
                  <c:v>-1</c:v>
                </c:pt>
                <c:pt idx="1">
                  <c:v>-1</c:v>
                </c:pt>
                <c:pt idx="2">
                  <c:v>4610</c:v>
                </c:pt>
                <c:pt idx="3">
                  <c:v>1940</c:v>
                </c:pt>
                <c:pt idx="4">
                  <c:v>1900</c:v>
                </c:pt>
                <c:pt idx="5">
                  <c:v>4690</c:v>
                </c:pt>
                <c:pt idx="6">
                  <c:v>-1</c:v>
                </c:pt>
                <c:pt idx="7">
                  <c:v>-1</c:v>
                </c:pt>
                <c:pt idx="8">
                  <c:v>-1</c:v>
                </c:pt>
                <c:pt idx="9">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_G0402_!$A$91:$J$91</c:f>
              <c:numCache>
                <c:formatCode>General</c:formatCode>
                <c:ptCount val="10"/>
                <c:pt idx="0">
                  <c:v>-1</c:v>
                </c:pt>
                <c:pt idx="1">
                  <c:v>-1</c:v>
                </c:pt>
                <c:pt idx="2">
                  <c:v>4630</c:v>
                </c:pt>
                <c:pt idx="3">
                  <c:v>1960</c:v>
                </c:pt>
                <c:pt idx="4">
                  <c:v>1920</c:v>
                </c:pt>
                <c:pt idx="5">
                  <c:v>4710</c:v>
                </c:pt>
                <c:pt idx="6">
                  <c:v>-1</c:v>
                </c:pt>
                <c:pt idx="7">
                  <c:v>-1</c:v>
                </c:pt>
                <c:pt idx="8">
                  <c:v>-1</c:v>
                </c:pt>
                <c:pt idx="9">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_G0402_!$A$92:$J$92</c:f>
              <c:numCache>
                <c:formatCode>General</c:formatCode>
                <c:ptCount val="10"/>
                <c:pt idx="0">
                  <c:v>-1</c:v>
                </c:pt>
                <c:pt idx="1">
                  <c:v>-1</c:v>
                </c:pt>
                <c:pt idx="2">
                  <c:v>4650</c:v>
                </c:pt>
                <c:pt idx="3">
                  <c:v>1980</c:v>
                </c:pt>
                <c:pt idx="4">
                  <c:v>1940</c:v>
                </c:pt>
                <c:pt idx="5">
                  <c:v>4735</c:v>
                </c:pt>
                <c:pt idx="6">
                  <c:v>-1</c:v>
                </c:pt>
                <c:pt idx="7">
                  <c:v>-1</c:v>
                </c:pt>
                <c:pt idx="8">
                  <c:v>-1</c:v>
                </c:pt>
                <c:pt idx="9">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_G0402_!$A$93:$J$93</c:f>
              <c:numCache>
                <c:formatCode>General</c:formatCode>
                <c:ptCount val="10"/>
                <c:pt idx="0">
                  <c:v>-1</c:v>
                </c:pt>
                <c:pt idx="1">
                  <c:v>-1</c:v>
                </c:pt>
                <c:pt idx="2">
                  <c:v>4680</c:v>
                </c:pt>
                <c:pt idx="3">
                  <c:v>2000</c:v>
                </c:pt>
                <c:pt idx="4">
                  <c:v>1960</c:v>
                </c:pt>
                <c:pt idx="5">
                  <c:v>4760</c:v>
                </c:pt>
                <c:pt idx="6">
                  <c:v>-1</c:v>
                </c:pt>
                <c:pt idx="7">
                  <c:v>-1</c:v>
                </c:pt>
                <c:pt idx="8">
                  <c:v>-1</c:v>
                </c:pt>
                <c:pt idx="9">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_G0402_!$A$94:$J$94</c:f>
              <c:numCache>
                <c:formatCode>General</c:formatCode>
                <c:ptCount val="10"/>
                <c:pt idx="0">
                  <c:v>-1</c:v>
                </c:pt>
                <c:pt idx="1">
                  <c:v>-1</c:v>
                </c:pt>
                <c:pt idx="2">
                  <c:v>4710</c:v>
                </c:pt>
                <c:pt idx="3">
                  <c:v>2020</c:v>
                </c:pt>
                <c:pt idx="4">
                  <c:v>1980</c:v>
                </c:pt>
                <c:pt idx="5">
                  <c:v>4780</c:v>
                </c:pt>
                <c:pt idx="6">
                  <c:v>-1</c:v>
                </c:pt>
                <c:pt idx="7">
                  <c:v>-1</c:v>
                </c:pt>
                <c:pt idx="8">
                  <c:v>-1</c:v>
                </c:pt>
                <c:pt idx="9">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_G0402_!$A$95:$J$95</c:f>
              <c:numCache>
                <c:formatCode>General</c:formatCode>
                <c:ptCount val="10"/>
                <c:pt idx="0">
                  <c:v>-1</c:v>
                </c:pt>
                <c:pt idx="1">
                  <c:v>-1</c:v>
                </c:pt>
                <c:pt idx="2">
                  <c:v>4730</c:v>
                </c:pt>
                <c:pt idx="3">
                  <c:v>2040</c:v>
                </c:pt>
                <c:pt idx="4">
                  <c:v>2000</c:v>
                </c:pt>
                <c:pt idx="5">
                  <c:v>4800</c:v>
                </c:pt>
                <c:pt idx="6">
                  <c:v>-1</c:v>
                </c:pt>
                <c:pt idx="7">
                  <c:v>-1</c:v>
                </c:pt>
                <c:pt idx="8">
                  <c:v>-1</c:v>
                </c:pt>
                <c:pt idx="9">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_G0402_!$A$96:$J$96</c:f>
              <c:numCache>
                <c:formatCode>General</c:formatCode>
                <c:ptCount val="10"/>
                <c:pt idx="0">
                  <c:v>-1</c:v>
                </c:pt>
                <c:pt idx="1">
                  <c:v>-1</c:v>
                </c:pt>
                <c:pt idx="2">
                  <c:v>4750</c:v>
                </c:pt>
                <c:pt idx="3">
                  <c:v>4604</c:v>
                </c:pt>
                <c:pt idx="4">
                  <c:v>2020</c:v>
                </c:pt>
                <c:pt idx="5">
                  <c:v>4820</c:v>
                </c:pt>
                <c:pt idx="6">
                  <c:v>-1</c:v>
                </c:pt>
                <c:pt idx="7">
                  <c:v>-1</c:v>
                </c:pt>
                <c:pt idx="8">
                  <c:v>-1</c:v>
                </c:pt>
                <c:pt idx="9">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_G0402_!$A$97:$J$97</c:f>
              <c:numCache>
                <c:formatCode>General</c:formatCode>
                <c:ptCount val="10"/>
                <c:pt idx="0">
                  <c:v>-1</c:v>
                </c:pt>
                <c:pt idx="1">
                  <c:v>-1</c:v>
                </c:pt>
                <c:pt idx="2">
                  <c:v>4770</c:v>
                </c:pt>
                <c:pt idx="3">
                  <c:v>4630</c:v>
                </c:pt>
                <c:pt idx="4">
                  <c:v>4665</c:v>
                </c:pt>
                <c:pt idx="5">
                  <c:v>4840</c:v>
                </c:pt>
                <c:pt idx="6">
                  <c:v>-1</c:v>
                </c:pt>
                <c:pt idx="7">
                  <c:v>-1</c:v>
                </c:pt>
                <c:pt idx="8">
                  <c:v>-1</c:v>
                </c:pt>
                <c:pt idx="9">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_G0402_!$A$98:$J$98</c:f>
              <c:numCache>
                <c:formatCode>General</c:formatCode>
                <c:ptCount val="10"/>
                <c:pt idx="0">
                  <c:v>-1</c:v>
                </c:pt>
                <c:pt idx="1">
                  <c:v>-1</c:v>
                </c:pt>
                <c:pt idx="2">
                  <c:v>4790</c:v>
                </c:pt>
                <c:pt idx="3">
                  <c:v>4650</c:v>
                </c:pt>
                <c:pt idx="4">
                  <c:v>4685</c:v>
                </c:pt>
                <c:pt idx="5">
                  <c:v>4870</c:v>
                </c:pt>
                <c:pt idx="6">
                  <c:v>-1</c:v>
                </c:pt>
                <c:pt idx="7">
                  <c:v>-1</c:v>
                </c:pt>
                <c:pt idx="8">
                  <c:v>-1</c:v>
                </c:pt>
                <c:pt idx="9">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_G0402_!$A$99:$J$99</c:f>
              <c:numCache>
                <c:formatCode>General</c:formatCode>
                <c:ptCount val="10"/>
                <c:pt idx="0">
                  <c:v>-1</c:v>
                </c:pt>
                <c:pt idx="1">
                  <c:v>-1</c:v>
                </c:pt>
                <c:pt idx="2">
                  <c:v>4810</c:v>
                </c:pt>
                <c:pt idx="3">
                  <c:v>4670</c:v>
                </c:pt>
                <c:pt idx="4">
                  <c:v>4705</c:v>
                </c:pt>
                <c:pt idx="5">
                  <c:v>4890</c:v>
                </c:pt>
                <c:pt idx="6">
                  <c:v>-1</c:v>
                </c:pt>
                <c:pt idx="7">
                  <c:v>-1</c:v>
                </c:pt>
                <c:pt idx="8">
                  <c:v>-1</c:v>
                </c:pt>
                <c:pt idx="9">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_G0402_!$A$100:$J$100</c:f>
              <c:numCache>
                <c:formatCode>General</c:formatCode>
                <c:ptCount val="10"/>
                <c:pt idx="0">
                  <c:v>-1</c:v>
                </c:pt>
                <c:pt idx="1">
                  <c:v>-1</c:v>
                </c:pt>
                <c:pt idx="2">
                  <c:v>4830</c:v>
                </c:pt>
                <c:pt idx="3">
                  <c:v>4690</c:v>
                </c:pt>
                <c:pt idx="4">
                  <c:v>4725</c:v>
                </c:pt>
                <c:pt idx="5">
                  <c:v>4920</c:v>
                </c:pt>
                <c:pt idx="6">
                  <c:v>-1</c:v>
                </c:pt>
                <c:pt idx="7">
                  <c:v>-1</c:v>
                </c:pt>
                <c:pt idx="8">
                  <c:v>-1</c:v>
                </c:pt>
                <c:pt idx="9">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_G0402_!$A$101:$J$101</c:f>
              <c:numCache>
                <c:formatCode>General</c:formatCode>
                <c:ptCount val="10"/>
                <c:pt idx="0">
                  <c:v>-1</c:v>
                </c:pt>
                <c:pt idx="1">
                  <c:v>-1</c:v>
                </c:pt>
                <c:pt idx="2">
                  <c:v>4850</c:v>
                </c:pt>
                <c:pt idx="3">
                  <c:v>4710</c:v>
                </c:pt>
                <c:pt idx="4">
                  <c:v>4750</c:v>
                </c:pt>
                <c:pt idx="5">
                  <c:v>4945</c:v>
                </c:pt>
                <c:pt idx="6">
                  <c:v>-1</c:v>
                </c:pt>
                <c:pt idx="7">
                  <c:v>-1</c:v>
                </c:pt>
                <c:pt idx="8">
                  <c:v>-1</c:v>
                </c:pt>
                <c:pt idx="9">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_G0402_!$A$102:$J$102</c:f>
              <c:numCache>
                <c:formatCode>General</c:formatCode>
                <c:ptCount val="10"/>
                <c:pt idx="0">
                  <c:v>-1</c:v>
                </c:pt>
                <c:pt idx="1">
                  <c:v>-1</c:v>
                </c:pt>
                <c:pt idx="2">
                  <c:v>4870</c:v>
                </c:pt>
                <c:pt idx="3">
                  <c:v>4730</c:v>
                </c:pt>
                <c:pt idx="4">
                  <c:v>4770</c:v>
                </c:pt>
                <c:pt idx="5">
                  <c:v>4975</c:v>
                </c:pt>
                <c:pt idx="6">
                  <c:v>-1</c:v>
                </c:pt>
                <c:pt idx="7">
                  <c:v>-1</c:v>
                </c:pt>
                <c:pt idx="8">
                  <c:v>-1</c:v>
                </c:pt>
                <c:pt idx="9">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_G0402_!$A$103:$J$103</c:f>
              <c:numCache>
                <c:formatCode>General</c:formatCode>
                <c:ptCount val="10"/>
                <c:pt idx="0">
                  <c:v>-1</c:v>
                </c:pt>
                <c:pt idx="1">
                  <c:v>-1</c:v>
                </c:pt>
                <c:pt idx="2">
                  <c:v>4900</c:v>
                </c:pt>
                <c:pt idx="3">
                  <c:v>4750</c:v>
                </c:pt>
                <c:pt idx="4">
                  <c:v>4790</c:v>
                </c:pt>
                <c:pt idx="5">
                  <c:v>5000</c:v>
                </c:pt>
                <c:pt idx="6">
                  <c:v>-1</c:v>
                </c:pt>
                <c:pt idx="7">
                  <c:v>-1</c:v>
                </c:pt>
                <c:pt idx="8">
                  <c:v>-1</c:v>
                </c:pt>
                <c:pt idx="9">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_G0402_!$A$104:$J$104</c:f>
              <c:numCache>
                <c:formatCode>General</c:formatCode>
                <c:ptCount val="10"/>
                <c:pt idx="0">
                  <c:v>-1</c:v>
                </c:pt>
                <c:pt idx="1">
                  <c:v>-1</c:v>
                </c:pt>
                <c:pt idx="2">
                  <c:v>4940</c:v>
                </c:pt>
                <c:pt idx="3">
                  <c:v>4770</c:v>
                </c:pt>
                <c:pt idx="4">
                  <c:v>4810</c:v>
                </c:pt>
                <c:pt idx="5">
                  <c:v>5035</c:v>
                </c:pt>
                <c:pt idx="6">
                  <c:v>-1</c:v>
                </c:pt>
                <c:pt idx="7">
                  <c:v>-1</c:v>
                </c:pt>
                <c:pt idx="8">
                  <c:v>-1</c:v>
                </c:pt>
                <c:pt idx="9">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_G0402_!$A$105:$J$105</c:f>
              <c:numCache>
                <c:formatCode>General</c:formatCode>
                <c:ptCount val="10"/>
                <c:pt idx="0">
                  <c:v>-1</c:v>
                </c:pt>
                <c:pt idx="1">
                  <c:v>-1</c:v>
                </c:pt>
                <c:pt idx="2">
                  <c:v>4960</c:v>
                </c:pt>
                <c:pt idx="3">
                  <c:v>4790</c:v>
                </c:pt>
                <c:pt idx="4">
                  <c:v>4835</c:v>
                </c:pt>
                <c:pt idx="5">
                  <c:v>5090</c:v>
                </c:pt>
                <c:pt idx="6">
                  <c:v>-1</c:v>
                </c:pt>
                <c:pt idx="7">
                  <c:v>-1</c:v>
                </c:pt>
                <c:pt idx="8">
                  <c:v>-1</c:v>
                </c:pt>
                <c:pt idx="9">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_G0402_!$A$106:$J$106</c:f>
              <c:numCache>
                <c:formatCode>General</c:formatCode>
                <c:ptCount val="10"/>
                <c:pt idx="0">
                  <c:v>-1</c:v>
                </c:pt>
                <c:pt idx="1">
                  <c:v>-1</c:v>
                </c:pt>
                <c:pt idx="2">
                  <c:v>4990</c:v>
                </c:pt>
                <c:pt idx="3">
                  <c:v>4815</c:v>
                </c:pt>
                <c:pt idx="4">
                  <c:v>4855</c:v>
                </c:pt>
                <c:pt idx="5">
                  <c:v>5180</c:v>
                </c:pt>
                <c:pt idx="6">
                  <c:v>-1</c:v>
                </c:pt>
                <c:pt idx="7">
                  <c:v>-1</c:v>
                </c:pt>
                <c:pt idx="8">
                  <c:v>-1</c:v>
                </c:pt>
                <c:pt idx="9">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_G0402_!$A$107:$J$107</c:f>
              <c:numCache>
                <c:formatCode>General</c:formatCode>
                <c:ptCount val="10"/>
                <c:pt idx="0">
                  <c:v>-1</c:v>
                </c:pt>
                <c:pt idx="1">
                  <c:v>-1</c:v>
                </c:pt>
                <c:pt idx="2">
                  <c:v>5040</c:v>
                </c:pt>
                <c:pt idx="3">
                  <c:v>4850</c:v>
                </c:pt>
                <c:pt idx="4">
                  <c:v>4875</c:v>
                </c:pt>
                <c:pt idx="5">
                  <c:v>5240</c:v>
                </c:pt>
                <c:pt idx="6">
                  <c:v>-1</c:v>
                </c:pt>
                <c:pt idx="7">
                  <c:v>-1</c:v>
                </c:pt>
                <c:pt idx="8">
                  <c:v>-1</c:v>
                </c:pt>
                <c:pt idx="9">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_G0402_!$A$108:$J$108</c:f>
              <c:numCache>
                <c:formatCode>General</c:formatCode>
                <c:ptCount val="10"/>
                <c:pt idx="0">
                  <c:v>-1</c:v>
                </c:pt>
                <c:pt idx="1">
                  <c:v>-1</c:v>
                </c:pt>
                <c:pt idx="2">
                  <c:v>5130</c:v>
                </c:pt>
                <c:pt idx="3">
                  <c:v>4870</c:v>
                </c:pt>
                <c:pt idx="4">
                  <c:v>4905</c:v>
                </c:pt>
                <c:pt idx="5">
                  <c:v>5300</c:v>
                </c:pt>
                <c:pt idx="6">
                  <c:v>-1</c:v>
                </c:pt>
                <c:pt idx="7">
                  <c:v>-1</c:v>
                </c:pt>
                <c:pt idx="8">
                  <c:v>-1</c:v>
                </c:pt>
                <c:pt idx="9">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_G0402_!$A$109:$J$109</c:f>
              <c:numCache>
                <c:formatCode>General</c:formatCode>
                <c:ptCount val="10"/>
                <c:pt idx="0">
                  <c:v>-1</c:v>
                </c:pt>
                <c:pt idx="1">
                  <c:v>-1</c:v>
                </c:pt>
                <c:pt idx="2">
                  <c:v>5175</c:v>
                </c:pt>
                <c:pt idx="3">
                  <c:v>4890</c:v>
                </c:pt>
                <c:pt idx="4">
                  <c:v>4925</c:v>
                </c:pt>
                <c:pt idx="5">
                  <c:v>5335</c:v>
                </c:pt>
                <c:pt idx="6">
                  <c:v>-1</c:v>
                </c:pt>
                <c:pt idx="7">
                  <c:v>-1</c:v>
                </c:pt>
                <c:pt idx="8">
                  <c:v>-1</c:v>
                </c:pt>
                <c:pt idx="9">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_G0402_!$A$110:$J$110</c:f>
              <c:numCache>
                <c:formatCode>General</c:formatCode>
                <c:ptCount val="10"/>
                <c:pt idx="0">
                  <c:v>-1</c:v>
                </c:pt>
                <c:pt idx="1">
                  <c:v>-1</c:v>
                </c:pt>
                <c:pt idx="2">
                  <c:v>5200</c:v>
                </c:pt>
                <c:pt idx="3">
                  <c:v>4910</c:v>
                </c:pt>
                <c:pt idx="4">
                  <c:v>4950</c:v>
                </c:pt>
                <c:pt idx="5">
                  <c:v>5420</c:v>
                </c:pt>
                <c:pt idx="6">
                  <c:v>-1</c:v>
                </c:pt>
                <c:pt idx="7">
                  <c:v>-1</c:v>
                </c:pt>
                <c:pt idx="8">
                  <c:v>-1</c:v>
                </c:pt>
                <c:pt idx="9">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_G0402_!$A$111:$J$111</c:f>
              <c:numCache>
                <c:formatCode>General</c:formatCode>
                <c:ptCount val="10"/>
                <c:pt idx="0">
                  <c:v>-1</c:v>
                </c:pt>
                <c:pt idx="1">
                  <c:v>-1</c:v>
                </c:pt>
                <c:pt idx="2">
                  <c:v>5310</c:v>
                </c:pt>
                <c:pt idx="3">
                  <c:v>4940</c:v>
                </c:pt>
                <c:pt idx="4">
                  <c:v>4970</c:v>
                </c:pt>
                <c:pt idx="5">
                  <c:v>5780</c:v>
                </c:pt>
                <c:pt idx="6">
                  <c:v>-1</c:v>
                </c:pt>
                <c:pt idx="7">
                  <c:v>-1</c:v>
                </c:pt>
                <c:pt idx="8">
                  <c:v>-1</c:v>
                </c:pt>
                <c:pt idx="9">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_G0402_!$A$112:$J$112</c:f>
              <c:numCache>
                <c:formatCode>General</c:formatCode>
                <c:ptCount val="10"/>
                <c:pt idx="0">
                  <c:v>-1</c:v>
                </c:pt>
                <c:pt idx="1">
                  <c:v>-1</c:v>
                </c:pt>
                <c:pt idx="2">
                  <c:v>5365</c:v>
                </c:pt>
                <c:pt idx="3">
                  <c:v>4970</c:v>
                </c:pt>
                <c:pt idx="4">
                  <c:v>4990</c:v>
                </c:pt>
                <c:pt idx="5">
                  <c:v>-1</c:v>
                </c:pt>
                <c:pt idx="6">
                  <c:v>-1</c:v>
                </c:pt>
                <c:pt idx="7">
                  <c:v>-1</c:v>
                </c:pt>
                <c:pt idx="8">
                  <c:v>-1</c:v>
                </c:pt>
                <c:pt idx="9">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_G0402_!$A$113:$J$113</c:f>
              <c:numCache>
                <c:formatCode>General</c:formatCode>
                <c:ptCount val="10"/>
                <c:pt idx="0">
                  <c:v>-1</c:v>
                </c:pt>
                <c:pt idx="1">
                  <c:v>-1</c:v>
                </c:pt>
                <c:pt idx="2">
                  <c:v>-1</c:v>
                </c:pt>
                <c:pt idx="3">
                  <c:v>5010</c:v>
                </c:pt>
                <c:pt idx="4">
                  <c:v>5020</c:v>
                </c:pt>
                <c:pt idx="5">
                  <c:v>-1</c:v>
                </c:pt>
                <c:pt idx="6">
                  <c:v>-1</c:v>
                </c:pt>
                <c:pt idx="7">
                  <c:v>-1</c:v>
                </c:pt>
                <c:pt idx="8">
                  <c:v>-1</c:v>
                </c:pt>
                <c:pt idx="9">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_G0402_!$A$114:$J$114</c:f>
              <c:numCache>
                <c:formatCode>General</c:formatCode>
                <c:ptCount val="10"/>
                <c:pt idx="0">
                  <c:v>-1</c:v>
                </c:pt>
                <c:pt idx="1">
                  <c:v>-1</c:v>
                </c:pt>
                <c:pt idx="2">
                  <c:v>-1</c:v>
                </c:pt>
                <c:pt idx="3">
                  <c:v>5050</c:v>
                </c:pt>
                <c:pt idx="4">
                  <c:v>5040</c:v>
                </c:pt>
                <c:pt idx="5">
                  <c:v>-1</c:v>
                </c:pt>
                <c:pt idx="6">
                  <c:v>-1</c:v>
                </c:pt>
                <c:pt idx="7">
                  <c:v>-1</c:v>
                </c:pt>
                <c:pt idx="8">
                  <c:v>-1</c:v>
                </c:pt>
                <c:pt idx="9">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_G0402_!$A$115:$J$115</c:f>
              <c:numCache>
                <c:formatCode>General</c:formatCode>
                <c:ptCount val="10"/>
                <c:pt idx="0">
                  <c:v>-1</c:v>
                </c:pt>
                <c:pt idx="1">
                  <c:v>-1</c:v>
                </c:pt>
                <c:pt idx="2">
                  <c:v>-1</c:v>
                </c:pt>
                <c:pt idx="3">
                  <c:v>5080</c:v>
                </c:pt>
                <c:pt idx="4">
                  <c:v>5080</c:v>
                </c:pt>
                <c:pt idx="5">
                  <c:v>-1</c:v>
                </c:pt>
                <c:pt idx="6">
                  <c:v>-1</c:v>
                </c:pt>
                <c:pt idx="7">
                  <c:v>-1</c:v>
                </c:pt>
                <c:pt idx="8">
                  <c:v>-1</c:v>
                </c:pt>
                <c:pt idx="9">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_G0402_!$A$116:$J$116</c:f>
              <c:numCache>
                <c:formatCode>General</c:formatCode>
                <c:ptCount val="10"/>
                <c:pt idx="0">
                  <c:v>-1</c:v>
                </c:pt>
                <c:pt idx="1">
                  <c:v>-1</c:v>
                </c:pt>
                <c:pt idx="2">
                  <c:v>-1</c:v>
                </c:pt>
                <c:pt idx="3">
                  <c:v>5160</c:v>
                </c:pt>
                <c:pt idx="4">
                  <c:v>5110</c:v>
                </c:pt>
                <c:pt idx="5">
                  <c:v>-1</c:v>
                </c:pt>
                <c:pt idx="6">
                  <c:v>-1</c:v>
                </c:pt>
                <c:pt idx="7">
                  <c:v>-1</c:v>
                </c:pt>
                <c:pt idx="8">
                  <c:v>-1</c:v>
                </c:pt>
                <c:pt idx="9">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_G0402_!$A$117:$J$117</c:f>
              <c:numCache>
                <c:formatCode>General</c:formatCode>
                <c:ptCount val="10"/>
                <c:pt idx="0">
                  <c:v>-1</c:v>
                </c:pt>
                <c:pt idx="1">
                  <c:v>-1</c:v>
                </c:pt>
                <c:pt idx="2">
                  <c:v>-1</c:v>
                </c:pt>
                <c:pt idx="3">
                  <c:v>5180</c:v>
                </c:pt>
                <c:pt idx="4">
                  <c:v>5140</c:v>
                </c:pt>
                <c:pt idx="5">
                  <c:v>-1</c:v>
                </c:pt>
                <c:pt idx="6">
                  <c:v>-1</c:v>
                </c:pt>
                <c:pt idx="7">
                  <c:v>-1</c:v>
                </c:pt>
                <c:pt idx="8">
                  <c:v>-1</c:v>
                </c:pt>
                <c:pt idx="9">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_G0402_!$A$118:$J$118</c:f>
              <c:numCache>
                <c:formatCode>General</c:formatCode>
                <c:ptCount val="10"/>
                <c:pt idx="0">
                  <c:v>-1</c:v>
                </c:pt>
                <c:pt idx="1">
                  <c:v>-1</c:v>
                </c:pt>
                <c:pt idx="2">
                  <c:v>-1</c:v>
                </c:pt>
                <c:pt idx="3">
                  <c:v>5300</c:v>
                </c:pt>
                <c:pt idx="4">
                  <c:v>5190</c:v>
                </c:pt>
                <c:pt idx="5">
                  <c:v>-1</c:v>
                </c:pt>
                <c:pt idx="6">
                  <c:v>-1</c:v>
                </c:pt>
                <c:pt idx="7">
                  <c:v>-1</c:v>
                </c:pt>
                <c:pt idx="8">
                  <c:v>-1</c:v>
                </c:pt>
                <c:pt idx="9">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_G0402_!$A$119:$J$119</c:f>
              <c:numCache>
                <c:formatCode>General</c:formatCode>
                <c:ptCount val="10"/>
                <c:pt idx="0">
                  <c:v>-1</c:v>
                </c:pt>
                <c:pt idx="1">
                  <c:v>-1</c:v>
                </c:pt>
                <c:pt idx="2">
                  <c:v>-1</c:v>
                </c:pt>
                <c:pt idx="3">
                  <c:v>5320</c:v>
                </c:pt>
                <c:pt idx="4">
                  <c:v>5210</c:v>
                </c:pt>
                <c:pt idx="5">
                  <c:v>-1</c:v>
                </c:pt>
                <c:pt idx="6">
                  <c:v>-1</c:v>
                </c:pt>
                <c:pt idx="7">
                  <c:v>-1</c:v>
                </c:pt>
                <c:pt idx="8">
                  <c:v>-1</c:v>
                </c:pt>
                <c:pt idx="9">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_G0402_!$A$120:$J$120</c:f>
              <c:numCache>
                <c:formatCode>General</c:formatCode>
                <c:ptCount val="10"/>
                <c:pt idx="0">
                  <c:v>-1</c:v>
                </c:pt>
                <c:pt idx="1">
                  <c:v>-1</c:v>
                </c:pt>
                <c:pt idx="2">
                  <c:v>-1</c:v>
                </c:pt>
                <c:pt idx="3">
                  <c:v>5360</c:v>
                </c:pt>
                <c:pt idx="4">
                  <c:v>5230</c:v>
                </c:pt>
                <c:pt idx="5">
                  <c:v>-1</c:v>
                </c:pt>
                <c:pt idx="6">
                  <c:v>-1</c:v>
                </c:pt>
                <c:pt idx="7">
                  <c:v>-1</c:v>
                </c:pt>
                <c:pt idx="8">
                  <c:v>-1</c:v>
                </c:pt>
                <c:pt idx="9">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_G0402_!$A$121:$J$121</c:f>
              <c:numCache>
                <c:formatCode>General</c:formatCode>
                <c:ptCount val="10"/>
                <c:pt idx="0">
                  <c:v>-1</c:v>
                </c:pt>
                <c:pt idx="1">
                  <c:v>-1</c:v>
                </c:pt>
                <c:pt idx="2">
                  <c:v>-1</c:v>
                </c:pt>
                <c:pt idx="3">
                  <c:v>5520</c:v>
                </c:pt>
                <c:pt idx="4">
                  <c:v>5250</c:v>
                </c:pt>
                <c:pt idx="5">
                  <c:v>-1</c:v>
                </c:pt>
                <c:pt idx="6">
                  <c:v>-1</c:v>
                </c:pt>
                <c:pt idx="7">
                  <c:v>-1</c:v>
                </c:pt>
                <c:pt idx="8">
                  <c:v>-1</c:v>
                </c:pt>
                <c:pt idx="9">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_G0402_!$A$122:$J$122</c:f>
              <c:numCache>
                <c:formatCode>General</c:formatCode>
                <c:ptCount val="10"/>
                <c:pt idx="0">
                  <c:v>-1</c:v>
                </c:pt>
                <c:pt idx="1">
                  <c:v>-1</c:v>
                </c:pt>
                <c:pt idx="2">
                  <c:v>-1</c:v>
                </c:pt>
                <c:pt idx="3">
                  <c:v>-1</c:v>
                </c:pt>
                <c:pt idx="4">
                  <c:v>5320</c:v>
                </c:pt>
                <c:pt idx="5">
                  <c:v>-1</c:v>
                </c:pt>
                <c:pt idx="6">
                  <c:v>-1</c:v>
                </c:pt>
                <c:pt idx="7">
                  <c:v>-1</c:v>
                </c:pt>
                <c:pt idx="8">
                  <c:v>-1</c:v>
                </c:pt>
                <c:pt idx="9">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_G0402_!$A$123:$J$123</c:f>
              <c:numCache>
                <c:formatCode>General</c:formatCode>
                <c:ptCount val="10"/>
                <c:pt idx="0">
                  <c:v>-1</c:v>
                </c:pt>
                <c:pt idx="1">
                  <c:v>-1</c:v>
                </c:pt>
                <c:pt idx="2">
                  <c:v>-1</c:v>
                </c:pt>
                <c:pt idx="3">
                  <c:v>-1</c:v>
                </c:pt>
                <c:pt idx="4">
                  <c:v>5340</c:v>
                </c:pt>
                <c:pt idx="5">
                  <c:v>-1</c:v>
                </c:pt>
                <c:pt idx="6">
                  <c:v>-1</c:v>
                </c:pt>
                <c:pt idx="7">
                  <c:v>-1</c:v>
                </c:pt>
                <c:pt idx="8">
                  <c:v>-1</c:v>
                </c:pt>
                <c:pt idx="9">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_G0402_!$A$124:$J$124</c:f>
              <c:numCache>
                <c:formatCode>General</c:formatCode>
                <c:ptCount val="10"/>
                <c:pt idx="0">
                  <c:v>-1</c:v>
                </c:pt>
                <c:pt idx="1">
                  <c:v>-1</c:v>
                </c:pt>
                <c:pt idx="2">
                  <c:v>-1</c:v>
                </c:pt>
                <c:pt idx="3">
                  <c:v>-1</c:v>
                </c:pt>
                <c:pt idx="4">
                  <c:v>5360</c:v>
                </c:pt>
                <c:pt idx="5">
                  <c:v>-1</c:v>
                </c:pt>
                <c:pt idx="6">
                  <c:v>-1</c:v>
                </c:pt>
                <c:pt idx="7">
                  <c:v>-1</c:v>
                </c:pt>
                <c:pt idx="8">
                  <c:v>-1</c:v>
                </c:pt>
                <c:pt idx="9">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_G0402_!$A$125:$J$125</c:f>
              <c:numCache>
                <c:formatCode>General</c:formatCode>
                <c:ptCount val="10"/>
                <c:pt idx="0">
                  <c:v>-1</c:v>
                </c:pt>
                <c:pt idx="1">
                  <c:v>-1</c:v>
                </c:pt>
                <c:pt idx="2">
                  <c:v>-1</c:v>
                </c:pt>
                <c:pt idx="3">
                  <c:v>-1</c:v>
                </c:pt>
                <c:pt idx="4">
                  <c:v>5690</c:v>
                </c:pt>
                <c:pt idx="5">
                  <c:v>-1</c:v>
                </c:pt>
                <c:pt idx="6">
                  <c:v>-1</c:v>
                </c:pt>
                <c:pt idx="7">
                  <c:v>-1</c:v>
                </c:pt>
                <c:pt idx="8">
                  <c:v>-1</c:v>
                </c:pt>
                <c:pt idx="9">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_G0402_!$A$126:$J$126</c:f>
              <c:numCache>
                <c:formatCode>General</c:formatCode>
                <c:ptCount val="10"/>
                <c:pt idx="0">
                  <c:v>-1</c:v>
                </c:pt>
                <c:pt idx="1">
                  <c:v>-1</c:v>
                </c:pt>
                <c:pt idx="2">
                  <c:v>-1</c:v>
                </c:pt>
                <c:pt idx="3">
                  <c:v>-1</c:v>
                </c:pt>
                <c:pt idx="4">
                  <c:v>6000</c:v>
                </c:pt>
                <c:pt idx="5">
                  <c:v>-1</c:v>
                </c:pt>
                <c:pt idx="6">
                  <c:v>-1</c:v>
                </c:pt>
                <c:pt idx="7">
                  <c:v>-1</c:v>
                </c:pt>
                <c:pt idx="8">
                  <c:v>-1</c:v>
                </c:pt>
                <c:pt idx="9">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_G0402_!$A$127:$J$127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_G0402_!$A$128:$J$128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_G0402_!$A$129:$J$129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_G0402_!$A$130:$J$130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_G0402_!$A$131:$J$131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_G0402_!$A$132:$J$132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_G0402_!$A$133:$J$133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_G0402_!$A$134:$J$134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_G0402_!$A$135:$J$135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_G0402_!$A$136:$J$136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_G0402_!$A$137:$J$137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_G0402_!$A$138:$J$138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_G0402_!$A$139:$J$139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_G0402_!$A$140:$J$140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_G0402_!$A$141:$J$141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_G0402_!$A$142:$J$142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_G0402_!$A$143:$J$143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_G0402_!$A$144:$J$144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_G0402_!$A$145:$J$145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_G0402_!$A$146:$J$146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_G0402_!$A$147:$J$147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_G0402_!$A$148:$J$148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_G0402_!$A$149:$J$149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_G0402_!$A$150:$J$150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_G0402_!$A$151:$J$151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_G0402_!$A$152:$J$152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_G0402_!$A$153:$J$153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_G0402_!$A$154:$J$154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_G0402_!$A$155:$J$155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_G0402_!$A$156:$J$156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_G0402_!$A$157:$J$157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_G0402_!$A$158:$J$158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_G0402_!$A$159:$J$159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_G0402_!$A$160:$J$160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_G0402_!$A$161:$J$161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_G0402_!$A$162:$J$162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_G0402_!$A$163:$J$163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_G0402_!$A$164:$J$164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_G0402_!$A$165:$J$165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_G0402_!$A$166:$J$166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_G0402_!$A$167:$J$167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_G0402_!$A$168:$J$168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_G0402_!$A$169:$J$169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_G0402_!$A$170:$J$170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_G0402_!$A$171:$J$171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_G0402_!$A$172:$J$172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_G0402_!$A$173:$J$173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_G0402_!$A$174:$J$174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_G0402_!$A$175:$J$175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_G0402_!$A$176:$J$176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_G0402_!$A$177:$J$177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_G0402_!$A$178:$J$178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_G0402_!$A$179:$J$179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_G0402_!$A$180:$J$180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_G0402_!$A$181:$J$181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_G0402_!$A$182:$J$182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_G0402_!$A$183:$J$183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_G0402_!$A$184:$J$184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_G0402_!$A$185:$J$185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_G0402_!$A$186:$J$186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_G0402_!$A$187:$J$187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_G0402_!$A$188:$J$188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_G0402_!$A$189:$J$189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_G0402_!$A$190:$J$190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_G0402_!$A$191:$J$191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_G0402_!$A$192:$J$192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_G0402_!$A$193:$J$193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_G0402_!$A$194:$J$194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_G0402_!$A$195:$J$195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_G0402_!$A$196:$J$196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_G0402_!$A$197:$J$197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_G0402_!$A$198:$J$198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_G0402_!$A$199:$J$199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_G0402_!$A$200:$J$200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_G0402_!$A$201:$J$201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_G0402_!$A$202:$J$202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_G0402_!$A$203:$J$203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_G0402_!$A$204:$J$204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_G0402_!$A$205:$J$205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_G0402_!$A$206:$J$206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dLbls>
          <c:showLegendKey val="0"/>
          <c:showVal val="0"/>
          <c:showCatName val="0"/>
          <c:showSerName val="0"/>
          <c:showPercent val="0"/>
          <c:showBubbleSize val="0"/>
        </c:dLbls>
        <c:axId val="317434672"/>
        <c:axId val="317434280"/>
      </c:scatterChart>
      <c:catAx>
        <c:axId val="317434672"/>
        <c:scaling>
          <c:orientation val="minMax"/>
        </c:scaling>
        <c:delete val="0"/>
        <c:axPos val="b"/>
        <c:title>
          <c:tx>
            <c:rich>
              <a:bodyPr/>
              <a:lstStyle/>
              <a:p>
                <a:pPr>
                  <a:defRPr/>
                </a:pPr>
                <a:r>
                  <a:rPr lang="fr-FR"/>
                  <a:t> Leeftijd moeder (jaren)</a:t>
                </a:r>
              </a:p>
            </c:rich>
          </c:tx>
          <c:overlay val="0"/>
        </c:title>
        <c:numFmt formatCode="General" sourceLinked="0"/>
        <c:majorTickMark val="out"/>
        <c:minorTickMark val="none"/>
        <c:tickLblPos val="nextTo"/>
        <c:crossAx val="317434280"/>
        <c:crosses val="autoZero"/>
        <c:auto val="1"/>
        <c:lblAlgn val="ctr"/>
        <c:lblOffset val="100"/>
        <c:noMultiLvlLbl val="0"/>
      </c:catAx>
      <c:valAx>
        <c:axId val="317434280"/>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317434672"/>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zwangerschapsduur</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_G0403_!$A$5:$I$5</c:f>
                <c:numCache>
                  <c:formatCode>General</c:formatCode>
                  <c:ptCount val="9"/>
                  <c:pt idx="0">
                    <c:v>192</c:v>
                  </c:pt>
                  <c:pt idx="1">
                    <c:v>482</c:v>
                  </c:pt>
                  <c:pt idx="2">
                    <c:v>860</c:v>
                  </c:pt>
                  <c:pt idx="3">
                    <c:v>986</c:v>
                  </c:pt>
                  <c:pt idx="4">
                    <c:v>862</c:v>
                  </c:pt>
                  <c:pt idx="5">
                    <c:v>822</c:v>
                  </c:pt>
                  <c:pt idx="6">
                    <c:v>480</c:v>
                  </c:pt>
                  <c:pt idx="7">
                    <c:v>-1</c:v>
                  </c:pt>
                  <c:pt idx="8">
                    <c:v>880</c:v>
                  </c:pt>
                </c:numCache>
              </c:numRef>
            </c:minus>
          </c:errBars>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_G0403_!$A$2:$I$2</c:f>
              <c:numCache>
                <c:formatCode>General</c:formatCode>
                <c:ptCount val="9"/>
                <c:pt idx="0">
                  <c:v>292</c:v>
                </c:pt>
                <c:pt idx="1">
                  <c:v>600</c:v>
                </c:pt>
                <c:pt idx="2">
                  <c:v>1230</c:v>
                </c:pt>
                <c:pt idx="3">
                  <c:v>2440</c:v>
                </c:pt>
                <c:pt idx="4">
                  <c:v>3090</c:v>
                </c:pt>
                <c:pt idx="5">
                  <c:v>3340</c:v>
                </c:pt>
                <c:pt idx="6">
                  <c:v>3130</c:v>
                </c:pt>
                <c:pt idx="7">
                  <c:v>-1</c:v>
                </c:pt>
                <c:pt idx="8">
                  <c:v>2870</c:v>
                </c:pt>
              </c:numCache>
            </c:numRef>
          </c:val>
        </c:ser>
        <c:ser>
          <c:idx val="1"/>
          <c:order val="1"/>
          <c:spPr>
            <a:solidFill>
              <a:schemeClr val="bg1"/>
            </a:solidFill>
            <a:ln>
              <a:solidFill>
                <a:schemeClr val="tx1"/>
              </a:solidFill>
            </a:ln>
          </c:spPr>
          <c:invertIfNegative val="0"/>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_G0403_!$A$3:$I$3</c:f>
              <c:numCache>
                <c:formatCode>General</c:formatCode>
                <c:ptCount val="9"/>
                <c:pt idx="0">
                  <c:v>108</c:v>
                </c:pt>
                <c:pt idx="1">
                  <c:v>160</c:v>
                </c:pt>
                <c:pt idx="2">
                  <c:v>270</c:v>
                </c:pt>
                <c:pt idx="3">
                  <c:v>335</c:v>
                </c:pt>
                <c:pt idx="4">
                  <c:v>280</c:v>
                </c:pt>
                <c:pt idx="5">
                  <c:v>270</c:v>
                </c:pt>
                <c:pt idx="6">
                  <c:v>162.5</c:v>
                </c:pt>
                <c:pt idx="7">
                  <c:v>-1</c:v>
                </c:pt>
                <c:pt idx="8">
                  <c:v>337.5</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_G0403_!$A$6:$I$6</c:f>
                <c:numCache>
                  <c:formatCode>General</c:formatCode>
                  <c:ptCount val="9"/>
                  <c:pt idx="0">
                    <c:v>120</c:v>
                  </c:pt>
                  <c:pt idx="1">
                    <c:v>475</c:v>
                  </c:pt>
                  <c:pt idx="2">
                    <c:v>875</c:v>
                  </c:pt>
                  <c:pt idx="3">
                    <c:v>990</c:v>
                  </c:pt>
                  <c:pt idx="4">
                    <c:v>860</c:v>
                  </c:pt>
                  <c:pt idx="5">
                    <c:v>825</c:v>
                  </c:pt>
                  <c:pt idx="6">
                    <c:v>557.5</c:v>
                  </c:pt>
                  <c:pt idx="7">
                    <c:v>-1</c:v>
                  </c:pt>
                  <c:pt idx="8">
                    <c:v>890</c:v>
                  </c:pt>
                </c:numCache>
              </c:numRef>
            </c:plus>
            <c:minus>
              <c:numLit>
                <c:formatCode>General</c:formatCode>
                <c:ptCount val="1"/>
                <c:pt idx="0">
                  <c:v>1</c:v>
                </c:pt>
              </c:numLit>
            </c:minus>
          </c:errBars>
          <c:cat>
            <c:strRef>
              <c:f>Zwangerschapsduur!$A$8:$A$16</c:f>
              <c:strCache>
                <c:ptCount val="9"/>
                <c:pt idx="0">
                  <c:v>≤ 21</c:v>
                </c:pt>
                <c:pt idx="1">
                  <c:v>22 - 27</c:v>
                </c:pt>
                <c:pt idx="2">
                  <c:v>28 - 32</c:v>
                </c:pt>
                <c:pt idx="3">
                  <c:v>33 - 37</c:v>
                </c:pt>
                <c:pt idx="4">
                  <c:v>38 - 40</c:v>
                </c:pt>
                <c:pt idx="5">
                  <c:v>41 - 42</c:v>
                </c:pt>
                <c:pt idx="6">
                  <c:v>43 - 45</c:v>
                </c:pt>
                <c:pt idx="7">
                  <c:v>≥ 46</c:v>
                </c:pt>
                <c:pt idx="8">
                  <c:v>Onbekend</c:v>
                </c:pt>
              </c:strCache>
            </c:strRef>
          </c:cat>
          <c:val>
            <c:numRef>
              <c:f>_G0403_!$A$4:$I$4</c:f>
              <c:numCache>
                <c:formatCode>General</c:formatCode>
                <c:ptCount val="9"/>
                <c:pt idx="0">
                  <c:v>70</c:v>
                </c:pt>
                <c:pt idx="1">
                  <c:v>167</c:v>
                </c:pt>
                <c:pt idx="2">
                  <c:v>315</c:v>
                </c:pt>
                <c:pt idx="3">
                  <c:v>325</c:v>
                </c:pt>
                <c:pt idx="4">
                  <c:v>295</c:v>
                </c:pt>
                <c:pt idx="5">
                  <c:v>280</c:v>
                </c:pt>
                <c:pt idx="6">
                  <c:v>430</c:v>
                </c:pt>
                <c:pt idx="7">
                  <c:v>-1</c:v>
                </c:pt>
                <c:pt idx="8">
                  <c:v>282.5</c:v>
                </c:pt>
              </c:numCache>
            </c:numRef>
          </c:val>
        </c:ser>
        <c:dLbls>
          <c:showLegendKey val="0"/>
          <c:showVal val="0"/>
          <c:showCatName val="0"/>
          <c:showSerName val="0"/>
          <c:showPercent val="0"/>
          <c:showBubbleSize val="0"/>
        </c:dLbls>
        <c:gapWidth val="150"/>
        <c:overlap val="100"/>
        <c:axId val="317430752"/>
        <c:axId val="317431144"/>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_G0403_!$A$7:$I$7</c:f>
              <c:numCache>
                <c:formatCode>General</c:formatCode>
                <c:ptCount val="9"/>
                <c:pt idx="0">
                  <c:v>-1</c:v>
                </c:pt>
                <c:pt idx="1">
                  <c:v>-1</c:v>
                </c:pt>
                <c:pt idx="2">
                  <c:v>-1</c:v>
                </c:pt>
                <c:pt idx="3">
                  <c:v>-1</c:v>
                </c:pt>
                <c:pt idx="4">
                  <c:v>-1</c:v>
                </c:pt>
                <c:pt idx="5">
                  <c:v>-1</c:v>
                </c:pt>
                <c:pt idx="6">
                  <c:v>1530</c:v>
                </c:pt>
                <c:pt idx="7">
                  <c:v>-1</c:v>
                </c:pt>
                <c:pt idx="8">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_G0403_!$A$8:$I$8</c:f>
              <c:numCache>
                <c:formatCode>General</c:formatCode>
                <c:ptCount val="9"/>
                <c:pt idx="0">
                  <c:v>2875</c:v>
                </c:pt>
                <c:pt idx="1">
                  <c:v>1430</c:v>
                </c:pt>
                <c:pt idx="2">
                  <c:v>110</c:v>
                </c:pt>
                <c:pt idx="3">
                  <c:v>34</c:v>
                </c:pt>
                <c:pt idx="4">
                  <c:v>31</c:v>
                </c:pt>
                <c:pt idx="5">
                  <c:v>41</c:v>
                </c:pt>
                <c:pt idx="6">
                  <c:v>-1</c:v>
                </c:pt>
                <c:pt idx="7">
                  <c:v>-1</c:v>
                </c:pt>
                <c:pt idx="8">
                  <c:v>420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_G0403_!$A$9:$I$9</c:f>
              <c:numCache>
                <c:formatCode>General</c:formatCode>
                <c:ptCount val="9"/>
                <c:pt idx="0">
                  <c:v>3090</c:v>
                </c:pt>
                <c:pt idx="1">
                  <c:v>1470</c:v>
                </c:pt>
                <c:pt idx="2">
                  <c:v>150</c:v>
                </c:pt>
                <c:pt idx="3">
                  <c:v>135</c:v>
                </c:pt>
                <c:pt idx="4">
                  <c:v>205</c:v>
                </c:pt>
                <c:pt idx="5">
                  <c:v>329</c:v>
                </c:pt>
                <c:pt idx="6">
                  <c:v>-1</c:v>
                </c:pt>
                <c:pt idx="7">
                  <c:v>-1</c:v>
                </c:pt>
                <c:pt idx="8">
                  <c:v>460</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_G0403_!$A$10:$I$10</c:f>
              <c:numCache>
                <c:formatCode>General</c:formatCode>
                <c:ptCount val="9"/>
                <c:pt idx="0">
                  <c:v>3110</c:v>
                </c:pt>
                <c:pt idx="1">
                  <c:v>1490</c:v>
                </c:pt>
                <c:pt idx="2">
                  <c:v>330</c:v>
                </c:pt>
                <c:pt idx="3">
                  <c:v>214</c:v>
                </c:pt>
                <c:pt idx="4">
                  <c:v>322</c:v>
                </c:pt>
                <c:pt idx="5">
                  <c:v>1230</c:v>
                </c:pt>
                <c:pt idx="6">
                  <c:v>-1</c:v>
                </c:pt>
                <c:pt idx="7">
                  <c:v>-1</c:v>
                </c:pt>
                <c:pt idx="8">
                  <c:v>670</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_G0403_!$A$11:$I$11</c:f>
              <c:numCache>
                <c:formatCode>General</c:formatCode>
                <c:ptCount val="9"/>
                <c:pt idx="0">
                  <c:v>4485</c:v>
                </c:pt>
                <c:pt idx="1">
                  <c:v>1800</c:v>
                </c:pt>
                <c:pt idx="2">
                  <c:v>2750</c:v>
                </c:pt>
                <c:pt idx="3">
                  <c:v>300</c:v>
                </c:pt>
                <c:pt idx="4">
                  <c:v>350</c:v>
                </c:pt>
                <c:pt idx="5">
                  <c:v>1410</c:v>
                </c:pt>
                <c:pt idx="6">
                  <c:v>-1</c:v>
                </c:pt>
                <c:pt idx="7">
                  <c:v>-1</c:v>
                </c:pt>
                <c:pt idx="8">
                  <c:v>1120</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_G0403_!$A$12:$I$12</c:f>
              <c:numCache>
                <c:formatCode>General</c:formatCode>
                <c:ptCount val="9"/>
                <c:pt idx="0">
                  <c:v>-1</c:v>
                </c:pt>
                <c:pt idx="1">
                  <c:v>1830</c:v>
                </c:pt>
                <c:pt idx="2">
                  <c:v>2770</c:v>
                </c:pt>
                <c:pt idx="3">
                  <c:v>379</c:v>
                </c:pt>
                <c:pt idx="4">
                  <c:v>370</c:v>
                </c:pt>
                <c:pt idx="5">
                  <c:v>2020</c:v>
                </c:pt>
                <c:pt idx="6">
                  <c:v>-1</c:v>
                </c:pt>
                <c:pt idx="7">
                  <c:v>-1</c:v>
                </c:pt>
                <c:pt idx="8">
                  <c:v>1315</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_G0403_!$A$13:$I$13</c:f>
              <c:numCache>
                <c:formatCode>General</c:formatCode>
                <c:ptCount val="9"/>
                <c:pt idx="0">
                  <c:v>-1</c:v>
                </c:pt>
                <c:pt idx="1">
                  <c:v>2330</c:v>
                </c:pt>
                <c:pt idx="2">
                  <c:v>2830</c:v>
                </c:pt>
                <c:pt idx="3">
                  <c:v>410</c:v>
                </c:pt>
                <c:pt idx="4">
                  <c:v>440</c:v>
                </c:pt>
                <c:pt idx="5">
                  <c:v>2060</c:v>
                </c:pt>
                <c:pt idx="6">
                  <c:v>-1</c:v>
                </c:pt>
                <c:pt idx="7">
                  <c:v>-1</c:v>
                </c:pt>
                <c:pt idx="8">
                  <c:v>1450</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_G0403_!$A$14:$I$14</c:f>
              <c:numCache>
                <c:formatCode>General</c:formatCode>
                <c:ptCount val="9"/>
                <c:pt idx="0">
                  <c:v>-1</c:v>
                </c:pt>
                <c:pt idx="1">
                  <c:v>2350</c:v>
                </c:pt>
                <c:pt idx="2">
                  <c:v>2870</c:v>
                </c:pt>
                <c:pt idx="3">
                  <c:v>555</c:v>
                </c:pt>
                <c:pt idx="4">
                  <c:v>730</c:v>
                </c:pt>
                <c:pt idx="5">
                  <c:v>2170</c:v>
                </c:pt>
                <c:pt idx="6">
                  <c:v>-1</c:v>
                </c:pt>
                <c:pt idx="7">
                  <c:v>-1</c:v>
                </c:pt>
                <c:pt idx="8">
                  <c:v>1480</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_G0403_!$A$15:$I$15</c:f>
              <c:numCache>
                <c:formatCode>General</c:formatCode>
                <c:ptCount val="9"/>
                <c:pt idx="0">
                  <c:v>-1</c:v>
                </c:pt>
                <c:pt idx="1">
                  <c:v>2400</c:v>
                </c:pt>
                <c:pt idx="2">
                  <c:v>2900</c:v>
                </c:pt>
                <c:pt idx="3">
                  <c:v>690</c:v>
                </c:pt>
                <c:pt idx="4">
                  <c:v>940</c:v>
                </c:pt>
                <c:pt idx="5">
                  <c:v>2300</c:v>
                </c:pt>
                <c:pt idx="6">
                  <c:v>-1</c:v>
                </c:pt>
                <c:pt idx="7">
                  <c:v>-1</c:v>
                </c:pt>
                <c:pt idx="8">
                  <c:v>1580</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_G0403_!$A$16:$I$16</c:f>
              <c:numCache>
                <c:formatCode>General</c:formatCode>
                <c:ptCount val="9"/>
                <c:pt idx="0">
                  <c:v>-1</c:v>
                </c:pt>
                <c:pt idx="1">
                  <c:v>2570</c:v>
                </c:pt>
                <c:pt idx="2">
                  <c:v>2925</c:v>
                </c:pt>
                <c:pt idx="3">
                  <c:v>756</c:v>
                </c:pt>
                <c:pt idx="4">
                  <c:v>1000</c:v>
                </c:pt>
                <c:pt idx="5">
                  <c:v>2340</c:v>
                </c:pt>
                <c:pt idx="6">
                  <c:v>-1</c:v>
                </c:pt>
                <c:pt idx="7">
                  <c:v>-1</c:v>
                </c:pt>
                <c:pt idx="8">
                  <c:v>1825</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_G0403_!$A$17:$I$17</c:f>
              <c:numCache>
                <c:formatCode>General</c:formatCode>
                <c:ptCount val="9"/>
                <c:pt idx="0">
                  <c:v>-1</c:v>
                </c:pt>
                <c:pt idx="1">
                  <c:v>2680</c:v>
                </c:pt>
                <c:pt idx="2">
                  <c:v>2950</c:v>
                </c:pt>
                <c:pt idx="3">
                  <c:v>850</c:v>
                </c:pt>
                <c:pt idx="4">
                  <c:v>1300</c:v>
                </c:pt>
                <c:pt idx="5">
                  <c:v>2360</c:v>
                </c:pt>
                <c:pt idx="6">
                  <c:v>-1</c:v>
                </c:pt>
                <c:pt idx="7">
                  <c:v>-1</c:v>
                </c:pt>
                <c:pt idx="8">
                  <c:v>4880</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_G0403_!$A$18:$I$18</c:f>
              <c:numCache>
                <c:formatCode>General</c:formatCode>
                <c:ptCount val="9"/>
                <c:pt idx="0">
                  <c:v>-1</c:v>
                </c:pt>
                <c:pt idx="1">
                  <c:v>3000</c:v>
                </c:pt>
                <c:pt idx="2">
                  <c:v>2970</c:v>
                </c:pt>
                <c:pt idx="3">
                  <c:v>900</c:v>
                </c:pt>
                <c:pt idx="4">
                  <c:v>1500</c:v>
                </c:pt>
                <c:pt idx="5">
                  <c:v>2380</c:v>
                </c:pt>
                <c:pt idx="6">
                  <c:v>-1</c:v>
                </c:pt>
                <c:pt idx="7">
                  <c:v>-1</c:v>
                </c:pt>
                <c:pt idx="8">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_G0403_!$A$19:$I$19</c:f>
              <c:numCache>
                <c:formatCode>General</c:formatCode>
                <c:ptCount val="9"/>
                <c:pt idx="0">
                  <c:v>-1</c:v>
                </c:pt>
                <c:pt idx="1">
                  <c:v>3350</c:v>
                </c:pt>
                <c:pt idx="2">
                  <c:v>3000</c:v>
                </c:pt>
                <c:pt idx="3">
                  <c:v>947</c:v>
                </c:pt>
                <c:pt idx="4">
                  <c:v>1537</c:v>
                </c:pt>
                <c:pt idx="5">
                  <c:v>2410</c:v>
                </c:pt>
                <c:pt idx="6">
                  <c:v>-1</c:v>
                </c:pt>
                <c:pt idx="7">
                  <c:v>-1</c:v>
                </c:pt>
                <c:pt idx="8">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_G0403_!$A$20:$I$20</c:f>
              <c:numCache>
                <c:formatCode>General</c:formatCode>
                <c:ptCount val="9"/>
                <c:pt idx="0">
                  <c:v>-1</c:v>
                </c:pt>
                <c:pt idx="1">
                  <c:v>-1</c:v>
                </c:pt>
                <c:pt idx="2">
                  <c:v>3045</c:v>
                </c:pt>
                <c:pt idx="3">
                  <c:v>1000</c:v>
                </c:pt>
                <c:pt idx="4">
                  <c:v>1600</c:v>
                </c:pt>
                <c:pt idx="5">
                  <c:v>2430</c:v>
                </c:pt>
                <c:pt idx="6">
                  <c:v>-1</c:v>
                </c:pt>
                <c:pt idx="7">
                  <c:v>-1</c:v>
                </c:pt>
                <c:pt idx="8">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_G0403_!$A$21:$I$21</c:f>
              <c:numCache>
                <c:formatCode>General</c:formatCode>
                <c:ptCount val="9"/>
                <c:pt idx="0">
                  <c:v>-1</c:v>
                </c:pt>
                <c:pt idx="1">
                  <c:v>-1</c:v>
                </c:pt>
                <c:pt idx="2">
                  <c:v>3085</c:v>
                </c:pt>
                <c:pt idx="3">
                  <c:v>1095</c:v>
                </c:pt>
                <c:pt idx="4">
                  <c:v>1640</c:v>
                </c:pt>
                <c:pt idx="5">
                  <c:v>2450</c:v>
                </c:pt>
                <c:pt idx="6">
                  <c:v>-1</c:v>
                </c:pt>
                <c:pt idx="7">
                  <c:v>-1</c:v>
                </c:pt>
                <c:pt idx="8">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_G0403_!$A$22:$I$22</c:f>
              <c:numCache>
                <c:formatCode>General</c:formatCode>
                <c:ptCount val="9"/>
                <c:pt idx="0">
                  <c:v>-1</c:v>
                </c:pt>
                <c:pt idx="1">
                  <c:v>-1</c:v>
                </c:pt>
                <c:pt idx="2">
                  <c:v>3180</c:v>
                </c:pt>
                <c:pt idx="3">
                  <c:v>1115</c:v>
                </c:pt>
                <c:pt idx="4">
                  <c:v>1685</c:v>
                </c:pt>
                <c:pt idx="5">
                  <c:v>2480</c:v>
                </c:pt>
                <c:pt idx="6">
                  <c:v>-1</c:v>
                </c:pt>
                <c:pt idx="7">
                  <c:v>-1</c:v>
                </c:pt>
                <c:pt idx="8">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_G0403_!$A$23:$I$23</c:f>
              <c:numCache>
                <c:formatCode>General</c:formatCode>
                <c:ptCount val="9"/>
                <c:pt idx="0">
                  <c:v>-1</c:v>
                </c:pt>
                <c:pt idx="1">
                  <c:v>-1</c:v>
                </c:pt>
                <c:pt idx="2">
                  <c:v>3240</c:v>
                </c:pt>
                <c:pt idx="3">
                  <c:v>1150</c:v>
                </c:pt>
                <c:pt idx="4">
                  <c:v>1720</c:v>
                </c:pt>
                <c:pt idx="5">
                  <c:v>2500</c:v>
                </c:pt>
                <c:pt idx="6">
                  <c:v>-1</c:v>
                </c:pt>
                <c:pt idx="7">
                  <c:v>-1</c:v>
                </c:pt>
                <c:pt idx="8">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_G0403_!$A$24:$I$24</c:f>
              <c:numCache>
                <c:formatCode>General</c:formatCode>
                <c:ptCount val="9"/>
                <c:pt idx="0">
                  <c:v>-1</c:v>
                </c:pt>
                <c:pt idx="1">
                  <c:v>-1</c:v>
                </c:pt>
                <c:pt idx="2">
                  <c:v>3260</c:v>
                </c:pt>
                <c:pt idx="3">
                  <c:v>1170</c:v>
                </c:pt>
                <c:pt idx="4">
                  <c:v>1760</c:v>
                </c:pt>
                <c:pt idx="5">
                  <c:v>4720</c:v>
                </c:pt>
                <c:pt idx="6">
                  <c:v>-1</c:v>
                </c:pt>
                <c:pt idx="7">
                  <c:v>-1</c:v>
                </c:pt>
                <c:pt idx="8">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_G0403_!$A$25:$I$25</c:f>
              <c:numCache>
                <c:formatCode>General</c:formatCode>
                <c:ptCount val="9"/>
                <c:pt idx="0">
                  <c:v>-1</c:v>
                </c:pt>
                <c:pt idx="1">
                  <c:v>-1</c:v>
                </c:pt>
                <c:pt idx="2">
                  <c:v>3480</c:v>
                </c:pt>
                <c:pt idx="3">
                  <c:v>1200</c:v>
                </c:pt>
                <c:pt idx="4">
                  <c:v>1780</c:v>
                </c:pt>
                <c:pt idx="5">
                  <c:v>4740</c:v>
                </c:pt>
                <c:pt idx="6">
                  <c:v>-1</c:v>
                </c:pt>
                <c:pt idx="7">
                  <c:v>-1</c:v>
                </c:pt>
                <c:pt idx="8">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_G0403_!$A$26:$I$26</c:f>
              <c:numCache>
                <c:formatCode>General</c:formatCode>
                <c:ptCount val="9"/>
                <c:pt idx="0">
                  <c:v>-1</c:v>
                </c:pt>
                <c:pt idx="1">
                  <c:v>-1</c:v>
                </c:pt>
                <c:pt idx="2">
                  <c:v>3685</c:v>
                </c:pt>
                <c:pt idx="3">
                  <c:v>1220</c:v>
                </c:pt>
                <c:pt idx="4">
                  <c:v>1805</c:v>
                </c:pt>
                <c:pt idx="5">
                  <c:v>4770</c:v>
                </c:pt>
                <c:pt idx="6">
                  <c:v>-1</c:v>
                </c:pt>
                <c:pt idx="7">
                  <c:v>-1</c:v>
                </c:pt>
                <c:pt idx="8">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_G0403_!$A$27:$I$27</c:f>
              <c:numCache>
                <c:formatCode>General</c:formatCode>
                <c:ptCount val="9"/>
                <c:pt idx="0">
                  <c:v>-1</c:v>
                </c:pt>
                <c:pt idx="1">
                  <c:v>-1</c:v>
                </c:pt>
                <c:pt idx="2">
                  <c:v>3730</c:v>
                </c:pt>
                <c:pt idx="3">
                  <c:v>1245</c:v>
                </c:pt>
                <c:pt idx="4">
                  <c:v>1835</c:v>
                </c:pt>
                <c:pt idx="5">
                  <c:v>4790</c:v>
                </c:pt>
                <c:pt idx="6">
                  <c:v>-1</c:v>
                </c:pt>
                <c:pt idx="7">
                  <c:v>-1</c:v>
                </c:pt>
                <c:pt idx="8">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_G0403_!$A$28:$I$28</c:f>
              <c:numCache>
                <c:formatCode>General</c:formatCode>
                <c:ptCount val="9"/>
                <c:pt idx="0">
                  <c:v>-1</c:v>
                </c:pt>
                <c:pt idx="1">
                  <c:v>-1</c:v>
                </c:pt>
                <c:pt idx="2">
                  <c:v>3805</c:v>
                </c:pt>
                <c:pt idx="3">
                  <c:v>1280</c:v>
                </c:pt>
                <c:pt idx="4">
                  <c:v>1860</c:v>
                </c:pt>
                <c:pt idx="5">
                  <c:v>4810</c:v>
                </c:pt>
                <c:pt idx="6">
                  <c:v>-1</c:v>
                </c:pt>
                <c:pt idx="7">
                  <c:v>-1</c:v>
                </c:pt>
                <c:pt idx="8">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_G0403_!$A$29:$I$29</c:f>
              <c:numCache>
                <c:formatCode>General</c:formatCode>
                <c:ptCount val="9"/>
                <c:pt idx="0">
                  <c:v>-1</c:v>
                </c:pt>
                <c:pt idx="1">
                  <c:v>-1</c:v>
                </c:pt>
                <c:pt idx="2">
                  <c:v>3840</c:v>
                </c:pt>
                <c:pt idx="3">
                  <c:v>1300</c:v>
                </c:pt>
                <c:pt idx="4">
                  <c:v>1895</c:v>
                </c:pt>
                <c:pt idx="5">
                  <c:v>4840</c:v>
                </c:pt>
                <c:pt idx="6">
                  <c:v>-1</c:v>
                </c:pt>
                <c:pt idx="7">
                  <c:v>-1</c:v>
                </c:pt>
                <c:pt idx="8">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_G0403_!$A$30:$I$30</c:f>
              <c:numCache>
                <c:formatCode>General</c:formatCode>
                <c:ptCount val="9"/>
                <c:pt idx="0">
                  <c:v>-1</c:v>
                </c:pt>
                <c:pt idx="1">
                  <c:v>-1</c:v>
                </c:pt>
                <c:pt idx="2">
                  <c:v>3865</c:v>
                </c:pt>
                <c:pt idx="3">
                  <c:v>1320</c:v>
                </c:pt>
                <c:pt idx="4">
                  <c:v>1930</c:v>
                </c:pt>
                <c:pt idx="5">
                  <c:v>4860</c:v>
                </c:pt>
                <c:pt idx="6">
                  <c:v>-1</c:v>
                </c:pt>
                <c:pt idx="7">
                  <c:v>-1</c:v>
                </c:pt>
                <c:pt idx="8">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_G0403_!$A$31:$I$31</c:f>
              <c:numCache>
                <c:formatCode>General</c:formatCode>
                <c:ptCount val="9"/>
                <c:pt idx="0">
                  <c:v>-1</c:v>
                </c:pt>
                <c:pt idx="1">
                  <c:v>-1</c:v>
                </c:pt>
                <c:pt idx="2">
                  <c:v>4250</c:v>
                </c:pt>
                <c:pt idx="3">
                  <c:v>1340</c:v>
                </c:pt>
                <c:pt idx="4">
                  <c:v>1950</c:v>
                </c:pt>
                <c:pt idx="5">
                  <c:v>4880</c:v>
                </c:pt>
                <c:pt idx="6">
                  <c:v>-1</c:v>
                </c:pt>
                <c:pt idx="7">
                  <c:v>-1</c:v>
                </c:pt>
                <c:pt idx="8">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_G0403_!$A$32:$I$32</c:f>
              <c:numCache>
                <c:formatCode>General</c:formatCode>
                <c:ptCount val="9"/>
                <c:pt idx="0">
                  <c:v>-1</c:v>
                </c:pt>
                <c:pt idx="1">
                  <c:v>-1</c:v>
                </c:pt>
                <c:pt idx="2">
                  <c:v>-1</c:v>
                </c:pt>
                <c:pt idx="3">
                  <c:v>1360</c:v>
                </c:pt>
                <c:pt idx="4">
                  <c:v>1970</c:v>
                </c:pt>
                <c:pt idx="5">
                  <c:v>4905</c:v>
                </c:pt>
                <c:pt idx="6">
                  <c:v>-1</c:v>
                </c:pt>
                <c:pt idx="7">
                  <c:v>-1</c:v>
                </c:pt>
                <c:pt idx="8">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_G0403_!$A$33:$I$33</c:f>
              <c:numCache>
                <c:formatCode>General</c:formatCode>
                <c:ptCount val="9"/>
                <c:pt idx="0">
                  <c:v>-1</c:v>
                </c:pt>
                <c:pt idx="1">
                  <c:v>-1</c:v>
                </c:pt>
                <c:pt idx="2">
                  <c:v>-1</c:v>
                </c:pt>
                <c:pt idx="3">
                  <c:v>1380</c:v>
                </c:pt>
                <c:pt idx="4">
                  <c:v>1990</c:v>
                </c:pt>
                <c:pt idx="5">
                  <c:v>4930</c:v>
                </c:pt>
                <c:pt idx="6">
                  <c:v>-1</c:v>
                </c:pt>
                <c:pt idx="7">
                  <c:v>-1</c:v>
                </c:pt>
                <c:pt idx="8">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_G0403_!$A$34:$I$34</c:f>
              <c:numCache>
                <c:formatCode>General</c:formatCode>
                <c:ptCount val="9"/>
                <c:pt idx="0">
                  <c:v>-1</c:v>
                </c:pt>
                <c:pt idx="1">
                  <c:v>-1</c:v>
                </c:pt>
                <c:pt idx="2">
                  <c:v>-1</c:v>
                </c:pt>
                <c:pt idx="3">
                  <c:v>1400</c:v>
                </c:pt>
                <c:pt idx="4">
                  <c:v>2010</c:v>
                </c:pt>
                <c:pt idx="5">
                  <c:v>4960</c:v>
                </c:pt>
                <c:pt idx="6">
                  <c:v>-1</c:v>
                </c:pt>
                <c:pt idx="7">
                  <c:v>-1</c:v>
                </c:pt>
                <c:pt idx="8">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_G0403_!$A$35:$I$35</c:f>
              <c:numCache>
                <c:formatCode>General</c:formatCode>
                <c:ptCount val="9"/>
                <c:pt idx="0">
                  <c:v>-1</c:v>
                </c:pt>
                <c:pt idx="1">
                  <c:v>-1</c:v>
                </c:pt>
                <c:pt idx="2">
                  <c:v>-1</c:v>
                </c:pt>
                <c:pt idx="3">
                  <c:v>1420</c:v>
                </c:pt>
                <c:pt idx="4">
                  <c:v>2030</c:v>
                </c:pt>
                <c:pt idx="5">
                  <c:v>4990</c:v>
                </c:pt>
                <c:pt idx="6">
                  <c:v>-1</c:v>
                </c:pt>
                <c:pt idx="7">
                  <c:v>-1</c:v>
                </c:pt>
                <c:pt idx="8">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_G0403_!$A$36:$I$36</c:f>
              <c:numCache>
                <c:formatCode>General</c:formatCode>
                <c:ptCount val="9"/>
                <c:pt idx="0">
                  <c:v>-1</c:v>
                </c:pt>
                <c:pt idx="1">
                  <c:v>-1</c:v>
                </c:pt>
                <c:pt idx="2">
                  <c:v>-1</c:v>
                </c:pt>
                <c:pt idx="3">
                  <c:v>1440</c:v>
                </c:pt>
                <c:pt idx="4">
                  <c:v>2050</c:v>
                </c:pt>
                <c:pt idx="5">
                  <c:v>5010</c:v>
                </c:pt>
                <c:pt idx="6">
                  <c:v>-1</c:v>
                </c:pt>
                <c:pt idx="7">
                  <c:v>-1</c:v>
                </c:pt>
                <c:pt idx="8">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_G0403_!$A$37:$I$37</c:f>
              <c:numCache>
                <c:formatCode>General</c:formatCode>
                <c:ptCount val="9"/>
                <c:pt idx="0">
                  <c:v>-1</c:v>
                </c:pt>
                <c:pt idx="1">
                  <c:v>-1</c:v>
                </c:pt>
                <c:pt idx="2">
                  <c:v>-1</c:v>
                </c:pt>
                <c:pt idx="3">
                  <c:v>4095</c:v>
                </c:pt>
                <c:pt idx="4">
                  <c:v>2070</c:v>
                </c:pt>
                <c:pt idx="5">
                  <c:v>5030</c:v>
                </c:pt>
                <c:pt idx="6">
                  <c:v>-1</c:v>
                </c:pt>
                <c:pt idx="7">
                  <c:v>-1</c:v>
                </c:pt>
                <c:pt idx="8">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_G0403_!$A$38:$I$38</c:f>
              <c:numCache>
                <c:formatCode>General</c:formatCode>
                <c:ptCount val="9"/>
                <c:pt idx="0">
                  <c:v>-1</c:v>
                </c:pt>
                <c:pt idx="1">
                  <c:v>-1</c:v>
                </c:pt>
                <c:pt idx="2">
                  <c:v>-1</c:v>
                </c:pt>
                <c:pt idx="3">
                  <c:v>4120</c:v>
                </c:pt>
                <c:pt idx="4">
                  <c:v>2090</c:v>
                </c:pt>
                <c:pt idx="5">
                  <c:v>5050</c:v>
                </c:pt>
                <c:pt idx="6">
                  <c:v>-1</c:v>
                </c:pt>
                <c:pt idx="7">
                  <c:v>-1</c:v>
                </c:pt>
                <c:pt idx="8">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_G0403_!$A$39:$I$39</c:f>
              <c:numCache>
                <c:formatCode>General</c:formatCode>
                <c:ptCount val="9"/>
                <c:pt idx="0">
                  <c:v>-1</c:v>
                </c:pt>
                <c:pt idx="1">
                  <c:v>-1</c:v>
                </c:pt>
                <c:pt idx="2">
                  <c:v>-1</c:v>
                </c:pt>
                <c:pt idx="3">
                  <c:v>4140</c:v>
                </c:pt>
                <c:pt idx="4">
                  <c:v>2110</c:v>
                </c:pt>
                <c:pt idx="5">
                  <c:v>5080</c:v>
                </c:pt>
                <c:pt idx="6">
                  <c:v>-1</c:v>
                </c:pt>
                <c:pt idx="7">
                  <c:v>-1</c:v>
                </c:pt>
                <c:pt idx="8">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_G0403_!$A$40:$I$40</c:f>
              <c:numCache>
                <c:formatCode>General</c:formatCode>
                <c:ptCount val="9"/>
                <c:pt idx="0">
                  <c:v>-1</c:v>
                </c:pt>
                <c:pt idx="1">
                  <c:v>-1</c:v>
                </c:pt>
                <c:pt idx="2">
                  <c:v>-1</c:v>
                </c:pt>
                <c:pt idx="3">
                  <c:v>4160</c:v>
                </c:pt>
                <c:pt idx="4">
                  <c:v>2130</c:v>
                </c:pt>
                <c:pt idx="5">
                  <c:v>5175</c:v>
                </c:pt>
                <c:pt idx="6">
                  <c:v>-1</c:v>
                </c:pt>
                <c:pt idx="7">
                  <c:v>-1</c:v>
                </c:pt>
                <c:pt idx="8">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_G0403_!$A$41:$I$41</c:f>
              <c:numCache>
                <c:formatCode>General</c:formatCode>
                <c:ptCount val="9"/>
                <c:pt idx="0">
                  <c:v>-1</c:v>
                </c:pt>
                <c:pt idx="1">
                  <c:v>-1</c:v>
                </c:pt>
                <c:pt idx="2">
                  <c:v>-1</c:v>
                </c:pt>
                <c:pt idx="3">
                  <c:v>4180</c:v>
                </c:pt>
                <c:pt idx="4">
                  <c:v>2150</c:v>
                </c:pt>
                <c:pt idx="5">
                  <c:v>5210</c:v>
                </c:pt>
                <c:pt idx="6">
                  <c:v>-1</c:v>
                </c:pt>
                <c:pt idx="7">
                  <c:v>-1</c:v>
                </c:pt>
                <c:pt idx="8">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_G0403_!$A$42:$I$42</c:f>
              <c:numCache>
                <c:formatCode>General</c:formatCode>
                <c:ptCount val="9"/>
                <c:pt idx="0">
                  <c:v>-1</c:v>
                </c:pt>
                <c:pt idx="1">
                  <c:v>-1</c:v>
                </c:pt>
                <c:pt idx="2">
                  <c:v>-1</c:v>
                </c:pt>
                <c:pt idx="3">
                  <c:v>4200</c:v>
                </c:pt>
                <c:pt idx="4">
                  <c:v>2170</c:v>
                </c:pt>
                <c:pt idx="5">
                  <c:v>5335</c:v>
                </c:pt>
                <c:pt idx="6">
                  <c:v>-1</c:v>
                </c:pt>
                <c:pt idx="7">
                  <c:v>-1</c:v>
                </c:pt>
                <c:pt idx="8">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_G0403_!$A$43:$I$43</c:f>
              <c:numCache>
                <c:formatCode>General</c:formatCode>
                <c:ptCount val="9"/>
                <c:pt idx="0">
                  <c:v>-1</c:v>
                </c:pt>
                <c:pt idx="1">
                  <c:v>-1</c:v>
                </c:pt>
                <c:pt idx="2">
                  <c:v>-1</c:v>
                </c:pt>
                <c:pt idx="3">
                  <c:v>4220</c:v>
                </c:pt>
                <c:pt idx="4">
                  <c:v>2190</c:v>
                </c:pt>
                <c:pt idx="5">
                  <c:v>5360</c:v>
                </c:pt>
                <c:pt idx="6">
                  <c:v>-1</c:v>
                </c:pt>
                <c:pt idx="7">
                  <c:v>-1</c:v>
                </c:pt>
                <c:pt idx="8">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_G0403_!$A$44:$I$44</c:f>
              <c:numCache>
                <c:formatCode>General</c:formatCode>
                <c:ptCount val="9"/>
                <c:pt idx="0">
                  <c:v>-1</c:v>
                </c:pt>
                <c:pt idx="1">
                  <c:v>-1</c:v>
                </c:pt>
                <c:pt idx="2">
                  <c:v>-1</c:v>
                </c:pt>
                <c:pt idx="3">
                  <c:v>4250</c:v>
                </c:pt>
                <c:pt idx="4">
                  <c:v>2210</c:v>
                </c:pt>
                <c:pt idx="5">
                  <c:v>5690</c:v>
                </c:pt>
                <c:pt idx="6">
                  <c:v>-1</c:v>
                </c:pt>
                <c:pt idx="7">
                  <c:v>-1</c:v>
                </c:pt>
                <c:pt idx="8">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_G0403_!$A$45:$I$45</c:f>
              <c:numCache>
                <c:formatCode>General</c:formatCode>
                <c:ptCount val="9"/>
                <c:pt idx="0">
                  <c:v>-1</c:v>
                </c:pt>
                <c:pt idx="1">
                  <c:v>-1</c:v>
                </c:pt>
                <c:pt idx="2">
                  <c:v>-1</c:v>
                </c:pt>
                <c:pt idx="3">
                  <c:v>4270</c:v>
                </c:pt>
                <c:pt idx="4">
                  <c:v>4530</c:v>
                </c:pt>
                <c:pt idx="5">
                  <c:v>-1</c:v>
                </c:pt>
                <c:pt idx="6">
                  <c:v>-1</c:v>
                </c:pt>
                <c:pt idx="7">
                  <c:v>-1</c:v>
                </c:pt>
                <c:pt idx="8">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_G0403_!$A$46:$I$46</c:f>
              <c:numCache>
                <c:formatCode>General</c:formatCode>
                <c:ptCount val="9"/>
                <c:pt idx="0">
                  <c:v>-1</c:v>
                </c:pt>
                <c:pt idx="1">
                  <c:v>-1</c:v>
                </c:pt>
                <c:pt idx="2">
                  <c:v>-1</c:v>
                </c:pt>
                <c:pt idx="3">
                  <c:v>4290</c:v>
                </c:pt>
                <c:pt idx="4">
                  <c:v>4550</c:v>
                </c:pt>
                <c:pt idx="5">
                  <c:v>-1</c:v>
                </c:pt>
                <c:pt idx="6">
                  <c:v>-1</c:v>
                </c:pt>
                <c:pt idx="7">
                  <c:v>-1</c:v>
                </c:pt>
                <c:pt idx="8">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_G0403_!$A$47:$I$47</c:f>
              <c:numCache>
                <c:formatCode>General</c:formatCode>
                <c:ptCount val="9"/>
                <c:pt idx="0">
                  <c:v>-1</c:v>
                </c:pt>
                <c:pt idx="1">
                  <c:v>-1</c:v>
                </c:pt>
                <c:pt idx="2">
                  <c:v>-1</c:v>
                </c:pt>
                <c:pt idx="3">
                  <c:v>4315</c:v>
                </c:pt>
                <c:pt idx="4">
                  <c:v>4570</c:v>
                </c:pt>
                <c:pt idx="5">
                  <c:v>-1</c:v>
                </c:pt>
                <c:pt idx="6">
                  <c:v>-1</c:v>
                </c:pt>
                <c:pt idx="7">
                  <c:v>-1</c:v>
                </c:pt>
                <c:pt idx="8">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_G0403_!$A$48:$I$48</c:f>
              <c:numCache>
                <c:formatCode>General</c:formatCode>
                <c:ptCount val="9"/>
                <c:pt idx="0">
                  <c:v>-1</c:v>
                </c:pt>
                <c:pt idx="1">
                  <c:v>-1</c:v>
                </c:pt>
                <c:pt idx="2">
                  <c:v>-1</c:v>
                </c:pt>
                <c:pt idx="3">
                  <c:v>4340</c:v>
                </c:pt>
                <c:pt idx="4">
                  <c:v>4590</c:v>
                </c:pt>
                <c:pt idx="5">
                  <c:v>-1</c:v>
                </c:pt>
                <c:pt idx="6">
                  <c:v>-1</c:v>
                </c:pt>
                <c:pt idx="7">
                  <c:v>-1</c:v>
                </c:pt>
                <c:pt idx="8">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_G0403_!$A$49:$I$49</c:f>
              <c:numCache>
                <c:formatCode>General</c:formatCode>
                <c:ptCount val="9"/>
                <c:pt idx="0">
                  <c:v>-1</c:v>
                </c:pt>
                <c:pt idx="1">
                  <c:v>-1</c:v>
                </c:pt>
                <c:pt idx="2">
                  <c:v>-1</c:v>
                </c:pt>
                <c:pt idx="3">
                  <c:v>4360</c:v>
                </c:pt>
                <c:pt idx="4">
                  <c:v>4610</c:v>
                </c:pt>
                <c:pt idx="5">
                  <c:v>-1</c:v>
                </c:pt>
                <c:pt idx="6">
                  <c:v>-1</c:v>
                </c:pt>
                <c:pt idx="7">
                  <c:v>-1</c:v>
                </c:pt>
                <c:pt idx="8">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_G0403_!$A$50:$I$50</c:f>
              <c:numCache>
                <c:formatCode>General</c:formatCode>
                <c:ptCount val="9"/>
                <c:pt idx="0">
                  <c:v>-1</c:v>
                </c:pt>
                <c:pt idx="1">
                  <c:v>-1</c:v>
                </c:pt>
                <c:pt idx="2">
                  <c:v>-1</c:v>
                </c:pt>
                <c:pt idx="3">
                  <c:v>4380</c:v>
                </c:pt>
                <c:pt idx="4">
                  <c:v>4630</c:v>
                </c:pt>
                <c:pt idx="5">
                  <c:v>-1</c:v>
                </c:pt>
                <c:pt idx="6">
                  <c:v>-1</c:v>
                </c:pt>
                <c:pt idx="7">
                  <c:v>-1</c:v>
                </c:pt>
                <c:pt idx="8">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_G0403_!$A$51:$I$51</c:f>
              <c:numCache>
                <c:formatCode>General</c:formatCode>
                <c:ptCount val="9"/>
                <c:pt idx="0">
                  <c:v>-1</c:v>
                </c:pt>
                <c:pt idx="1">
                  <c:v>-1</c:v>
                </c:pt>
                <c:pt idx="2">
                  <c:v>-1</c:v>
                </c:pt>
                <c:pt idx="3">
                  <c:v>4400</c:v>
                </c:pt>
                <c:pt idx="4">
                  <c:v>4650</c:v>
                </c:pt>
                <c:pt idx="5">
                  <c:v>-1</c:v>
                </c:pt>
                <c:pt idx="6">
                  <c:v>-1</c:v>
                </c:pt>
                <c:pt idx="7">
                  <c:v>-1</c:v>
                </c:pt>
                <c:pt idx="8">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_G0403_!$A$52:$I$52</c:f>
              <c:numCache>
                <c:formatCode>General</c:formatCode>
                <c:ptCount val="9"/>
                <c:pt idx="0">
                  <c:v>-1</c:v>
                </c:pt>
                <c:pt idx="1">
                  <c:v>-1</c:v>
                </c:pt>
                <c:pt idx="2">
                  <c:v>-1</c:v>
                </c:pt>
                <c:pt idx="3">
                  <c:v>4420</c:v>
                </c:pt>
                <c:pt idx="4">
                  <c:v>4670</c:v>
                </c:pt>
                <c:pt idx="5">
                  <c:v>-1</c:v>
                </c:pt>
                <c:pt idx="6">
                  <c:v>-1</c:v>
                </c:pt>
                <c:pt idx="7">
                  <c:v>-1</c:v>
                </c:pt>
                <c:pt idx="8">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_G0403_!$A$53:$I$53</c:f>
              <c:numCache>
                <c:formatCode>General</c:formatCode>
                <c:ptCount val="9"/>
                <c:pt idx="0">
                  <c:v>-1</c:v>
                </c:pt>
                <c:pt idx="1">
                  <c:v>-1</c:v>
                </c:pt>
                <c:pt idx="2">
                  <c:v>-1</c:v>
                </c:pt>
                <c:pt idx="3">
                  <c:v>4445</c:v>
                </c:pt>
                <c:pt idx="4">
                  <c:v>4690</c:v>
                </c:pt>
                <c:pt idx="5">
                  <c:v>-1</c:v>
                </c:pt>
                <c:pt idx="6">
                  <c:v>-1</c:v>
                </c:pt>
                <c:pt idx="7">
                  <c:v>-1</c:v>
                </c:pt>
                <c:pt idx="8">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_G0403_!$A$54:$I$54</c:f>
              <c:numCache>
                <c:formatCode>General</c:formatCode>
                <c:ptCount val="9"/>
                <c:pt idx="0">
                  <c:v>-1</c:v>
                </c:pt>
                <c:pt idx="1">
                  <c:v>-1</c:v>
                </c:pt>
                <c:pt idx="2">
                  <c:v>-1</c:v>
                </c:pt>
                <c:pt idx="3">
                  <c:v>4470</c:v>
                </c:pt>
                <c:pt idx="4">
                  <c:v>4710</c:v>
                </c:pt>
                <c:pt idx="5">
                  <c:v>-1</c:v>
                </c:pt>
                <c:pt idx="6">
                  <c:v>-1</c:v>
                </c:pt>
                <c:pt idx="7">
                  <c:v>-1</c:v>
                </c:pt>
                <c:pt idx="8">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_G0403_!$A$55:$I$55</c:f>
              <c:numCache>
                <c:formatCode>General</c:formatCode>
                <c:ptCount val="9"/>
                <c:pt idx="0">
                  <c:v>-1</c:v>
                </c:pt>
                <c:pt idx="1">
                  <c:v>-1</c:v>
                </c:pt>
                <c:pt idx="2">
                  <c:v>-1</c:v>
                </c:pt>
                <c:pt idx="3">
                  <c:v>4492</c:v>
                </c:pt>
                <c:pt idx="4">
                  <c:v>4730</c:v>
                </c:pt>
                <c:pt idx="5">
                  <c:v>-1</c:v>
                </c:pt>
                <c:pt idx="6">
                  <c:v>-1</c:v>
                </c:pt>
                <c:pt idx="7">
                  <c:v>-1</c:v>
                </c:pt>
                <c:pt idx="8">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_G0403_!$A$56:$I$56</c:f>
              <c:numCache>
                <c:formatCode>General</c:formatCode>
                <c:ptCount val="9"/>
                <c:pt idx="0">
                  <c:v>-1</c:v>
                </c:pt>
                <c:pt idx="1">
                  <c:v>-1</c:v>
                </c:pt>
                <c:pt idx="2">
                  <c:v>-1</c:v>
                </c:pt>
                <c:pt idx="3">
                  <c:v>4520</c:v>
                </c:pt>
                <c:pt idx="4">
                  <c:v>4750</c:v>
                </c:pt>
                <c:pt idx="5">
                  <c:v>-1</c:v>
                </c:pt>
                <c:pt idx="6">
                  <c:v>-1</c:v>
                </c:pt>
                <c:pt idx="7">
                  <c:v>-1</c:v>
                </c:pt>
                <c:pt idx="8">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_G0403_!$A$57:$I$57</c:f>
              <c:numCache>
                <c:formatCode>General</c:formatCode>
                <c:ptCount val="9"/>
                <c:pt idx="0">
                  <c:v>-1</c:v>
                </c:pt>
                <c:pt idx="1">
                  <c:v>-1</c:v>
                </c:pt>
                <c:pt idx="2">
                  <c:v>-1</c:v>
                </c:pt>
                <c:pt idx="3">
                  <c:v>4570</c:v>
                </c:pt>
                <c:pt idx="4">
                  <c:v>4770</c:v>
                </c:pt>
                <c:pt idx="5">
                  <c:v>-1</c:v>
                </c:pt>
                <c:pt idx="6">
                  <c:v>-1</c:v>
                </c:pt>
                <c:pt idx="7">
                  <c:v>-1</c:v>
                </c:pt>
                <c:pt idx="8">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_G0403_!$A$58:$I$58</c:f>
              <c:numCache>
                <c:formatCode>General</c:formatCode>
                <c:ptCount val="9"/>
                <c:pt idx="0">
                  <c:v>-1</c:v>
                </c:pt>
                <c:pt idx="1">
                  <c:v>-1</c:v>
                </c:pt>
                <c:pt idx="2">
                  <c:v>-1</c:v>
                </c:pt>
                <c:pt idx="3">
                  <c:v>4590</c:v>
                </c:pt>
                <c:pt idx="4">
                  <c:v>4790</c:v>
                </c:pt>
                <c:pt idx="5">
                  <c:v>-1</c:v>
                </c:pt>
                <c:pt idx="6">
                  <c:v>-1</c:v>
                </c:pt>
                <c:pt idx="7">
                  <c:v>-1</c:v>
                </c:pt>
                <c:pt idx="8">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_G0403_!$A$59:$I$59</c:f>
              <c:numCache>
                <c:formatCode>General</c:formatCode>
                <c:ptCount val="9"/>
                <c:pt idx="0">
                  <c:v>-1</c:v>
                </c:pt>
                <c:pt idx="1">
                  <c:v>-1</c:v>
                </c:pt>
                <c:pt idx="2">
                  <c:v>-1</c:v>
                </c:pt>
                <c:pt idx="3">
                  <c:v>4620</c:v>
                </c:pt>
                <c:pt idx="4">
                  <c:v>4810</c:v>
                </c:pt>
                <c:pt idx="5">
                  <c:v>-1</c:v>
                </c:pt>
                <c:pt idx="6">
                  <c:v>-1</c:v>
                </c:pt>
                <c:pt idx="7">
                  <c:v>-1</c:v>
                </c:pt>
                <c:pt idx="8">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_G0403_!$A$60:$I$60</c:f>
              <c:numCache>
                <c:formatCode>General</c:formatCode>
                <c:ptCount val="9"/>
                <c:pt idx="0">
                  <c:v>-1</c:v>
                </c:pt>
                <c:pt idx="1">
                  <c:v>-1</c:v>
                </c:pt>
                <c:pt idx="2">
                  <c:v>-1</c:v>
                </c:pt>
                <c:pt idx="3">
                  <c:v>4655</c:v>
                </c:pt>
                <c:pt idx="4">
                  <c:v>4830</c:v>
                </c:pt>
                <c:pt idx="5">
                  <c:v>-1</c:v>
                </c:pt>
                <c:pt idx="6">
                  <c:v>-1</c:v>
                </c:pt>
                <c:pt idx="7">
                  <c:v>-1</c:v>
                </c:pt>
                <c:pt idx="8">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_G0403_!$A$61:$I$61</c:f>
              <c:numCache>
                <c:formatCode>General</c:formatCode>
                <c:ptCount val="9"/>
                <c:pt idx="0">
                  <c:v>-1</c:v>
                </c:pt>
                <c:pt idx="1">
                  <c:v>-1</c:v>
                </c:pt>
                <c:pt idx="2">
                  <c:v>-1</c:v>
                </c:pt>
                <c:pt idx="3">
                  <c:v>4685</c:v>
                </c:pt>
                <c:pt idx="4">
                  <c:v>4850</c:v>
                </c:pt>
                <c:pt idx="5">
                  <c:v>-1</c:v>
                </c:pt>
                <c:pt idx="6">
                  <c:v>-1</c:v>
                </c:pt>
                <c:pt idx="7">
                  <c:v>-1</c:v>
                </c:pt>
                <c:pt idx="8">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_G0403_!$A$62:$I$62</c:f>
              <c:numCache>
                <c:formatCode>General</c:formatCode>
                <c:ptCount val="9"/>
                <c:pt idx="0">
                  <c:v>-1</c:v>
                </c:pt>
                <c:pt idx="1">
                  <c:v>-1</c:v>
                </c:pt>
                <c:pt idx="2">
                  <c:v>-1</c:v>
                </c:pt>
                <c:pt idx="3">
                  <c:v>4710</c:v>
                </c:pt>
                <c:pt idx="4">
                  <c:v>4870</c:v>
                </c:pt>
                <c:pt idx="5">
                  <c:v>-1</c:v>
                </c:pt>
                <c:pt idx="6">
                  <c:v>-1</c:v>
                </c:pt>
                <c:pt idx="7">
                  <c:v>-1</c:v>
                </c:pt>
                <c:pt idx="8">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_G0403_!$A$63:$I$63</c:f>
              <c:numCache>
                <c:formatCode>General</c:formatCode>
                <c:ptCount val="9"/>
                <c:pt idx="0">
                  <c:v>-1</c:v>
                </c:pt>
                <c:pt idx="1">
                  <c:v>-1</c:v>
                </c:pt>
                <c:pt idx="2">
                  <c:v>-1</c:v>
                </c:pt>
                <c:pt idx="3">
                  <c:v>4740</c:v>
                </c:pt>
                <c:pt idx="4">
                  <c:v>4890</c:v>
                </c:pt>
                <c:pt idx="5">
                  <c:v>-1</c:v>
                </c:pt>
                <c:pt idx="6">
                  <c:v>-1</c:v>
                </c:pt>
                <c:pt idx="7">
                  <c:v>-1</c:v>
                </c:pt>
                <c:pt idx="8">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_G0403_!$A$64:$I$64</c:f>
              <c:numCache>
                <c:formatCode>General</c:formatCode>
                <c:ptCount val="9"/>
                <c:pt idx="0">
                  <c:v>-1</c:v>
                </c:pt>
                <c:pt idx="1">
                  <c:v>-1</c:v>
                </c:pt>
                <c:pt idx="2">
                  <c:v>-1</c:v>
                </c:pt>
                <c:pt idx="3">
                  <c:v>4985</c:v>
                </c:pt>
                <c:pt idx="4">
                  <c:v>4910</c:v>
                </c:pt>
                <c:pt idx="5">
                  <c:v>-1</c:v>
                </c:pt>
                <c:pt idx="6">
                  <c:v>-1</c:v>
                </c:pt>
                <c:pt idx="7">
                  <c:v>-1</c:v>
                </c:pt>
                <c:pt idx="8">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_G0403_!$A$65:$I$65</c:f>
              <c:numCache>
                <c:formatCode>General</c:formatCode>
                <c:ptCount val="9"/>
                <c:pt idx="0">
                  <c:v>-1</c:v>
                </c:pt>
                <c:pt idx="1">
                  <c:v>-1</c:v>
                </c:pt>
                <c:pt idx="2">
                  <c:v>-1</c:v>
                </c:pt>
                <c:pt idx="3">
                  <c:v>5015</c:v>
                </c:pt>
                <c:pt idx="4">
                  <c:v>4930</c:v>
                </c:pt>
                <c:pt idx="5">
                  <c:v>-1</c:v>
                </c:pt>
                <c:pt idx="6">
                  <c:v>-1</c:v>
                </c:pt>
                <c:pt idx="7">
                  <c:v>-1</c:v>
                </c:pt>
                <c:pt idx="8">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_G0403_!$A$66:$I$66</c:f>
              <c:numCache>
                <c:formatCode>General</c:formatCode>
                <c:ptCount val="9"/>
                <c:pt idx="0">
                  <c:v>-1</c:v>
                </c:pt>
                <c:pt idx="1">
                  <c:v>-1</c:v>
                </c:pt>
                <c:pt idx="2">
                  <c:v>-1</c:v>
                </c:pt>
                <c:pt idx="3">
                  <c:v>5140</c:v>
                </c:pt>
                <c:pt idx="4">
                  <c:v>4950</c:v>
                </c:pt>
                <c:pt idx="5">
                  <c:v>-1</c:v>
                </c:pt>
                <c:pt idx="6">
                  <c:v>-1</c:v>
                </c:pt>
                <c:pt idx="7">
                  <c:v>-1</c:v>
                </c:pt>
                <c:pt idx="8">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_G0403_!$A$67:$I$67</c:f>
              <c:numCache>
                <c:formatCode>General</c:formatCode>
                <c:ptCount val="9"/>
                <c:pt idx="0">
                  <c:v>-1</c:v>
                </c:pt>
                <c:pt idx="1">
                  <c:v>-1</c:v>
                </c:pt>
                <c:pt idx="2">
                  <c:v>-1</c:v>
                </c:pt>
                <c:pt idx="3">
                  <c:v>5240</c:v>
                </c:pt>
                <c:pt idx="4">
                  <c:v>4970</c:v>
                </c:pt>
                <c:pt idx="5">
                  <c:v>-1</c:v>
                </c:pt>
                <c:pt idx="6">
                  <c:v>-1</c:v>
                </c:pt>
                <c:pt idx="7">
                  <c:v>-1</c:v>
                </c:pt>
                <c:pt idx="8">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_G0403_!$A$68:$I$68</c:f>
              <c:numCache>
                <c:formatCode>General</c:formatCode>
                <c:ptCount val="9"/>
                <c:pt idx="0">
                  <c:v>-1</c:v>
                </c:pt>
                <c:pt idx="1">
                  <c:v>-1</c:v>
                </c:pt>
                <c:pt idx="2">
                  <c:v>-1</c:v>
                </c:pt>
                <c:pt idx="3">
                  <c:v>-1</c:v>
                </c:pt>
                <c:pt idx="4">
                  <c:v>4990</c:v>
                </c:pt>
                <c:pt idx="5">
                  <c:v>-1</c:v>
                </c:pt>
                <c:pt idx="6">
                  <c:v>-1</c:v>
                </c:pt>
                <c:pt idx="7">
                  <c:v>-1</c:v>
                </c:pt>
                <c:pt idx="8">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_G0403_!$A$69:$I$69</c:f>
              <c:numCache>
                <c:formatCode>General</c:formatCode>
                <c:ptCount val="9"/>
                <c:pt idx="0">
                  <c:v>-1</c:v>
                </c:pt>
                <c:pt idx="1">
                  <c:v>-1</c:v>
                </c:pt>
                <c:pt idx="2">
                  <c:v>-1</c:v>
                </c:pt>
                <c:pt idx="3">
                  <c:v>-1</c:v>
                </c:pt>
                <c:pt idx="4">
                  <c:v>5010</c:v>
                </c:pt>
                <c:pt idx="5">
                  <c:v>-1</c:v>
                </c:pt>
                <c:pt idx="6">
                  <c:v>-1</c:v>
                </c:pt>
                <c:pt idx="7">
                  <c:v>-1</c:v>
                </c:pt>
                <c:pt idx="8">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_G0403_!$A$70:$I$70</c:f>
              <c:numCache>
                <c:formatCode>General</c:formatCode>
                <c:ptCount val="9"/>
                <c:pt idx="0">
                  <c:v>-1</c:v>
                </c:pt>
                <c:pt idx="1">
                  <c:v>-1</c:v>
                </c:pt>
                <c:pt idx="2">
                  <c:v>-1</c:v>
                </c:pt>
                <c:pt idx="3">
                  <c:v>-1</c:v>
                </c:pt>
                <c:pt idx="4">
                  <c:v>5035</c:v>
                </c:pt>
                <c:pt idx="5">
                  <c:v>-1</c:v>
                </c:pt>
                <c:pt idx="6">
                  <c:v>-1</c:v>
                </c:pt>
                <c:pt idx="7">
                  <c:v>-1</c:v>
                </c:pt>
                <c:pt idx="8">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_G0403_!$A$71:$I$71</c:f>
              <c:numCache>
                <c:formatCode>General</c:formatCode>
                <c:ptCount val="9"/>
                <c:pt idx="0">
                  <c:v>-1</c:v>
                </c:pt>
                <c:pt idx="1">
                  <c:v>-1</c:v>
                </c:pt>
                <c:pt idx="2">
                  <c:v>-1</c:v>
                </c:pt>
                <c:pt idx="3">
                  <c:v>-1</c:v>
                </c:pt>
                <c:pt idx="4">
                  <c:v>5055</c:v>
                </c:pt>
                <c:pt idx="5">
                  <c:v>-1</c:v>
                </c:pt>
                <c:pt idx="6">
                  <c:v>-1</c:v>
                </c:pt>
                <c:pt idx="7">
                  <c:v>-1</c:v>
                </c:pt>
                <c:pt idx="8">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_G0403_!$A$72:$I$72</c:f>
              <c:numCache>
                <c:formatCode>General</c:formatCode>
                <c:ptCount val="9"/>
                <c:pt idx="0">
                  <c:v>-1</c:v>
                </c:pt>
                <c:pt idx="1">
                  <c:v>-1</c:v>
                </c:pt>
                <c:pt idx="2">
                  <c:v>-1</c:v>
                </c:pt>
                <c:pt idx="3">
                  <c:v>-1</c:v>
                </c:pt>
                <c:pt idx="4">
                  <c:v>5080</c:v>
                </c:pt>
                <c:pt idx="5">
                  <c:v>-1</c:v>
                </c:pt>
                <c:pt idx="6">
                  <c:v>-1</c:v>
                </c:pt>
                <c:pt idx="7">
                  <c:v>-1</c:v>
                </c:pt>
                <c:pt idx="8">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_G0403_!$A$73:$I$73</c:f>
              <c:numCache>
                <c:formatCode>General</c:formatCode>
                <c:ptCount val="9"/>
                <c:pt idx="0">
                  <c:v>-1</c:v>
                </c:pt>
                <c:pt idx="1">
                  <c:v>-1</c:v>
                </c:pt>
                <c:pt idx="2">
                  <c:v>-1</c:v>
                </c:pt>
                <c:pt idx="3">
                  <c:v>-1</c:v>
                </c:pt>
                <c:pt idx="4">
                  <c:v>5110</c:v>
                </c:pt>
                <c:pt idx="5">
                  <c:v>-1</c:v>
                </c:pt>
                <c:pt idx="6">
                  <c:v>-1</c:v>
                </c:pt>
                <c:pt idx="7">
                  <c:v>-1</c:v>
                </c:pt>
                <c:pt idx="8">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_G0403_!$A$74:$I$74</c:f>
              <c:numCache>
                <c:formatCode>General</c:formatCode>
                <c:ptCount val="9"/>
                <c:pt idx="0">
                  <c:v>-1</c:v>
                </c:pt>
                <c:pt idx="1">
                  <c:v>-1</c:v>
                </c:pt>
                <c:pt idx="2">
                  <c:v>-1</c:v>
                </c:pt>
                <c:pt idx="3">
                  <c:v>-1</c:v>
                </c:pt>
                <c:pt idx="4">
                  <c:v>5130</c:v>
                </c:pt>
                <c:pt idx="5">
                  <c:v>-1</c:v>
                </c:pt>
                <c:pt idx="6">
                  <c:v>-1</c:v>
                </c:pt>
                <c:pt idx="7">
                  <c:v>-1</c:v>
                </c:pt>
                <c:pt idx="8">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_G0403_!$A$75:$I$75</c:f>
              <c:numCache>
                <c:formatCode>General</c:formatCode>
                <c:ptCount val="9"/>
                <c:pt idx="0">
                  <c:v>-1</c:v>
                </c:pt>
                <c:pt idx="1">
                  <c:v>-1</c:v>
                </c:pt>
                <c:pt idx="2">
                  <c:v>-1</c:v>
                </c:pt>
                <c:pt idx="3">
                  <c:v>-1</c:v>
                </c:pt>
                <c:pt idx="4">
                  <c:v>5160</c:v>
                </c:pt>
                <c:pt idx="5">
                  <c:v>-1</c:v>
                </c:pt>
                <c:pt idx="6">
                  <c:v>-1</c:v>
                </c:pt>
                <c:pt idx="7">
                  <c:v>-1</c:v>
                </c:pt>
                <c:pt idx="8">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_G0403_!$A$76:$I$76</c:f>
              <c:numCache>
                <c:formatCode>General</c:formatCode>
                <c:ptCount val="9"/>
                <c:pt idx="0">
                  <c:v>-1</c:v>
                </c:pt>
                <c:pt idx="1">
                  <c:v>-1</c:v>
                </c:pt>
                <c:pt idx="2">
                  <c:v>-1</c:v>
                </c:pt>
                <c:pt idx="3">
                  <c:v>-1</c:v>
                </c:pt>
                <c:pt idx="4">
                  <c:v>5180</c:v>
                </c:pt>
                <c:pt idx="5">
                  <c:v>-1</c:v>
                </c:pt>
                <c:pt idx="6">
                  <c:v>-1</c:v>
                </c:pt>
                <c:pt idx="7">
                  <c:v>-1</c:v>
                </c:pt>
                <c:pt idx="8">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_G0403_!$A$77:$I$77</c:f>
              <c:numCache>
                <c:formatCode>General</c:formatCode>
                <c:ptCount val="9"/>
                <c:pt idx="0">
                  <c:v>-1</c:v>
                </c:pt>
                <c:pt idx="1">
                  <c:v>-1</c:v>
                </c:pt>
                <c:pt idx="2">
                  <c:v>-1</c:v>
                </c:pt>
                <c:pt idx="3">
                  <c:v>-1</c:v>
                </c:pt>
                <c:pt idx="4">
                  <c:v>5200</c:v>
                </c:pt>
                <c:pt idx="5">
                  <c:v>-1</c:v>
                </c:pt>
                <c:pt idx="6">
                  <c:v>-1</c:v>
                </c:pt>
                <c:pt idx="7">
                  <c:v>-1</c:v>
                </c:pt>
                <c:pt idx="8">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_G0403_!$A$78:$I$78</c:f>
              <c:numCache>
                <c:formatCode>General</c:formatCode>
                <c:ptCount val="9"/>
                <c:pt idx="0">
                  <c:v>-1</c:v>
                </c:pt>
                <c:pt idx="1">
                  <c:v>-1</c:v>
                </c:pt>
                <c:pt idx="2">
                  <c:v>-1</c:v>
                </c:pt>
                <c:pt idx="3">
                  <c:v>-1</c:v>
                </c:pt>
                <c:pt idx="4">
                  <c:v>5230</c:v>
                </c:pt>
                <c:pt idx="5">
                  <c:v>-1</c:v>
                </c:pt>
                <c:pt idx="6">
                  <c:v>-1</c:v>
                </c:pt>
                <c:pt idx="7">
                  <c:v>-1</c:v>
                </c:pt>
                <c:pt idx="8">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_G0403_!$A$79:$I$79</c:f>
              <c:numCache>
                <c:formatCode>General</c:formatCode>
                <c:ptCount val="9"/>
                <c:pt idx="0">
                  <c:v>-1</c:v>
                </c:pt>
                <c:pt idx="1">
                  <c:v>-1</c:v>
                </c:pt>
                <c:pt idx="2">
                  <c:v>-1</c:v>
                </c:pt>
                <c:pt idx="3">
                  <c:v>-1</c:v>
                </c:pt>
                <c:pt idx="4">
                  <c:v>5250</c:v>
                </c:pt>
                <c:pt idx="5">
                  <c:v>-1</c:v>
                </c:pt>
                <c:pt idx="6">
                  <c:v>-1</c:v>
                </c:pt>
                <c:pt idx="7">
                  <c:v>-1</c:v>
                </c:pt>
                <c:pt idx="8">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_G0403_!$A$80:$I$80</c:f>
              <c:numCache>
                <c:formatCode>General</c:formatCode>
                <c:ptCount val="9"/>
                <c:pt idx="0">
                  <c:v>-1</c:v>
                </c:pt>
                <c:pt idx="1">
                  <c:v>-1</c:v>
                </c:pt>
                <c:pt idx="2">
                  <c:v>-1</c:v>
                </c:pt>
                <c:pt idx="3">
                  <c:v>-1</c:v>
                </c:pt>
                <c:pt idx="4">
                  <c:v>5300</c:v>
                </c:pt>
                <c:pt idx="5">
                  <c:v>-1</c:v>
                </c:pt>
                <c:pt idx="6">
                  <c:v>-1</c:v>
                </c:pt>
                <c:pt idx="7">
                  <c:v>-1</c:v>
                </c:pt>
                <c:pt idx="8">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_G0403_!$A$81:$I$81</c:f>
              <c:numCache>
                <c:formatCode>General</c:formatCode>
                <c:ptCount val="9"/>
                <c:pt idx="0">
                  <c:v>-1</c:v>
                </c:pt>
                <c:pt idx="1">
                  <c:v>-1</c:v>
                </c:pt>
                <c:pt idx="2">
                  <c:v>-1</c:v>
                </c:pt>
                <c:pt idx="3">
                  <c:v>-1</c:v>
                </c:pt>
                <c:pt idx="4">
                  <c:v>5320</c:v>
                </c:pt>
                <c:pt idx="5">
                  <c:v>-1</c:v>
                </c:pt>
                <c:pt idx="6">
                  <c:v>-1</c:v>
                </c:pt>
                <c:pt idx="7">
                  <c:v>-1</c:v>
                </c:pt>
                <c:pt idx="8">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_G0403_!$A$82:$I$82</c:f>
              <c:numCache>
                <c:formatCode>General</c:formatCode>
                <c:ptCount val="9"/>
                <c:pt idx="0">
                  <c:v>-1</c:v>
                </c:pt>
                <c:pt idx="1">
                  <c:v>-1</c:v>
                </c:pt>
                <c:pt idx="2">
                  <c:v>-1</c:v>
                </c:pt>
                <c:pt idx="3">
                  <c:v>-1</c:v>
                </c:pt>
                <c:pt idx="4">
                  <c:v>5340</c:v>
                </c:pt>
                <c:pt idx="5">
                  <c:v>-1</c:v>
                </c:pt>
                <c:pt idx="6">
                  <c:v>-1</c:v>
                </c:pt>
                <c:pt idx="7">
                  <c:v>-1</c:v>
                </c:pt>
                <c:pt idx="8">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_G0403_!$A$83:$I$83</c:f>
              <c:numCache>
                <c:formatCode>General</c:formatCode>
                <c:ptCount val="9"/>
                <c:pt idx="0">
                  <c:v>-1</c:v>
                </c:pt>
                <c:pt idx="1">
                  <c:v>-1</c:v>
                </c:pt>
                <c:pt idx="2">
                  <c:v>-1</c:v>
                </c:pt>
                <c:pt idx="3">
                  <c:v>-1</c:v>
                </c:pt>
                <c:pt idx="4">
                  <c:v>5360</c:v>
                </c:pt>
                <c:pt idx="5">
                  <c:v>-1</c:v>
                </c:pt>
                <c:pt idx="6">
                  <c:v>-1</c:v>
                </c:pt>
                <c:pt idx="7">
                  <c:v>-1</c:v>
                </c:pt>
                <c:pt idx="8">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_G0403_!$A$84:$I$84</c:f>
              <c:numCache>
                <c:formatCode>General</c:formatCode>
                <c:ptCount val="9"/>
                <c:pt idx="0">
                  <c:v>-1</c:v>
                </c:pt>
                <c:pt idx="1">
                  <c:v>-1</c:v>
                </c:pt>
                <c:pt idx="2">
                  <c:v>-1</c:v>
                </c:pt>
                <c:pt idx="3">
                  <c:v>-1</c:v>
                </c:pt>
                <c:pt idx="4">
                  <c:v>5420</c:v>
                </c:pt>
                <c:pt idx="5">
                  <c:v>-1</c:v>
                </c:pt>
                <c:pt idx="6">
                  <c:v>-1</c:v>
                </c:pt>
                <c:pt idx="7">
                  <c:v>-1</c:v>
                </c:pt>
                <c:pt idx="8">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_G0403_!$A$85:$I$85</c:f>
              <c:numCache>
                <c:formatCode>General</c:formatCode>
                <c:ptCount val="9"/>
                <c:pt idx="0">
                  <c:v>-1</c:v>
                </c:pt>
                <c:pt idx="1">
                  <c:v>-1</c:v>
                </c:pt>
                <c:pt idx="2">
                  <c:v>-1</c:v>
                </c:pt>
                <c:pt idx="3">
                  <c:v>-1</c:v>
                </c:pt>
                <c:pt idx="4">
                  <c:v>5520</c:v>
                </c:pt>
                <c:pt idx="5">
                  <c:v>-1</c:v>
                </c:pt>
                <c:pt idx="6">
                  <c:v>-1</c:v>
                </c:pt>
                <c:pt idx="7">
                  <c:v>-1</c:v>
                </c:pt>
                <c:pt idx="8">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_G0403_!$A$86:$I$86</c:f>
              <c:numCache>
                <c:formatCode>General</c:formatCode>
                <c:ptCount val="9"/>
                <c:pt idx="0">
                  <c:v>-1</c:v>
                </c:pt>
                <c:pt idx="1">
                  <c:v>-1</c:v>
                </c:pt>
                <c:pt idx="2">
                  <c:v>-1</c:v>
                </c:pt>
                <c:pt idx="3">
                  <c:v>-1</c:v>
                </c:pt>
                <c:pt idx="4">
                  <c:v>5570</c:v>
                </c:pt>
                <c:pt idx="5">
                  <c:v>-1</c:v>
                </c:pt>
                <c:pt idx="6">
                  <c:v>-1</c:v>
                </c:pt>
                <c:pt idx="7">
                  <c:v>-1</c:v>
                </c:pt>
                <c:pt idx="8">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_G0403_!$A$87:$I$87</c:f>
              <c:numCache>
                <c:formatCode>General</c:formatCode>
                <c:ptCount val="9"/>
                <c:pt idx="0">
                  <c:v>-1</c:v>
                </c:pt>
                <c:pt idx="1">
                  <c:v>-1</c:v>
                </c:pt>
                <c:pt idx="2">
                  <c:v>-1</c:v>
                </c:pt>
                <c:pt idx="3">
                  <c:v>-1</c:v>
                </c:pt>
                <c:pt idx="4">
                  <c:v>5780</c:v>
                </c:pt>
                <c:pt idx="5">
                  <c:v>-1</c:v>
                </c:pt>
                <c:pt idx="6">
                  <c:v>-1</c:v>
                </c:pt>
                <c:pt idx="7">
                  <c:v>-1</c:v>
                </c:pt>
                <c:pt idx="8">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_G0403_!$A$88:$I$88</c:f>
              <c:numCache>
                <c:formatCode>General</c:formatCode>
                <c:ptCount val="9"/>
                <c:pt idx="0">
                  <c:v>-1</c:v>
                </c:pt>
                <c:pt idx="1">
                  <c:v>-1</c:v>
                </c:pt>
                <c:pt idx="2">
                  <c:v>-1</c:v>
                </c:pt>
                <c:pt idx="3">
                  <c:v>-1</c:v>
                </c:pt>
                <c:pt idx="4">
                  <c:v>6000</c:v>
                </c:pt>
                <c:pt idx="5">
                  <c:v>-1</c:v>
                </c:pt>
                <c:pt idx="6">
                  <c:v>-1</c:v>
                </c:pt>
                <c:pt idx="7">
                  <c:v>-1</c:v>
                </c:pt>
                <c:pt idx="8">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_G0403_!$A$89:$I$89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_G0403_!$A$90:$I$90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_G0403_!$A$91:$I$91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_G0403_!$A$92:$I$92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_G0403_!$A$93:$I$93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_G0403_!$A$94:$I$94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_G0403_!$A$95:$I$95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_G0403_!$A$96:$I$96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_G0403_!$A$97:$I$97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_G0403_!$A$98:$I$98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_G0403_!$A$99:$I$99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_G0403_!$A$100:$I$100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_G0403_!$A$101:$I$101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_G0403_!$A$102:$I$102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_G0403_!$A$103:$I$103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_G0403_!$A$104:$I$104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_G0403_!$A$105:$I$105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_G0403_!$A$106:$I$106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_G0403_!$A$107:$I$107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_G0403_!$A$108:$I$108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_G0403_!$A$109:$I$109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_G0403_!$A$110:$I$110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_G0403_!$A$111:$I$111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_G0403_!$A$112:$I$112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_G0403_!$A$113:$I$113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_G0403_!$A$114:$I$114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_G0403_!$A$115:$I$115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_G0403_!$A$116:$I$116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_G0403_!$A$117:$I$117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_G0403_!$A$118:$I$118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_G0403_!$A$119:$I$119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_G0403_!$A$120:$I$120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_G0403_!$A$121:$I$121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_G0403_!$A$122:$I$122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_G0403_!$A$123:$I$123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_G0403_!$A$124:$I$124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_G0403_!$A$125:$I$125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_G0403_!$A$126:$I$126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_G0403_!$A$127:$I$127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_G0403_!$A$128:$I$128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_G0403_!$A$129:$I$129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_G0403_!$A$130:$I$130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_G0403_!$A$131:$I$131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_G0403_!$A$132:$I$132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_G0403_!$A$133:$I$133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_G0403_!$A$134:$I$134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_G0403_!$A$135:$I$135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_G0403_!$A$136:$I$136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_G0403_!$A$137:$I$137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_G0403_!$A$138:$I$138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_G0403_!$A$139:$I$139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_G0403_!$A$140:$I$140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_G0403_!$A$141:$I$141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_G0403_!$A$142:$I$142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_G0403_!$A$143:$I$143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_G0403_!$A$144:$I$144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_G0403_!$A$145:$I$145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_G0403_!$A$146:$I$146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_G0403_!$A$147:$I$147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_G0403_!$A$148:$I$148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_G0403_!$A$149:$I$149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_G0403_!$A$150:$I$150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_G0403_!$A$151:$I$151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_G0403_!$A$152:$I$152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_G0403_!$A$153:$I$153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_G0403_!$A$154:$I$154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_G0403_!$A$155:$I$155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_G0403_!$A$156:$I$156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_G0403_!$A$157:$I$157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_G0403_!$A$158:$I$158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_G0403_!$A$159:$I$159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_G0403_!$A$160:$I$160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_G0403_!$A$161:$I$161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_G0403_!$A$162:$I$162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_G0403_!$A$163:$I$163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_G0403_!$A$164:$I$164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_G0403_!$A$165:$I$165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_G0403_!$A$166:$I$166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_G0403_!$A$167:$I$167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_G0403_!$A$168:$I$168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_G0403_!$A$169:$I$169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_G0403_!$A$170:$I$170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_G0403_!$A$171:$I$171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_G0403_!$A$172:$I$172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_G0403_!$A$173:$I$173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_G0403_!$A$174:$I$174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_G0403_!$A$175:$I$175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_G0403_!$A$176:$I$176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_G0403_!$A$177:$I$177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_G0403_!$A$178:$I$178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_G0403_!$A$179:$I$179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_G0403_!$A$180:$I$180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_G0403_!$A$181:$I$181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_G0403_!$A$182:$I$182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_G0403_!$A$183:$I$183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_G0403_!$A$184:$I$184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_G0403_!$A$185:$I$185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_G0403_!$A$186:$I$186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_G0403_!$A$187:$I$187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_G0403_!$A$188:$I$188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_G0403_!$A$189:$I$189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_G0403_!$A$190:$I$190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_G0403_!$A$191:$I$191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_G0403_!$A$192:$I$192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_G0403_!$A$193:$I$193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_G0403_!$A$194:$I$194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_G0403_!$A$195:$I$195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_G0403_!$A$196:$I$196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_G0403_!$A$197:$I$197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_G0403_!$A$198:$I$198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_G0403_!$A$199:$I$199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_G0403_!$A$200:$I$200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_G0403_!$A$201:$I$201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_G0403_!$A$202:$I$202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_G0403_!$A$203:$I$203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_G0403_!$A$204:$I$204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_G0403_!$A$205:$I$205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_G0403_!$A$206:$I$206</c:f>
              <c:numCache>
                <c:formatCode>General</c:formatCode>
                <c:ptCount val="9"/>
                <c:pt idx="0">
                  <c:v>-1</c:v>
                </c:pt>
                <c:pt idx="1">
                  <c:v>-1</c:v>
                </c:pt>
                <c:pt idx="2">
                  <c:v>-1</c:v>
                </c:pt>
                <c:pt idx="3">
                  <c:v>-1</c:v>
                </c:pt>
                <c:pt idx="4">
                  <c:v>-1</c:v>
                </c:pt>
                <c:pt idx="5">
                  <c:v>-1</c:v>
                </c:pt>
                <c:pt idx="6">
                  <c:v>-1</c:v>
                </c:pt>
                <c:pt idx="7">
                  <c:v>-1</c:v>
                </c:pt>
                <c:pt idx="8">
                  <c:v>-1</c:v>
                </c:pt>
              </c:numCache>
            </c:numRef>
          </c:yVal>
          <c:smooth val="0"/>
        </c:ser>
        <c:dLbls>
          <c:showLegendKey val="0"/>
          <c:showVal val="0"/>
          <c:showCatName val="0"/>
          <c:showSerName val="0"/>
          <c:showPercent val="0"/>
          <c:showBubbleSize val="0"/>
        </c:dLbls>
        <c:axId val="317430752"/>
        <c:axId val="317431144"/>
      </c:scatterChart>
      <c:catAx>
        <c:axId val="317430752"/>
        <c:scaling>
          <c:orientation val="minMax"/>
        </c:scaling>
        <c:delete val="0"/>
        <c:axPos val="b"/>
        <c:title>
          <c:tx>
            <c:rich>
              <a:bodyPr/>
              <a:lstStyle/>
              <a:p>
                <a:pPr>
                  <a:defRPr/>
                </a:pPr>
                <a:r>
                  <a:rPr lang="fr-FR"/>
                  <a:t>Zwangerschapsduur (weken)</a:t>
                </a:r>
              </a:p>
            </c:rich>
          </c:tx>
          <c:overlay val="0"/>
        </c:title>
        <c:numFmt formatCode="General" sourceLinked="0"/>
        <c:majorTickMark val="out"/>
        <c:minorTickMark val="none"/>
        <c:tickLblPos val="nextTo"/>
        <c:crossAx val="317431144"/>
        <c:crosses val="autoZero"/>
        <c:auto val="1"/>
        <c:lblAlgn val="ctr"/>
        <c:lblOffset val="100"/>
        <c:noMultiLvlLbl val="0"/>
      </c:catAx>
      <c:valAx>
        <c:axId val="317431144"/>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317430752"/>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Verdeling geboortegewicht per verblijfsduur van de baby</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_G0404_!$A$5:$N$5</c:f>
                <c:numCache>
                  <c:formatCode>General</c:formatCode>
                  <c:ptCount val="14"/>
                  <c:pt idx="0">
                    <c:v>1400</c:v>
                  </c:pt>
                  <c:pt idx="1">
                    <c:v>920</c:v>
                  </c:pt>
                  <c:pt idx="2">
                    <c:v>830</c:v>
                  </c:pt>
                  <c:pt idx="3">
                    <c:v>865</c:v>
                  </c:pt>
                  <c:pt idx="4">
                    <c:v>940</c:v>
                  </c:pt>
                  <c:pt idx="5">
                    <c:v>1020</c:v>
                  </c:pt>
                  <c:pt idx="6">
                    <c:v>1150</c:v>
                  </c:pt>
                  <c:pt idx="7">
                    <c:v>1205</c:v>
                  </c:pt>
                  <c:pt idx="8">
                    <c:v>915</c:v>
                  </c:pt>
                  <c:pt idx="9">
                    <c:v>1260</c:v>
                  </c:pt>
                  <c:pt idx="10">
                    <c:v>870</c:v>
                  </c:pt>
                  <c:pt idx="11">
                    <c:v>815</c:v>
                  </c:pt>
                  <c:pt idx="12">
                    <c:v>750</c:v>
                  </c:pt>
                  <c:pt idx="13">
                    <c:v>625</c:v>
                  </c:pt>
                </c:numCache>
              </c:numRef>
            </c:minus>
          </c:errBars>
          <c:cat>
            <c:strRef>
              <c:f>'GR Geboortegewicht'!$B$148:$B$161</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_G0404_!$A$2:$N$2</c:f>
              <c:numCache>
                <c:formatCode>General</c:formatCode>
                <c:ptCount val="14"/>
                <c:pt idx="0">
                  <c:v>1400</c:v>
                </c:pt>
                <c:pt idx="1">
                  <c:v>3040</c:v>
                </c:pt>
                <c:pt idx="2">
                  <c:v>3100</c:v>
                </c:pt>
                <c:pt idx="3">
                  <c:v>3090</c:v>
                </c:pt>
                <c:pt idx="4">
                  <c:v>3020</c:v>
                </c:pt>
                <c:pt idx="5">
                  <c:v>2950</c:v>
                </c:pt>
                <c:pt idx="6">
                  <c:v>2720</c:v>
                </c:pt>
                <c:pt idx="7">
                  <c:v>2505</c:v>
                </c:pt>
                <c:pt idx="8">
                  <c:v>2385</c:v>
                </c:pt>
                <c:pt idx="9">
                  <c:v>2310</c:v>
                </c:pt>
                <c:pt idx="10">
                  <c:v>2260</c:v>
                </c:pt>
                <c:pt idx="11">
                  <c:v>2080</c:v>
                </c:pt>
                <c:pt idx="12">
                  <c:v>1770</c:v>
                </c:pt>
                <c:pt idx="13">
                  <c:v>1025</c:v>
                </c:pt>
              </c:numCache>
            </c:numRef>
          </c:val>
        </c:ser>
        <c:ser>
          <c:idx val="1"/>
          <c:order val="1"/>
          <c:spPr>
            <a:solidFill>
              <a:schemeClr val="bg1"/>
            </a:solidFill>
            <a:ln>
              <a:solidFill>
                <a:schemeClr val="tx1"/>
              </a:solidFill>
            </a:ln>
          </c:spPr>
          <c:invertIfNegative val="0"/>
          <c:cat>
            <c:strRef>
              <c:f>'GR Geboortegewicht'!$B$148:$B$161</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_G0404_!$A$3:$N$3</c:f>
              <c:numCache>
                <c:formatCode>General</c:formatCode>
                <c:ptCount val="14"/>
                <c:pt idx="0">
                  <c:v>1305</c:v>
                </c:pt>
                <c:pt idx="1">
                  <c:v>305</c:v>
                </c:pt>
                <c:pt idx="2">
                  <c:v>280</c:v>
                </c:pt>
                <c:pt idx="3">
                  <c:v>285</c:v>
                </c:pt>
                <c:pt idx="4">
                  <c:v>320</c:v>
                </c:pt>
                <c:pt idx="5">
                  <c:v>350</c:v>
                </c:pt>
                <c:pt idx="6">
                  <c:v>430</c:v>
                </c:pt>
                <c:pt idx="7">
                  <c:v>485</c:v>
                </c:pt>
                <c:pt idx="8">
                  <c:v>375</c:v>
                </c:pt>
                <c:pt idx="9">
                  <c:v>325</c:v>
                </c:pt>
                <c:pt idx="10">
                  <c:v>235</c:v>
                </c:pt>
                <c:pt idx="11">
                  <c:v>220</c:v>
                </c:pt>
                <c:pt idx="12">
                  <c:v>240</c:v>
                </c:pt>
                <c:pt idx="13">
                  <c:v>435</c:v>
                </c:pt>
              </c:numCache>
            </c:numRef>
          </c:val>
        </c:ser>
        <c:ser>
          <c:idx val="2"/>
          <c:order val="2"/>
          <c:spPr>
            <a:solidFill>
              <a:schemeClr val="bg1"/>
            </a:solidFill>
            <a:ln>
              <a:solidFill>
                <a:schemeClr val="tx1"/>
              </a:solidFill>
            </a:ln>
          </c:spPr>
          <c:invertIfNegative val="0"/>
          <c:errBars>
            <c:errBarType val="plus"/>
            <c:errValType val="cust"/>
            <c:noEndCap val="0"/>
            <c:plus>
              <c:numRef>
                <c:f>_G0404_!$A$6:$N$6</c:f>
                <c:numCache>
                  <c:formatCode>General</c:formatCode>
                  <c:ptCount val="14"/>
                  <c:pt idx="0">
                    <c:v>1840</c:v>
                  </c:pt>
                  <c:pt idx="1">
                    <c:v>900</c:v>
                  </c:pt>
                  <c:pt idx="2">
                    <c:v>861</c:v>
                  </c:pt>
                  <c:pt idx="3">
                    <c:v>870</c:v>
                  </c:pt>
                  <c:pt idx="4">
                    <c:v>945</c:v>
                  </c:pt>
                  <c:pt idx="5">
                    <c:v>1050</c:v>
                  </c:pt>
                  <c:pt idx="6">
                    <c:v>1220</c:v>
                  </c:pt>
                  <c:pt idx="7">
                    <c:v>1430</c:v>
                  </c:pt>
                  <c:pt idx="8">
                    <c:v>1480</c:v>
                  </c:pt>
                  <c:pt idx="9">
                    <c:v>1300</c:v>
                  </c:pt>
                  <c:pt idx="10">
                    <c:v>1075</c:v>
                  </c:pt>
                  <c:pt idx="11">
                    <c:v>815</c:v>
                  </c:pt>
                  <c:pt idx="12">
                    <c:v>790</c:v>
                  </c:pt>
                  <c:pt idx="13">
                    <c:v>1290</c:v>
                  </c:pt>
                </c:numCache>
              </c:numRef>
            </c:plus>
            <c:minus>
              <c:numLit>
                <c:formatCode>General</c:formatCode>
                <c:ptCount val="1"/>
                <c:pt idx="0">
                  <c:v>1</c:v>
                </c:pt>
              </c:numLit>
            </c:minus>
          </c:errBars>
          <c:cat>
            <c:strRef>
              <c:f>'GR Geboortegewicht'!$B$148:$B$161</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_G0404_!$A$4:$N$4</c:f>
              <c:numCache>
                <c:formatCode>General</c:formatCode>
                <c:ptCount val="14"/>
                <c:pt idx="0">
                  <c:v>655</c:v>
                </c:pt>
                <c:pt idx="1">
                  <c:v>310</c:v>
                </c:pt>
                <c:pt idx="2">
                  <c:v>295</c:v>
                </c:pt>
                <c:pt idx="3">
                  <c:v>295</c:v>
                </c:pt>
                <c:pt idx="4">
                  <c:v>310</c:v>
                </c:pt>
                <c:pt idx="5">
                  <c:v>350</c:v>
                </c:pt>
                <c:pt idx="6">
                  <c:v>410</c:v>
                </c:pt>
                <c:pt idx="7">
                  <c:v>470</c:v>
                </c:pt>
                <c:pt idx="8">
                  <c:v>630</c:v>
                </c:pt>
                <c:pt idx="9">
                  <c:v>555</c:v>
                </c:pt>
                <c:pt idx="10">
                  <c:v>500</c:v>
                </c:pt>
                <c:pt idx="11">
                  <c:v>325</c:v>
                </c:pt>
                <c:pt idx="12">
                  <c:v>290</c:v>
                </c:pt>
                <c:pt idx="13">
                  <c:v>430</c:v>
                </c:pt>
              </c:numCache>
            </c:numRef>
          </c:val>
        </c:ser>
        <c:dLbls>
          <c:showLegendKey val="0"/>
          <c:showVal val="0"/>
          <c:showCatName val="0"/>
          <c:showSerName val="0"/>
          <c:showPercent val="0"/>
          <c:showBubbleSize val="0"/>
        </c:dLbls>
        <c:gapWidth val="150"/>
        <c:overlap val="100"/>
        <c:axId val="317435848"/>
        <c:axId val="317433888"/>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_G0404_!$A$7:$N$7</c:f>
              <c:numCache>
                <c:formatCode>General</c:formatCode>
                <c:ptCount val="14"/>
                <c:pt idx="0">
                  <c:v>-1</c:v>
                </c:pt>
                <c:pt idx="1">
                  <c:v>-1</c:v>
                </c:pt>
                <c:pt idx="2">
                  <c:v>-1</c:v>
                </c:pt>
                <c:pt idx="3">
                  <c:v>-1</c:v>
                </c:pt>
                <c:pt idx="4">
                  <c:v>-1</c:v>
                </c:pt>
                <c:pt idx="5">
                  <c:v>-1</c:v>
                </c:pt>
                <c:pt idx="6">
                  <c:v>0</c:v>
                </c:pt>
                <c:pt idx="7">
                  <c:v>670</c:v>
                </c:pt>
                <c:pt idx="8">
                  <c:v>530</c:v>
                </c:pt>
                <c:pt idx="9">
                  <c:v>750</c:v>
                </c:pt>
                <c:pt idx="10">
                  <c:v>1010</c:v>
                </c:pt>
                <c:pt idx="11">
                  <c:v>34</c:v>
                </c:pt>
                <c:pt idx="12">
                  <c:v>0</c:v>
                </c:pt>
                <c:pt idx="13">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_G0404_!$A$8:$N$8</c:f>
              <c:numCache>
                <c:formatCode>General</c:formatCode>
                <c:ptCount val="14"/>
                <c:pt idx="0">
                  <c:v>-1</c:v>
                </c:pt>
                <c:pt idx="1">
                  <c:v>508</c:v>
                </c:pt>
                <c:pt idx="2">
                  <c:v>37</c:v>
                </c:pt>
                <c:pt idx="3">
                  <c:v>38</c:v>
                </c:pt>
                <c:pt idx="4">
                  <c:v>38</c:v>
                </c:pt>
                <c:pt idx="5">
                  <c:v>330</c:v>
                </c:pt>
                <c:pt idx="6">
                  <c:v>350</c:v>
                </c:pt>
                <c:pt idx="7">
                  <c:v>4910</c:v>
                </c:pt>
                <c:pt idx="8">
                  <c:v>600</c:v>
                </c:pt>
                <c:pt idx="9">
                  <c:v>870</c:v>
                </c:pt>
                <c:pt idx="10">
                  <c:v>4140</c:v>
                </c:pt>
                <c:pt idx="11">
                  <c:v>214</c:v>
                </c:pt>
                <c:pt idx="12">
                  <c:v>591</c:v>
                </c:pt>
                <c:pt idx="13">
                  <c:v>3190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_G0404_!$A$9:$N$9</c:f>
              <c:numCache>
                <c:formatCode>General</c:formatCode>
                <c:ptCount val="14"/>
                <c:pt idx="0">
                  <c:v>-1</c:v>
                </c:pt>
                <c:pt idx="1">
                  <c:v>540</c:v>
                </c:pt>
                <c:pt idx="2">
                  <c:v>323</c:v>
                </c:pt>
                <c:pt idx="3">
                  <c:v>305</c:v>
                </c:pt>
                <c:pt idx="4">
                  <c:v>322</c:v>
                </c:pt>
                <c:pt idx="5">
                  <c:v>360</c:v>
                </c:pt>
                <c:pt idx="6">
                  <c:v>630</c:v>
                </c:pt>
                <c:pt idx="7">
                  <c:v>5040</c:v>
                </c:pt>
                <c:pt idx="8">
                  <c:v>660</c:v>
                </c:pt>
                <c:pt idx="9">
                  <c:v>4690</c:v>
                </c:pt>
                <c:pt idx="10">
                  <c:v>4170</c:v>
                </c:pt>
                <c:pt idx="11">
                  <c:v>490</c:v>
                </c:pt>
                <c:pt idx="12">
                  <c:v>615</c:v>
                </c:pt>
                <c:pt idx="13">
                  <c:v>3250</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_G0404_!$A$10:$N$10</c:f>
              <c:numCache>
                <c:formatCode>General</c:formatCode>
                <c:ptCount val="14"/>
                <c:pt idx="0">
                  <c:v>-1</c:v>
                </c:pt>
                <c:pt idx="1">
                  <c:v>590</c:v>
                </c:pt>
                <c:pt idx="2">
                  <c:v>390</c:v>
                </c:pt>
                <c:pt idx="3">
                  <c:v>330</c:v>
                </c:pt>
                <c:pt idx="4">
                  <c:v>550</c:v>
                </c:pt>
                <c:pt idx="5">
                  <c:v>580</c:v>
                </c:pt>
                <c:pt idx="6">
                  <c:v>680</c:v>
                </c:pt>
                <c:pt idx="7">
                  <c:v>-1</c:v>
                </c:pt>
                <c:pt idx="8">
                  <c:v>5110</c:v>
                </c:pt>
                <c:pt idx="9">
                  <c:v>4740</c:v>
                </c:pt>
                <c:pt idx="10">
                  <c:v>4190</c:v>
                </c:pt>
                <c:pt idx="11">
                  <c:v>510</c:v>
                </c:pt>
                <c:pt idx="12">
                  <c:v>650</c:v>
                </c:pt>
                <c:pt idx="13">
                  <c:v>3280</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_G0404_!$A$11:$N$11</c:f>
              <c:numCache>
                <c:formatCode>General</c:formatCode>
                <c:ptCount val="14"/>
                <c:pt idx="0">
                  <c:v>-1</c:v>
                </c:pt>
                <c:pt idx="1">
                  <c:v>650</c:v>
                </c:pt>
                <c:pt idx="2">
                  <c:v>440</c:v>
                </c:pt>
                <c:pt idx="3">
                  <c:v>353</c:v>
                </c:pt>
                <c:pt idx="4">
                  <c:v>630</c:v>
                </c:pt>
                <c:pt idx="5">
                  <c:v>720</c:v>
                </c:pt>
                <c:pt idx="6">
                  <c:v>825</c:v>
                </c:pt>
                <c:pt idx="7">
                  <c:v>-1</c:v>
                </c:pt>
                <c:pt idx="8">
                  <c:v>-1</c:v>
                </c:pt>
                <c:pt idx="9">
                  <c:v>4770</c:v>
                </c:pt>
                <c:pt idx="10">
                  <c:v>4235</c:v>
                </c:pt>
                <c:pt idx="11">
                  <c:v>610</c:v>
                </c:pt>
                <c:pt idx="12">
                  <c:v>840</c:v>
                </c:pt>
                <c:pt idx="13">
                  <c:v>3300</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_G0404_!$A$12:$N$12</c:f>
              <c:numCache>
                <c:formatCode>General</c:formatCode>
                <c:ptCount val="14"/>
                <c:pt idx="0">
                  <c:v>-1</c:v>
                </c:pt>
                <c:pt idx="1">
                  <c:v>705</c:v>
                </c:pt>
                <c:pt idx="2">
                  <c:v>480</c:v>
                </c:pt>
                <c:pt idx="3">
                  <c:v>386</c:v>
                </c:pt>
                <c:pt idx="4">
                  <c:v>990</c:v>
                </c:pt>
                <c:pt idx="5">
                  <c:v>880</c:v>
                </c:pt>
                <c:pt idx="6">
                  <c:v>1000</c:v>
                </c:pt>
                <c:pt idx="7">
                  <c:v>-1</c:v>
                </c:pt>
                <c:pt idx="8">
                  <c:v>-1</c:v>
                </c:pt>
                <c:pt idx="9">
                  <c:v>5020</c:v>
                </c:pt>
                <c:pt idx="10">
                  <c:v>4270</c:v>
                </c:pt>
                <c:pt idx="11">
                  <c:v>650</c:v>
                </c:pt>
                <c:pt idx="12">
                  <c:v>900</c:v>
                </c:pt>
                <c:pt idx="13">
                  <c:v>3320</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_G0404_!$A$13:$N$13</c:f>
              <c:numCache>
                <c:formatCode>General</c:formatCode>
                <c:ptCount val="14"/>
                <c:pt idx="0">
                  <c:v>-1</c:v>
                </c:pt>
                <c:pt idx="1">
                  <c:v>770</c:v>
                </c:pt>
                <c:pt idx="2">
                  <c:v>540</c:v>
                </c:pt>
                <c:pt idx="3">
                  <c:v>450</c:v>
                </c:pt>
                <c:pt idx="4">
                  <c:v>1020</c:v>
                </c:pt>
                <c:pt idx="5">
                  <c:v>980</c:v>
                </c:pt>
                <c:pt idx="6">
                  <c:v>1135</c:v>
                </c:pt>
                <c:pt idx="7">
                  <c:v>-1</c:v>
                </c:pt>
                <c:pt idx="8">
                  <c:v>-1</c:v>
                </c:pt>
                <c:pt idx="9">
                  <c:v>5240</c:v>
                </c:pt>
                <c:pt idx="10">
                  <c:v>4300</c:v>
                </c:pt>
                <c:pt idx="11">
                  <c:v>673</c:v>
                </c:pt>
                <c:pt idx="12">
                  <c:v>940</c:v>
                </c:pt>
                <c:pt idx="13">
                  <c:v>3340</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_G0404_!$A$14:$N$14</c:f>
              <c:numCache>
                <c:formatCode>General</c:formatCode>
                <c:ptCount val="14"/>
                <c:pt idx="0">
                  <c:v>-1</c:v>
                </c:pt>
                <c:pt idx="1">
                  <c:v>795</c:v>
                </c:pt>
                <c:pt idx="2">
                  <c:v>580</c:v>
                </c:pt>
                <c:pt idx="3">
                  <c:v>500</c:v>
                </c:pt>
                <c:pt idx="4">
                  <c:v>1100</c:v>
                </c:pt>
                <c:pt idx="5">
                  <c:v>1080</c:v>
                </c:pt>
                <c:pt idx="6">
                  <c:v>1190</c:v>
                </c:pt>
                <c:pt idx="7">
                  <c:v>-1</c:v>
                </c:pt>
                <c:pt idx="8">
                  <c:v>-1</c:v>
                </c:pt>
                <c:pt idx="9">
                  <c:v>6000</c:v>
                </c:pt>
                <c:pt idx="10">
                  <c:v>4320</c:v>
                </c:pt>
                <c:pt idx="11">
                  <c:v>800</c:v>
                </c:pt>
                <c:pt idx="12">
                  <c:v>960</c:v>
                </c:pt>
                <c:pt idx="13">
                  <c:v>3360</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_G0404_!$A$15:$N$15</c:f>
              <c:numCache>
                <c:formatCode>General</c:formatCode>
                <c:ptCount val="14"/>
                <c:pt idx="0">
                  <c:v>-1</c:v>
                </c:pt>
                <c:pt idx="1">
                  <c:v>820</c:v>
                </c:pt>
                <c:pt idx="2">
                  <c:v>600</c:v>
                </c:pt>
                <c:pt idx="3">
                  <c:v>600</c:v>
                </c:pt>
                <c:pt idx="4">
                  <c:v>1270</c:v>
                </c:pt>
                <c:pt idx="5">
                  <c:v>1100</c:v>
                </c:pt>
                <c:pt idx="6">
                  <c:v>1370</c:v>
                </c:pt>
                <c:pt idx="7">
                  <c:v>-1</c:v>
                </c:pt>
                <c:pt idx="8">
                  <c:v>-1</c:v>
                </c:pt>
                <c:pt idx="9">
                  <c:v>-1</c:v>
                </c:pt>
                <c:pt idx="10">
                  <c:v>4354</c:v>
                </c:pt>
                <c:pt idx="11">
                  <c:v>880</c:v>
                </c:pt>
                <c:pt idx="12">
                  <c:v>3100</c:v>
                </c:pt>
                <c:pt idx="13">
                  <c:v>3380</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_G0404_!$A$16:$N$16</c:f>
              <c:numCache>
                <c:formatCode>General</c:formatCode>
                <c:ptCount val="14"/>
                <c:pt idx="0">
                  <c:v>-1</c:v>
                </c:pt>
                <c:pt idx="1">
                  <c:v>840</c:v>
                </c:pt>
                <c:pt idx="2">
                  <c:v>670</c:v>
                </c:pt>
                <c:pt idx="3">
                  <c:v>650</c:v>
                </c:pt>
                <c:pt idx="4">
                  <c:v>1360</c:v>
                </c:pt>
                <c:pt idx="5">
                  <c:v>1460</c:v>
                </c:pt>
                <c:pt idx="6">
                  <c:v>1455</c:v>
                </c:pt>
                <c:pt idx="7">
                  <c:v>-1</c:v>
                </c:pt>
                <c:pt idx="8">
                  <c:v>-1</c:v>
                </c:pt>
                <c:pt idx="9">
                  <c:v>-1</c:v>
                </c:pt>
                <c:pt idx="10">
                  <c:v>4390</c:v>
                </c:pt>
                <c:pt idx="11">
                  <c:v>955</c:v>
                </c:pt>
                <c:pt idx="12">
                  <c:v>3130</c:v>
                </c:pt>
                <c:pt idx="13">
                  <c:v>3400</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_G0404_!$A$17:$N$17</c:f>
              <c:numCache>
                <c:formatCode>General</c:formatCode>
                <c:ptCount val="14"/>
                <c:pt idx="0">
                  <c:v>-1</c:v>
                </c:pt>
                <c:pt idx="1">
                  <c:v>875</c:v>
                </c:pt>
                <c:pt idx="2">
                  <c:v>720</c:v>
                </c:pt>
                <c:pt idx="3">
                  <c:v>680</c:v>
                </c:pt>
                <c:pt idx="4">
                  <c:v>1640</c:v>
                </c:pt>
                <c:pt idx="5">
                  <c:v>1570</c:v>
                </c:pt>
                <c:pt idx="6">
                  <c:v>4850</c:v>
                </c:pt>
                <c:pt idx="7">
                  <c:v>-1</c:v>
                </c:pt>
                <c:pt idx="8">
                  <c:v>-1</c:v>
                </c:pt>
                <c:pt idx="9">
                  <c:v>-1</c:v>
                </c:pt>
                <c:pt idx="10">
                  <c:v>4510</c:v>
                </c:pt>
                <c:pt idx="11">
                  <c:v>995</c:v>
                </c:pt>
                <c:pt idx="12">
                  <c:v>3160</c:v>
                </c:pt>
                <c:pt idx="13">
                  <c:v>3420</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_G0404_!$A$18:$N$18</c:f>
              <c:numCache>
                <c:formatCode>General</c:formatCode>
                <c:ptCount val="14"/>
                <c:pt idx="0">
                  <c:v>-1</c:v>
                </c:pt>
                <c:pt idx="1">
                  <c:v>980</c:v>
                </c:pt>
                <c:pt idx="2">
                  <c:v>870</c:v>
                </c:pt>
                <c:pt idx="3">
                  <c:v>700</c:v>
                </c:pt>
                <c:pt idx="4">
                  <c:v>1685</c:v>
                </c:pt>
                <c:pt idx="5">
                  <c:v>1710</c:v>
                </c:pt>
                <c:pt idx="6">
                  <c:v>4895</c:v>
                </c:pt>
                <c:pt idx="7">
                  <c:v>-1</c:v>
                </c:pt>
                <c:pt idx="8">
                  <c:v>-1</c:v>
                </c:pt>
                <c:pt idx="9">
                  <c:v>-1</c:v>
                </c:pt>
                <c:pt idx="10">
                  <c:v>5420</c:v>
                </c:pt>
                <c:pt idx="11">
                  <c:v>1020</c:v>
                </c:pt>
                <c:pt idx="12">
                  <c:v>3180</c:v>
                </c:pt>
                <c:pt idx="13">
                  <c:v>3455</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_G0404_!$A$19:$N$19</c:f>
              <c:numCache>
                <c:formatCode>General</c:formatCode>
                <c:ptCount val="14"/>
                <c:pt idx="0">
                  <c:v>-1</c:v>
                </c:pt>
                <c:pt idx="1">
                  <c:v>1050</c:v>
                </c:pt>
                <c:pt idx="2">
                  <c:v>960</c:v>
                </c:pt>
                <c:pt idx="3">
                  <c:v>755</c:v>
                </c:pt>
                <c:pt idx="4">
                  <c:v>1740</c:v>
                </c:pt>
                <c:pt idx="5">
                  <c:v>1730</c:v>
                </c:pt>
                <c:pt idx="6">
                  <c:v>4920</c:v>
                </c:pt>
                <c:pt idx="7">
                  <c:v>-1</c:v>
                </c:pt>
                <c:pt idx="8">
                  <c:v>-1</c:v>
                </c:pt>
                <c:pt idx="9">
                  <c:v>-1</c:v>
                </c:pt>
                <c:pt idx="10">
                  <c:v>-1</c:v>
                </c:pt>
                <c:pt idx="11">
                  <c:v>1050</c:v>
                </c:pt>
                <c:pt idx="12">
                  <c:v>3210</c:v>
                </c:pt>
                <c:pt idx="13">
                  <c:v>3510</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_G0404_!$A$20:$N$20</c:f>
              <c:numCache>
                <c:formatCode>General</c:formatCode>
                <c:ptCount val="14"/>
                <c:pt idx="0">
                  <c:v>-1</c:v>
                </c:pt>
                <c:pt idx="1">
                  <c:v>1100</c:v>
                </c:pt>
                <c:pt idx="2">
                  <c:v>1000</c:v>
                </c:pt>
                <c:pt idx="3">
                  <c:v>1000</c:v>
                </c:pt>
                <c:pt idx="4">
                  <c:v>1760</c:v>
                </c:pt>
                <c:pt idx="5">
                  <c:v>1820</c:v>
                </c:pt>
                <c:pt idx="6">
                  <c:v>4940</c:v>
                </c:pt>
                <c:pt idx="7">
                  <c:v>-1</c:v>
                </c:pt>
                <c:pt idx="8">
                  <c:v>-1</c:v>
                </c:pt>
                <c:pt idx="9">
                  <c:v>-1</c:v>
                </c:pt>
                <c:pt idx="10">
                  <c:v>-1</c:v>
                </c:pt>
                <c:pt idx="11">
                  <c:v>1090</c:v>
                </c:pt>
                <c:pt idx="12">
                  <c:v>3230</c:v>
                </c:pt>
                <c:pt idx="13">
                  <c:v>3560</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_G0404_!$A$21:$N$21</c:f>
              <c:numCache>
                <c:formatCode>General</c:formatCode>
                <c:ptCount val="14"/>
                <c:pt idx="0">
                  <c:v>-1</c:v>
                </c:pt>
                <c:pt idx="1">
                  <c:v>1150</c:v>
                </c:pt>
                <c:pt idx="2">
                  <c:v>1095</c:v>
                </c:pt>
                <c:pt idx="3">
                  <c:v>1060</c:v>
                </c:pt>
                <c:pt idx="4">
                  <c:v>1790</c:v>
                </c:pt>
                <c:pt idx="5">
                  <c:v>1850</c:v>
                </c:pt>
                <c:pt idx="6">
                  <c:v>4980</c:v>
                </c:pt>
                <c:pt idx="7">
                  <c:v>-1</c:v>
                </c:pt>
                <c:pt idx="8">
                  <c:v>-1</c:v>
                </c:pt>
                <c:pt idx="9">
                  <c:v>-1</c:v>
                </c:pt>
                <c:pt idx="10">
                  <c:v>-1</c:v>
                </c:pt>
                <c:pt idx="11">
                  <c:v>1130</c:v>
                </c:pt>
                <c:pt idx="12">
                  <c:v>3265</c:v>
                </c:pt>
                <c:pt idx="13">
                  <c:v>3580</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_G0404_!$A$22:$N$22</c:f>
              <c:numCache>
                <c:formatCode>General</c:formatCode>
                <c:ptCount val="14"/>
                <c:pt idx="0">
                  <c:v>-1</c:v>
                </c:pt>
                <c:pt idx="1">
                  <c:v>1200</c:v>
                </c:pt>
                <c:pt idx="2">
                  <c:v>1120</c:v>
                </c:pt>
                <c:pt idx="3">
                  <c:v>1115</c:v>
                </c:pt>
                <c:pt idx="4">
                  <c:v>1845</c:v>
                </c:pt>
                <c:pt idx="5">
                  <c:v>4705</c:v>
                </c:pt>
                <c:pt idx="6">
                  <c:v>5010</c:v>
                </c:pt>
                <c:pt idx="7">
                  <c:v>-1</c:v>
                </c:pt>
                <c:pt idx="8">
                  <c:v>-1</c:v>
                </c:pt>
                <c:pt idx="9">
                  <c:v>-1</c:v>
                </c:pt>
                <c:pt idx="10">
                  <c:v>-1</c:v>
                </c:pt>
                <c:pt idx="11">
                  <c:v>1150</c:v>
                </c:pt>
                <c:pt idx="12">
                  <c:v>3300</c:v>
                </c:pt>
                <c:pt idx="13">
                  <c:v>3625</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_G0404_!$A$23:$N$23</c:f>
              <c:numCache>
                <c:formatCode>General</c:formatCode>
                <c:ptCount val="14"/>
                <c:pt idx="0">
                  <c:v>-1</c:v>
                </c:pt>
                <c:pt idx="1">
                  <c:v>1240</c:v>
                </c:pt>
                <c:pt idx="2">
                  <c:v>1230</c:v>
                </c:pt>
                <c:pt idx="3">
                  <c:v>1300</c:v>
                </c:pt>
                <c:pt idx="4">
                  <c:v>1865</c:v>
                </c:pt>
                <c:pt idx="5">
                  <c:v>4725</c:v>
                </c:pt>
                <c:pt idx="6">
                  <c:v>5090</c:v>
                </c:pt>
                <c:pt idx="7">
                  <c:v>-1</c:v>
                </c:pt>
                <c:pt idx="8">
                  <c:v>-1</c:v>
                </c:pt>
                <c:pt idx="9">
                  <c:v>-1</c:v>
                </c:pt>
                <c:pt idx="10">
                  <c:v>-1</c:v>
                </c:pt>
                <c:pt idx="11">
                  <c:v>1180</c:v>
                </c:pt>
                <c:pt idx="12">
                  <c:v>3350</c:v>
                </c:pt>
                <c:pt idx="13">
                  <c:v>3650</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_G0404_!$A$24:$N$24</c:f>
              <c:numCache>
                <c:formatCode>General</c:formatCode>
                <c:ptCount val="14"/>
                <c:pt idx="0">
                  <c:v>-1</c:v>
                </c:pt>
                <c:pt idx="1">
                  <c:v>1360</c:v>
                </c:pt>
                <c:pt idx="2">
                  <c:v>1470</c:v>
                </c:pt>
                <c:pt idx="3">
                  <c:v>1410</c:v>
                </c:pt>
                <c:pt idx="4">
                  <c:v>1885</c:v>
                </c:pt>
                <c:pt idx="5">
                  <c:v>4745</c:v>
                </c:pt>
                <c:pt idx="6">
                  <c:v>5310</c:v>
                </c:pt>
                <c:pt idx="7">
                  <c:v>-1</c:v>
                </c:pt>
                <c:pt idx="8">
                  <c:v>-1</c:v>
                </c:pt>
                <c:pt idx="9">
                  <c:v>-1</c:v>
                </c:pt>
                <c:pt idx="10">
                  <c:v>-1</c:v>
                </c:pt>
                <c:pt idx="11">
                  <c:v>1200</c:v>
                </c:pt>
                <c:pt idx="12">
                  <c:v>3370</c:v>
                </c:pt>
                <c:pt idx="13">
                  <c:v>3680</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_G0404_!$A$25:$N$25</c:f>
              <c:numCache>
                <c:formatCode>General</c:formatCode>
                <c:ptCount val="14"/>
                <c:pt idx="0">
                  <c:v>-1</c:v>
                </c:pt>
                <c:pt idx="1">
                  <c:v>1400</c:v>
                </c:pt>
                <c:pt idx="2">
                  <c:v>1500</c:v>
                </c:pt>
                <c:pt idx="3">
                  <c:v>1537</c:v>
                </c:pt>
                <c:pt idx="4">
                  <c:v>1920</c:v>
                </c:pt>
                <c:pt idx="5">
                  <c:v>4770</c:v>
                </c:pt>
                <c:pt idx="6">
                  <c:v>5570</c:v>
                </c:pt>
                <c:pt idx="7">
                  <c:v>-1</c:v>
                </c:pt>
                <c:pt idx="8">
                  <c:v>-1</c:v>
                </c:pt>
                <c:pt idx="9">
                  <c:v>-1</c:v>
                </c:pt>
                <c:pt idx="10">
                  <c:v>-1</c:v>
                </c:pt>
                <c:pt idx="11">
                  <c:v>1230</c:v>
                </c:pt>
                <c:pt idx="12">
                  <c:v>3390</c:v>
                </c:pt>
                <c:pt idx="13">
                  <c:v>3700</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_G0404_!$A$26:$N$26</c:f>
              <c:numCache>
                <c:formatCode>General</c:formatCode>
                <c:ptCount val="14"/>
                <c:pt idx="0">
                  <c:v>-1</c:v>
                </c:pt>
                <c:pt idx="1">
                  <c:v>1420</c:v>
                </c:pt>
                <c:pt idx="2">
                  <c:v>1560</c:v>
                </c:pt>
                <c:pt idx="3">
                  <c:v>1680</c:v>
                </c:pt>
                <c:pt idx="4">
                  <c:v>1950</c:v>
                </c:pt>
                <c:pt idx="5">
                  <c:v>4790</c:v>
                </c:pt>
                <c:pt idx="6">
                  <c:v>-1</c:v>
                </c:pt>
                <c:pt idx="7">
                  <c:v>-1</c:v>
                </c:pt>
                <c:pt idx="8">
                  <c:v>-1</c:v>
                </c:pt>
                <c:pt idx="9">
                  <c:v>-1</c:v>
                </c:pt>
                <c:pt idx="10">
                  <c:v>-1</c:v>
                </c:pt>
                <c:pt idx="11">
                  <c:v>1250</c:v>
                </c:pt>
                <c:pt idx="12">
                  <c:v>3420</c:v>
                </c:pt>
                <c:pt idx="13">
                  <c:v>3764</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_G0404_!$A$27:$N$27</c:f>
              <c:numCache>
                <c:formatCode>General</c:formatCode>
                <c:ptCount val="14"/>
                <c:pt idx="0">
                  <c:v>-1</c:v>
                </c:pt>
                <c:pt idx="1">
                  <c:v>1500</c:v>
                </c:pt>
                <c:pt idx="2">
                  <c:v>1720</c:v>
                </c:pt>
                <c:pt idx="3">
                  <c:v>1705</c:v>
                </c:pt>
                <c:pt idx="4">
                  <c:v>2020</c:v>
                </c:pt>
                <c:pt idx="5">
                  <c:v>4810</c:v>
                </c:pt>
                <c:pt idx="6">
                  <c:v>-1</c:v>
                </c:pt>
                <c:pt idx="7">
                  <c:v>-1</c:v>
                </c:pt>
                <c:pt idx="8">
                  <c:v>-1</c:v>
                </c:pt>
                <c:pt idx="9">
                  <c:v>-1</c:v>
                </c:pt>
                <c:pt idx="10">
                  <c:v>-1</c:v>
                </c:pt>
                <c:pt idx="11">
                  <c:v>3445</c:v>
                </c:pt>
                <c:pt idx="12">
                  <c:v>3470</c:v>
                </c:pt>
                <c:pt idx="13">
                  <c:v>3790</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_G0404_!$A$28:$N$28</c:f>
              <c:numCache>
                <c:formatCode>General</c:formatCode>
                <c:ptCount val="14"/>
                <c:pt idx="0">
                  <c:v>-1</c:v>
                </c:pt>
                <c:pt idx="1">
                  <c:v>1600</c:v>
                </c:pt>
                <c:pt idx="2">
                  <c:v>1800</c:v>
                </c:pt>
                <c:pt idx="3">
                  <c:v>1765</c:v>
                </c:pt>
                <c:pt idx="4">
                  <c:v>2040</c:v>
                </c:pt>
                <c:pt idx="5">
                  <c:v>4830</c:v>
                </c:pt>
                <c:pt idx="6">
                  <c:v>-1</c:v>
                </c:pt>
                <c:pt idx="7">
                  <c:v>-1</c:v>
                </c:pt>
                <c:pt idx="8">
                  <c:v>-1</c:v>
                </c:pt>
                <c:pt idx="9">
                  <c:v>-1</c:v>
                </c:pt>
                <c:pt idx="10">
                  <c:v>-1</c:v>
                </c:pt>
                <c:pt idx="11">
                  <c:v>3480</c:v>
                </c:pt>
                <c:pt idx="12">
                  <c:v>3500</c:v>
                </c:pt>
                <c:pt idx="13">
                  <c:v>3890</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_G0404_!$A$29:$N$29</c:f>
              <c:numCache>
                <c:formatCode>General</c:formatCode>
                <c:ptCount val="14"/>
                <c:pt idx="0">
                  <c:v>-1</c:v>
                </c:pt>
                <c:pt idx="1">
                  <c:v>1660</c:v>
                </c:pt>
                <c:pt idx="2">
                  <c:v>1900</c:v>
                </c:pt>
                <c:pt idx="3">
                  <c:v>1800</c:v>
                </c:pt>
                <c:pt idx="4">
                  <c:v>2060</c:v>
                </c:pt>
                <c:pt idx="5">
                  <c:v>4850</c:v>
                </c:pt>
                <c:pt idx="6">
                  <c:v>-1</c:v>
                </c:pt>
                <c:pt idx="7">
                  <c:v>-1</c:v>
                </c:pt>
                <c:pt idx="8">
                  <c:v>-1</c:v>
                </c:pt>
                <c:pt idx="9">
                  <c:v>-1</c:v>
                </c:pt>
                <c:pt idx="10">
                  <c:v>-1</c:v>
                </c:pt>
                <c:pt idx="11">
                  <c:v>3500</c:v>
                </c:pt>
                <c:pt idx="12">
                  <c:v>3520</c:v>
                </c:pt>
                <c:pt idx="13">
                  <c:v>3915</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_G0404_!$A$30:$N$30</c:f>
              <c:numCache>
                <c:formatCode>General</c:formatCode>
                <c:ptCount val="14"/>
                <c:pt idx="0">
                  <c:v>-1</c:v>
                </c:pt>
                <c:pt idx="1">
                  <c:v>1760</c:v>
                </c:pt>
                <c:pt idx="2">
                  <c:v>1930</c:v>
                </c:pt>
                <c:pt idx="3">
                  <c:v>1840</c:v>
                </c:pt>
                <c:pt idx="4">
                  <c:v>4600</c:v>
                </c:pt>
                <c:pt idx="5">
                  <c:v>4875</c:v>
                </c:pt>
                <c:pt idx="6">
                  <c:v>-1</c:v>
                </c:pt>
                <c:pt idx="7">
                  <c:v>-1</c:v>
                </c:pt>
                <c:pt idx="8">
                  <c:v>-1</c:v>
                </c:pt>
                <c:pt idx="9">
                  <c:v>-1</c:v>
                </c:pt>
                <c:pt idx="10">
                  <c:v>-1</c:v>
                </c:pt>
                <c:pt idx="11">
                  <c:v>3520</c:v>
                </c:pt>
                <c:pt idx="12">
                  <c:v>3550</c:v>
                </c:pt>
                <c:pt idx="13">
                  <c:v>3950</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_G0404_!$A$31:$N$31</c:f>
              <c:numCache>
                <c:formatCode>General</c:formatCode>
                <c:ptCount val="14"/>
                <c:pt idx="0">
                  <c:v>-1</c:v>
                </c:pt>
                <c:pt idx="1">
                  <c:v>1820</c:v>
                </c:pt>
                <c:pt idx="2">
                  <c:v>1950</c:v>
                </c:pt>
                <c:pt idx="3">
                  <c:v>1880</c:v>
                </c:pt>
                <c:pt idx="4">
                  <c:v>4620</c:v>
                </c:pt>
                <c:pt idx="5">
                  <c:v>4900</c:v>
                </c:pt>
                <c:pt idx="6">
                  <c:v>-1</c:v>
                </c:pt>
                <c:pt idx="7">
                  <c:v>-1</c:v>
                </c:pt>
                <c:pt idx="8">
                  <c:v>-1</c:v>
                </c:pt>
                <c:pt idx="9">
                  <c:v>-1</c:v>
                </c:pt>
                <c:pt idx="10">
                  <c:v>-1</c:v>
                </c:pt>
                <c:pt idx="11">
                  <c:v>3540</c:v>
                </c:pt>
                <c:pt idx="12">
                  <c:v>3585</c:v>
                </c:pt>
                <c:pt idx="13">
                  <c:v>3990</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_G0404_!$A$32:$N$32</c:f>
              <c:numCache>
                <c:formatCode>General</c:formatCode>
                <c:ptCount val="14"/>
                <c:pt idx="0">
                  <c:v>-1</c:v>
                </c:pt>
                <c:pt idx="1">
                  <c:v>1840</c:v>
                </c:pt>
                <c:pt idx="2">
                  <c:v>1990</c:v>
                </c:pt>
                <c:pt idx="3">
                  <c:v>1909</c:v>
                </c:pt>
                <c:pt idx="4">
                  <c:v>4645</c:v>
                </c:pt>
                <c:pt idx="5">
                  <c:v>4920</c:v>
                </c:pt>
                <c:pt idx="6">
                  <c:v>-1</c:v>
                </c:pt>
                <c:pt idx="7">
                  <c:v>-1</c:v>
                </c:pt>
                <c:pt idx="8">
                  <c:v>-1</c:v>
                </c:pt>
                <c:pt idx="9">
                  <c:v>-1</c:v>
                </c:pt>
                <c:pt idx="10">
                  <c:v>-1</c:v>
                </c:pt>
                <c:pt idx="11">
                  <c:v>3560</c:v>
                </c:pt>
                <c:pt idx="12">
                  <c:v>3610</c:v>
                </c:pt>
                <c:pt idx="13">
                  <c:v>4015</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_G0404_!$A$33:$N$33</c:f>
              <c:numCache>
                <c:formatCode>General</c:formatCode>
                <c:ptCount val="14"/>
                <c:pt idx="0">
                  <c:v>-1</c:v>
                </c:pt>
                <c:pt idx="1">
                  <c:v>1860</c:v>
                </c:pt>
                <c:pt idx="2">
                  <c:v>2035</c:v>
                </c:pt>
                <c:pt idx="3">
                  <c:v>1940</c:v>
                </c:pt>
                <c:pt idx="4">
                  <c:v>4665</c:v>
                </c:pt>
                <c:pt idx="5">
                  <c:v>4960</c:v>
                </c:pt>
                <c:pt idx="6">
                  <c:v>-1</c:v>
                </c:pt>
                <c:pt idx="7">
                  <c:v>-1</c:v>
                </c:pt>
                <c:pt idx="8">
                  <c:v>-1</c:v>
                </c:pt>
                <c:pt idx="9">
                  <c:v>-1</c:v>
                </c:pt>
                <c:pt idx="10">
                  <c:v>-1</c:v>
                </c:pt>
                <c:pt idx="11">
                  <c:v>3580</c:v>
                </c:pt>
                <c:pt idx="12">
                  <c:v>3635</c:v>
                </c:pt>
                <c:pt idx="13">
                  <c:v>4100</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_G0404_!$A$34:$N$34</c:f>
              <c:numCache>
                <c:formatCode>General</c:formatCode>
                <c:ptCount val="14"/>
                <c:pt idx="0">
                  <c:v>-1</c:v>
                </c:pt>
                <c:pt idx="1">
                  <c:v>1885</c:v>
                </c:pt>
                <c:pt idx="2">
                  <c:v>2070</c:v>
                </c:pt>
                <c:pt idx="3">
                  <c:v>1960</c:v>
                </c:pt>
                <c:pt idx="4">
                  <c:v>4685</c:v>
                </c:pt>
                <c:pt idx="5">
                  <c:v>4985</c:v>
                </c:pt>
                <c:pt idx="6">
                  <c:v>-1</c:v>
                </c:pt>
                <c:pt idx="7">
                  <c:v>-1</c:v>
                </c:pt>
                <c:pt idx="8">
                  <c:v>-1</c:v>
                </c:pt>
                <c:pt idx="9">
                  <c:v>-1</c:v>
                </c:pt>
                <c:pt idx="10">
                  <c:v>-1</c:v>
                </c:pt>
                <c:pt idx="11">
                  <c:v>3600</c:v>
                </c:pt>
                <c:pt idx="12">
                  <c:v>3670</c:v>
                </c:pt>
                <c:pt idx="13">
                  <c:v>4165</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_G0404_!$A$35:$N$35</c:f>
              <c:numCache>
                <c:formatCode>General</c:formatCode>
                <c:ptCount val="14"/>
                <c:pt idx="0">
                  <c:v>-1</c:v>
                </c:pt>
                <c:pt idx="1">
                  <c:v>1940</c:v>
                </c:pt>
                <c:pt idx="2">
                  <c:v>2115</c:v>
                </c:pt>
                <c:pt idx="3">
                  <c:v>1995</c:v>
                </c:pt>
                <c:pt idx="4">
                  <c:v>4705</c:v>
                </c:pt>
                <c:pt idx="5">
                  <c:v>5010</c:v>
                </c:pt>
                <c:pt idx="6">
                  <c:v>-1</c:v>
                </c:pt>
                <c:pt idx="7">
                  <c:v>-1</c:v>
                </c:pt>
                <c:pt idx="8">
                  <c:v>-1</c:v>
                </c:pt>
                <c:pt idx="9">
                  <c:v>-1</c:v>
                </c:pt>
                <c:pt idx="10">
                  <c:v>-1</c:v>
                </c:pt>
                <c:pt idx="11">
                  <c:v>3620</c:v>
                </c:pt>
                <c:pt idx="12">
                  <c:v>3720</c:v>
                </c:pt>
                <c:pt idx="13">
                  <c:v>4250</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_G0404_!$A$36:$N$36</c:f>
              <c:numCache>
                <c:formatCode>General</c:formatCode>
                <c:ptCount val="14"/>
                <c:pt idx="0">
                  <c:v>-1</c:v>
                </c:pt>
                <c:pt idx="1">
                  <c:v>1960</c:v>
                </c:pt>
                <c:pt idx="2">
                  <c:v>2148</c:v>
                </c:pt>
                <c:pt idx="3">
                  <c:v>2015</c:v>
                </c:pt>
                <c:pt idx="4">
                  <c:v>4730</c:v>
                </c:pt>
                <c:pt idx="5">
                  <c:v>5030</c:v>
                </c:pt>
                <c:pt idx="6">
                  <c:v>-1</c:v>
                </c:pt>
                <c:pt idx="7">
                  <c:v>-1</c:v>
                </c:pt>
                <c:pt idx="8">
                  <c:v>-1</c:v>
                </c:pt>
                <c:pt idx="9">
                  <c:v>-1</c:v>
                </c:pt>
                <c:pt idx="10">
                  <c:v>-1</c:v>
                </c:pt>
                <c:pt idx="11">
                  <c:v>3640</c:v>
                </c:pt>
                <c:pt idx="12">
                  <c:v>3840</c:v>
                </c:pt>
                <c:pt idx="13">
                  <c:v>4280</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_G0404_!$A$37:$N$37</c:f>
              <c:numCache>
                <c:formatCode>General</c:formatCode>
                <c:ptCount val="14"/>
                <c:pt idx="0">
                  <c:v>-1</c:v>
                </c:pt>
                <c:pt idx="1">
                  <c:v>2000</c:v>
                </c:pt>
                <c:pt idx="2">
                  <c:v>2180</c:v>
                </c:pt>
                <c:pt idx="3">
                  <c:v>2045</c:v>
                </c:pt>
                <c:pt idx="4">
                  <c:v>4750</c:v>
                </c:pt>
                <c:pt idx="5">
                  <c:v>5140</c:v>
                </c:pt>
                <c:pt idx="6">
                  <c:v>-1</c:v>
                </c:pt>
                <c:pt idx="7">
                  <c:v>-1</c:v>
                </c:pt>
                <c:pt idx="8">
                  <c:v>-1</c:v>
                </c:pt>
                <c:pt idx="9">
                  <c:v>-1</c:v>
                </c:pt>
                <c:pt idx="10">
                  <c:v>-1</c:v>
                </c:pt>
                <c:pt idx="11">
                  <c:v>3665</c:v>
                </c:pt>
                <c:pt idx="12">
                  <c:v>3860</c:v>
                </c:pt>
                <c:pt idx="13">
                  <c:v>4415</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_G0404_!$A$38:$N$38</c:f>
              <c:numCache>
                <c:formatCode>General</c:formatCode>
                <c:ptCount val="14"/>
                <c:pt idx="0">
                  <c:v>-1</c:v>
                </c:pt>
                <c:pt idx="1">
                  <c:v>2020</c:v>
                </c:pt>
                <c:pt idx="2">
                  <c:v>2200</c:v>
                </c:pt>
                <c:pt idx="3">
                  <c:v>2075</c:v>
                </c:pt>
                <c:pt idx="4">
                  <c:v>4770</c:v>
                </c:pt>
                <c:pt idx="5">
                  <c:v>5160</c:v>
                </c:pt>
                <c:pt idx="6">
                  <c:v>-1</c:v>
                </c:pt>
                <c:pt idx="7">
                  <c:v>-1</c:v>
                </c:pt>
                <c:pt idx="8">
                  <c:v>-1</c:v>
                </c:pt>
                <c:pt idx="9">
                  <c:v>-1</c:v>
                </c:pt>
                <c:pt idx="10">
                  <c:v>-1</c:v>
                </c:pt>
                <c:pt idx="11">
                  <c:v>3690</c:v>
                </c:pt>
                <c:pt idx="12">
                  <c:v>3895</c:v>
                </c:pt>
                <c:pt idx="13">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_G0404_!$A$39:$N$39</c:f>
              <c:numCache>
                <c:formatCode>General</c:formatCode>
                <c:ptCount val="14"/>
                <c:pt idx="0">
                  <c:v>-1</c:v>
                </c:pt>
                <c:pt idx="1">
                  <c:v>2045</c:v>
                </c:pt>
                <c:pt idx="2">
                  <c:v>4540</c:v>
                </c:pt>
                <c:pt idx="3">
                  <c:v>2095</c:v>
                </c:pt>
                <c:pt idx="4">
                  <c:v>4790</c:v>
                </c:pt>
                <c:pt idx="5">
                  <c:v>5190</c:v>
                </c:pt>
                <c:pt idx="6">
                  <c:v>-1</c:v>
                </c:pt>
                <c:pt idx="7">
                  <c:v>-1</c:v>
                </c:pt>
                <c:pt idx="8">
                  <c:v>-1</c:v>
                </c:pt>
                <c:pt idx="9">
                  <c:v>-1</c:v>
                </c:pt>
                <c:pt idx="10">
                  <c:v>-1</c:v>
                </c:pt>
                <c:pt idx="11">
                  <c:v>3710</c:v>
                </c:pt>
                <c:pt idx="12">
                  <c:v>3930</c:v>
                </c:pt>
                <c:pt idx="13">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_G0404_!$A$40:$N$40</c:f>
              <c:numCache>
                <c:formatCode>General</c:formatCode>
                <c:ptCount val="14"/>
                <c:pt idx="0">
                  <c:v>-1</c:v>
                </c:pt>
                <c:pt idx="1">
                  <c:v>2070</c:v>
                </c:pt>
                <c:pt idx="2">
                  <c:v>4560</c:v>
                </c:pt>
                <c:pt idx="3">
                  <c:v>2115</c:v>
                </c:pt>
                <c:pt idx="4">
                  <c:v>4825</c:v>
                </c:pt>
                <c:pt idx="5">
                  <c:v>5210</c:v>
                </c:pt>
                <c:pt idx="6">
                  <c:v>-1</c:v>
                </c:pt>
                <c:pt idx="7">
                  <c:v>-1</c:v>
                </c:pt>
                <c:pt idx="8">
                  <c:v>-1</c:v>
                </c:pt>
                <c:pt idx="9">
                  <c:v>-1</c:v>
                </c:pt>
                <c:pt idx="10">
                  <c:v>-1</c:v>
                </c:pt>
                <c:pt idx="11">
                  <c:v>3730</c:v>
                </c:pt>
                <c:pt idx="12">
                  <c:v>3960</c:v>
                </c:pt>
                <c:pt idx="13">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_G0404_!$A$41:$N$41</c:f>
              <c:numCache>
                <c:formatCode>General</c:formatCode>
                <c:ptCount val="14"/>
                <c:pt idx="0">
                  <c:v>-1</c:v>
                </c:pt>
                <c:pt idx="1">
                  <c:v>2100</c:v>
                </c:pt>
                <c:pt idx="2">
                  <c:v>4580</c:v>
                </c:pt>
                <c:pt idx="3">
                  <c:v>2135</c:v>
                </c:pt>
                <c:pt idx="4">
                  <c:v>4850</c:v>
                </c:pt>
                <c:pt idx="5">
                  <c:v>5310</c:v>
                </c:pt>
                <c:pt idx="6">
                  <c:v>-1</c:v>
                </c:pt>
                <c:pt idx="7">
                  <c:v>-1</c:v>
                </c:pt>
                <c:pt idx="8">
                  <c:v>-1</c:v>
                </c:pt>
                <c:pt idx="9">
                  <c:v>-1</c:v>
                </c:pt>
                <c:pt idx="10">
                  <c:v>-1</c:v>
                </c:pt>
                <c:pt idx="11">
                  <c:v>3750</c:v>
                </c:pt>
                <c:pt idx="12">
                  <c:v>4060</c:v>
                </c:pt>
                <c:pt idx="13">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_G0404_!$A$42:$N$42</c:f>
              <c:numCache>
                <c:formatCode>General</c:formatCode>
                <c:ptCount val="14"/>
                <c:pt idx="0">
                  <c:v>-1</c:v>
                </c:pt>
                <c:pt idx="1">
                  <c:v>4580</c:v>
                </c:pt>
                <c:pt idx="2">
                  <c:v>4600</c:v>
                </c:pt>
                <c:pt idx="3">
                  <c:v>2180</c:v>
                </c:pt>
                <c:pt idx="4">
                  <c:v>4870</c:v>
                </c:pt>
                <c:pt idx="5">
                  <c:v>5340</c:v>
                </c:pt>
                <c:pt idx="6">
                  <c:v>-1</c:v>
                </c:pt>
                <c:pt idx="7">
                  <c:v>-1</c:v>
                </c:pt>
                <c:pt idx="8">
                  <c:v>-1</c:v>
                </c:pt>
                <c:pt idx="9">
                  <c:v>-1</c:v>
                </c:pt>
                <c:pt idx="10">
                  <c:v>-1</c:v>
                </c:pt>
                <c:pt idx="11">
                  <c:v>3775</c:v>
                </c:pt>
                <c:pt idx="12">
                  <c:v>4165</c:v>
                </c:pt>
                <c:pt idx="13">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_G0404_!$A$43:$N$43</c:f>
              <c:numCache>
                <c:formatCode>General</c:formatCode>
                <c:ptCount val="14"/>
                <c:pt idx="0">
                  <c:v>-1</c:v>
                </c:pt>
                <c:pt idx="1">
                  <c:v>4620</c:v>
                </c:pt>
                <c:pt idx="2">
                  <c:v>4620</c:v>
                </c:pt>
                <c:pt idx="3">
                  <c:v>2200</c:v>
                </c:pt>
                <c:pt idx="4">
                  <c:v>4896</c:v>
                </c:pt>
                <c:pt idx="5">
                  <c:v>5360</c:v>
                </c:pt>
                <c:pt idx="6">
                  <c:v>-1</c:v>
                </c:pt>
                <c:pt idx="7">
                  <c:v>-1</c:v>
                </c:pt>
                <c:pt idx="8">
                  <c:v>-1</c:v>
                </c:pt>
                <c:pt idx="9">
                  <c:v>-1</c:v>
                </c:pt>
                <c:pt idx="10">
                  <c:v>-1</c:v>
                </c:pt>
                <c:pt idx="11">
                  <c:v>3800</c:v>
                </c:pt>
                <c:pt idx="12">
                  <c:v>4230</c:v>
                </c:pt>
                <c:pt idx="13">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_G0404_!$A$44:$N$44</c:f>
              <c:numCache>
                <c:formatCode>General</c:formatCode>
                <c:ptCount val="14"/>
                <c:pt idx="0">
                  <c:v>-1</c:v>
                </c:pt>
                <c:pt idx="1">
                  <c:v>4655</c:v>
                </c:pt>
                <c:pt idx="2">
                  <c:v>4640</c:v>
                </c:pt>
                <c:pt idx="3">
                  <c:v>2220</c:v>
                </c:pt>
                <c:pt idx="4">
                  <c:v>4925</c:v>
                </c:pt>
                <c:pt idx="5">
                  <c:v>5785</c:v>
                </c:pt>
                <c:pt idx="6">
                  <c:v>-1</c:v>
                </c:pt>
                <c:pt idx="7">
                  <c:v>-1</c:v>
                </c:pt>
                <c:pt idx="8">
                  <c:v>-1</c:v>
                </c:pt>
                <c:pt idx="9">
                  <c:v>-1</c:v>
                </c:pt>
                <c:pt idx="10">
                  <c:v>-1</c:v>
                </c:pt>
                <c:pt idx="11">
                  <c:v>3825</c:v>
                </c:pt>
                <c:pt idx="12">
                  <c:v>4410</c:v>
                </c:pt>
                <c:pt idx="13">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_G0404_!$A$45:$N$45</c:f>
              <c:numCache>
                <c:formatCode>General</c:formatCode>
                <c:ptCount val="14"/>
                <c:pt idx="0">
                  <c:v>-1</c:v>
                </c:pt>
                <c:pt idx="1">
                  <c:v>4675</c:v>
                </c:pt>
                <c:pt idx="2">
                  <c:v>4660</c:v>
                </c:pt>
                <c:pt idx="3">
                  <c:v>4545</c:v>
                </c:pt>
                <c:pt idx="4">
                  <c:v>4945</c:v>
                </c:pt>
                <c:pt idx="5">
                  <c:v>-1</c:v>
                </c:pt>
                <c:pt idx="6">
                  <c:v>-1</c:v>
                </c:pt>
                <c:pt idx="7">
                  <c:v>-1</c:v>
                </c:pt>
                <c:pt idx="8">
                  <c:v>-1</c:v>
                </c:pt>
                <c:pt idx="9">
                  <c:v>-1</c:v>
                </c:pt>
                <c:pt idx="10">
                  <c:v>-1</c:v>
                </c:pt>
                <c:pt idx="11">
                  <c:v>3850</c:v>
                </c:pt>
                <c:pt idx="12">
                  <c:v>4505</c:v>
                </c:pt>
                <c:pt idx="13">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_G0404_!$A$46:$N$46</c:f>
              <c:numCache>
                <c:formatCode>General</c:formatCode>
                <c:ptCount val="14"/>
                <c:pt idx="0">
                  <c:v>-1</c:v>
                </c:pt>
                <c:pt idx="1">
                  <c:v>4695</c:v>
                </c:pt>
                <c:pt idx="2">
                  <c:v>4685</c:v>
                </c:pt>
                <c:pt idx="3">
                  <c:v>4565</c:v>
                </c:pt>
                <c:pt idx="4">
                  <c:v>4985</c:v>
                </c:pt>
                <c:pt idx="5">
                  <c:v>-1</c:v>
                </c:pt>
                <c:pt idx="6">
                  <c:v>-1</c:v>
                </c:pt>
                <c:pt idx="7">
                  <c:v>-1</c:v>
                </c:pt>
                <c:pt idx="8">
                  <c:v>-1</c:v>
                </c:pt>
                <c:pt idx="9">
                  <c:v>-1</c:v>
                </c:pt>
                <c:pt idx="10">
                  <c:v>-1</c:v>
                </c:pt>
                <c:pt idx="11">
                  <c:v>3870</c:v>
                </c:pt>
                <c:pt idx="12">
                  <c:v>4600</c:v>
                </c:pt>
                <c:pt idx="13">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_G0404_!$A$47:$N$47</c:f>
              <c:numCache>
                <c:formatCode>General</c:formatCode>
                <c:ptCount val="14"/>
                <c:pt idx="0">
                  <c:v>-1</c:v>
                </c:pt>
                <c:pt idx="1">
                  <c:v>4715</c:v>
                </c:pt>
                <c:pt idx="2">
                  <c:v>4710</c:v>
                </c:pt>
                <c:pt idx="3">
                  <c:v>4585</c:v>
                </c:pt>
                <c:pt idx="4">
                  <c:v>5035</c:v>
                </c:pt>
                <c:pt idx="5">
                  <c:v>-1</c:v>
                </c:pt>
                <c:pt idx="6">
                  <c:v>-1</c:v>
                </c:pt>
                <c:pt idx="7">
                  <c:v>-1</c:v>
                </c:pt>
                <c:pt idx="8">
                  <c:v>-1</c:v>
                </c:pt>
                <c:pt idx="9">
                  <c:v>-1</c:v>
                </c:pt>
                <c:pt idx="10">
                  <c:v>-1</c:v>
                </c:pt>
                <c:pt idx="11">
                  <c:v>3900</c:v>
                </c:pt>
                <c:pt idx="12">
                  <c:v>4655</c:v>
                </c:pt>
                <c:pt idx="13">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_G0404_!$A$48:$N$48</c:f>
              <c:numCache>
                <c:formatCode>General</c:formatCode>
                <c:ptCount val="14"/>
                <c:pt idx="0">
                  <c:v>-1</c:v>
                </c:pt>
                <c:pt idx="1">
                  <c:v>4740</c:v>
                </c:pt>
                <c:pt idx="2">
                  <c:v>4730</c:v>
                </c:pt>
                <c:pt idx="3">
                  <c:v>4605</c:v>
                </c:pt>
                <c:pt idx="4">
                  <c:v>5055</c:v>
                </c:pt>
                <c:pt idx="5">
                  <c:v>-1</c:v>
                </c:pt>
                <c:pt idx="6">
                  <c:v>-1</c:v>
                </c:pt>
                <c:pt idx="7">
                  <c:v>-1</c:v>
                </c:pt>
                <c:pt idx="8">
                  <c:v>-1</c:v>
                </c:pt>
                <c:pt idx="9">
                  <c:v>-1</c:v>
                </c:pt>
                <c:pt idx="10">
                  <c:v>-1</c:v>
                </c:pt>
                <c:pt idx="11">
                  <c:v>3920</c:v>
                </c:pt>
                <c:pt idx="12">
                  <c:v>4950</c:v>
                </c:pt>
                <c:pt idx="13">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_G0404_!$A$49:$N$49</c:f>
              <c:numCache>
                <c:formatCode>General</c:formatCode>
                <c:ptCount val="14"/>
                <c:pt idx="0">
                  <c:v>-1</c:v>
                </c:pt>
                <c:pt idx="1">
                  <c:v>4760</c:v>
                </c:pt>
                <c:pt idx="2">
                  <c:v>4750</c:v>
                </c:pt>
                <c:pt idx="3">
                  <c:v>4625</c:v>
                </c:pt>
                <c:pt idx="4">
                  <c:v>5175</c:v>
                </c:pt>
                <c:pt idx="5">
                  <c:v>-1</c:v>
                </c:pt>
                <c:pt idx="6">
                  <c:v>-1</c:v>
                </c:pt>
                <c:pt idx="7">
                  <c:v>-1</c:v>
                </c:pt>
                <c:pt idx="8">
                  <c:v>-1</c:v>
                </c:pt>
                <c:pt idx="9">
                  <c:v>-1</c:v>
                </c:pt>
                <c:pt idx="10">
                  <c:v>-1</c:v>
                </c:pt>
                <c:pt idx="11">
                  <c:v>3940</c:v>
                </c:pt>
                <c:pt idx="12">
                  <c:v>5350</c:v>
                </c:pt>
                <c:pt idx="13">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_G0404_!$A$50:$N$50</c:f>
              <c:numCache>
                <c:formatCode>General</c:formatCode>
                <c:ptCount val="14"/>
                <c:pt idx="0">
                  <c:v>-1</c:v>
                </c:pt>
                <c:pt idx="1">
                  <c:v>4835</c:v>
                </c:pt>
                <c:pt idx="2">
                  <c:v>4775</c:v>
                </c:pt>
                <c:pt idx="3">
                  <c:v>4645</c:v>
                </c:pt>
                <c:pt idx="4">
                  <c:v>5320</c:v>
                </c:pt>
                <c:pt idx="5">
                  <c:v>-1</c:v>
                </c:pt>
                <c:pt idx="6">
                  <c:v>-1</c:v>
                </c:pt>
                <c:pt idx="7">
                  <c:v>-1</c:v>
                </c:pt>
                <c:pt idx="8">
                  <c:v>-1</c:v>
                </c:pt>
                <c:pt idx="9">
                  <c:v>-1</c:v>
                </c:pt>
                <c:pt idx="10">
                  <c:v>-1</c:v>
                </c:pt>
                <c:pt idx="11">
                  <c:v>3960</c:v>
                </c:pt>
                <c:pt idx="12">
                  <c:v>-1</c:v>
                </c:pt>
                <c:pt idx="13">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_G0404_!$A$51:$N$51</c:f>
              <c:numCache>
                <c:formatCode>General</c:formatCode>
                <c:ptCount val="14"/>
                <c:pt idx="0">
                  <c:v>-1</c:v>
                </c:pt>
                <c:pt idx="1">
                  <c:v>4855</c:v>
                </c:pt>
                <c:pt idx="2">
                  <c:v>4800</c:v>
                </c:pt>
                <c:pt idx="3">
                  <c:v>4665</c:v>
                </c:pt>
                <c:pt idx="4">
                  <c:v>5350</c:v>
                </c:pt>
                <c:pt idx="5">
                  <c:v>-1</c:v>
                </c:pt>
                <c:pt idx="6">
                  <c:v>-1</c:v>
                </c:pt>
                <c:pt idx="7">
                  <c:v>-1</c:v>
                </c:pt>
                <c:pt idx="8">
                  <c:v>-1</c:v>
                </c:pt>
                <c:pt idx="9">
                  <c:v>-1</c:v>
                </c:pt>
                <c:pt idx="10">
                  <c:v>-1</c:v>
                </c:pt>
                <c:pt idx="11">
                  <c:v>3990</c:v>
                </c:pt>
                <c:pt idx="12">
                  <c:v>-1</c:v>
                </c:pt>
                <c:pt idx="13">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_G0404_!$A$52:$N$52</c:f>
              <c:numCache>
                <c:formatCode>General</c:formatCode>
                <c:ptCount val="14"/>
                <c:pt idx="0">
                  <c:v>-1</c:v>
                </c:pt>
                <c:pt idx="1">
                  <c:v>4910</c:v>
                </c:pt>
                <c:pt idx="2">
                  <c:v>4820</c:v>
                </c:pt>
                <c:pt idx="3">
                  <c:v>4685</c:v>
                </c:pt>
                <c:pt idx="4">
                  <c:v>-1</c:v>
                </c:pt>
                <c:pt idx="5">
                  <c:v>-1</c:v>
                </c:pt>
                <c:pt idx="6">
                  <c:v>-1</c:v>
                </c:pt>
                <c:pt idx="7">
                  <c:v>-1</c:v>
                </c:pt>
                <c:pt idx="8">
                  <c:v>-1</c:v>
                </c:pt>
                <c:pt idx="9">
                  <c:v>-1</c:v>
                </c:pt>
                <c:pt idx="10">
                  <c:v>-1</c:v>
                </c:pt>
                <c:pt idx="11">
                  <c:v>4015</c:v>
                </c:pt>
                <c:pt idx="12">
                  <c:v>-1</c:v>
                </c:pt>
                <c:pt idx="13">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_G0404_!$A$53:$N$53</c:f>
              <c:numCache>
                <c:formatCode>General</c:formatCode>
                <c:ptCount val="14"/>
                <c:pt idx="0">
                  <c:v>-1</c:v>
                </c:pt>
                <c:pt idx="1">
                  <c:v>4930</c:v>
                </c:pt>
                <c:pt idx="2">
                  <c:v>4840</c:v>
                </c:pt>
                <c:pt idx="3">
                  <c:v>4705</c:v>
                </c:pt>
                <c:pt idx="4">
                  <c:v>-1</c:v>
                </c:pt>
                <c:pt idx="5">
                  <c:v>-1</c:v>
                </c:pt>
                <c:pt idx="6">
                  <c:v>-1</c:v>
                </c:pt>
                <c:pt idx="7">
                  <c:v>-1</c:v>
                </c:pt>
                <c:pt idx="8">
                  <c:v>-1</c:v>
                </c:pt>
                <c:pt idx="9">
                  <c:v>-1</c:v>
                </c:pt>
                <c:pt idx="10">
                  <c:v>-1</c:v>
                </c:pt>
                <c:pt idx="11">
                  <c:v>4050</c:v>
                </c:pt>
                <c:pt idx="12">
                  <c:v>-1</c:v>
                </c:pt>
                <c:pt idx="13">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_G0404_!$A$54:$N$54</c:f>
              <c:numCache>
                <c:formatCode>General</c:formatCode>
                <c:ptCount val="14"/>
                <c:pt idx="0">
                  <c:v>-1</c:v>
                </c:pt>
                <c:pt idx="1">
                  <c:v>4990</c:v>
                </c:pt>
                <c:pt idx="2">
                  <c:v>4860</c:v>
                </c:pt>
                <c:pt idx="3">
                  <c:v>4725</c:v>
                </c:pt>
                <c:pt idx="4">
                  <c:v>-1</c:v>
                </c:pt>
                <c:pt idx="5">
                  <c:v>-1</c:v>
                </c:pt>
                <c:pt idx="6">
                  <c:v>-1</c:v>
                </c:pt>
                <c:pt idx="7">
                  <c:v>-1</c:v>
                </c:pt>
                <c:pt idx="8">
                  <c:v>-1</c:v>
                </c:pt>
                <c:pt idx="9">
                  <c:v>-1</c:v>
                </c:pt>
                <c:pt idx="10">
                  <c:v>-1</c:v>
                </c:pt>
                <c:pt idx="11">
                  <c:v>4070</c:v>
                </c:pt>
                <c:pt idx="12">
                  <c:v>-1</c:v>
                </c:pt>
                <c:pt idx="13">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_G0404_!$A$55:$N$55</c:f>
              <c:numCache>
                <c:formatCode>General</c:formatCode>
                <c:ptCount val="14"/>
                <c:pt idx="0">
                  <c:v>-1</c:v>
                </c:pt>
                <c:pt idx="1">
                  <c:v>-1</c:v>
                </c:pt>
                <c:pt idx="2">
                  <c:v>4880</c:v>
                </c:pt>
                <c:pt idx="3">
                  <c:v>4745</c:v>
                </c:pt>
                <c:pt idx="4">
                  <c:v>-1</c:v>
                </c:pt>
                <c:pt idx="5">
                  <c:v>-1</c:v>
                </c:pt>
                <c:pt idx="6">
                  <c:v>-1</c:v>
                </c:pt>
                <c:pt idx="7">
                  <c:v>-1</c:v>
                </c:pt>
                <c:pt idx="8">
                  <c:v>-1</c:v>
                </c:pt>
                <c:pt idx="9">
                  <c:v>-1</c:v>
                </c:pt>
                <c:pt idx="10">
                  <c:v>-1</c:v>
                </c:pt>
                <c:pt idx="11">
                  <c:v>4110</c:v>
                </c:pt>
                <c:pt idx="12">
                  <c:v>-1</c:v>
                </c:pt>
                <c:pt idx="13">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_G0404_!$A$56:$N$56</c:f>
              <c:numCache>
                <c:formatCode>General</c:formatCode>
                <c:ptCount val="14"/>
                <c:pt idx="0">
                  <c:v>-1</c:v>
                </c:pt>
                <c:pt idx="1">
                  <c:v>-1</c:v>
                </c:pt>
                <c:pt idx="2">
                  <c:v>4970</c:v>
                </c:pt>
                <c:pt idx="3">
                  <c:v>4765</c:v>
                </c:pt>
                <c:pt idx="4">
                  <c:v>-1</c:v>
                </c:pt>
                <c:pt idx="5">
                  <c:v>-1</c:v>
                </c:pt>
                <c:pt idx="6">
                  <c:v>-1</c:v>
                </c:pt>
                <c:pt idx="7">
                  <c:v>-1</c:v>
                </c:pt>
                <c:pt idx="8">
                  <c:v>-1</c:v>
                </c:pt>
                <c:pt idx="9">
                  <c:v>-1</c:v>
                </c:pt>
                <c:pt idx="10">
                  <c:v>-1</c:v>
                </c:pt>
                <c:pt idx="11">
                  <c:v>4155</c:v>
                </c:pt>
                <c:pt idx="12">
                  <c:v>-1</c:v>
                </c:pt>
                <c:pt idx="13">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_G0404_!$A$57:$N$57</c:f>
              <c:numCache>
                <c:formatCode>General</c:formatCode>
                <c:ptCount val="14"/>
                <c:pt idx="0">
                  <c:v>-1</c:v>
                </c:pt>
                <c:pt idx="1">
                  <c:v>-1</c:v>
                </c:pt>
                <c:pt idx="2">
                  <c:v>4990</c:v>
                </c:pt>
                <c:pt idx="3">
                  <c:v>4785</c:v>
                </c:pt>
                <c:pt idx="4">
                  <c:v>-1</c:v>
                </c:pt>
                <c:pt idx="5">
                  <c:v>-1</c:v>
                </c:pt>
                <c:pt idx="6">
                  <c:v>-1</c:v>
                </c:pt>
                <c:pt idx="7">
                  <c:v>-1</c:v>
                </c:pt>
                <c:pt idx="8">
                  <c:v>-1</c:v>
                </c:pt>
                <c:pt idx="9">
                  <c:v>-1</c:v>
                </c:pt>
                <c:pt idx="10">
                  <c:v>-1</c:v>
                </c:pt>
                <c:pt idx="11">
                  <c:v>4175</c:v>
                </c:pt>
                <c:pt idx="12">
                  <c:v>-1</c:v>
                </c:pt>
                <c:pt idx="13">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_G0404_!$A$58:$N$58</c:f>
              <c:numCache>
                <c:formatCode>General</c:formatCode>
                <c:ptCount val="14"/>
                <c:pt idx="0">
                  <c:v>-1</c:v>
                </c:pt>
                <c:pt idx="1">
                  <c:v>-1</c:v>
                </c:pt>
                <c:pt idx="2">
                  <c:v>5060</c:v>
                </c:pt>
                <c:pt idx="3">
                  <c:v>4805</c:v>
                </c:pt>
                <c:pt idx="4">
                  <c:v>-1</c:v>
                </c:pt>
                <c:pt idx="5">
                  <c:v>-1</c:v>
                </c:pt>
                <c:pt idx="6">
                  <c:v>-1</c:v>
                </c:pt>
                <c:pt idx="7">
                  <c:v>-1</c:v>
                </c:pt>
                <c:pt idx="8">
                  <c:v>-1</c:v>
                </c:pt>
                <c:pt idx="9">
                  <c:v>-1</c:v>
                </c:pt>
                <c:pt idx="10">
                  <c:v>-1</c:v>
                </c:pt>
                <c:pt idx="11">
                  <c:v>4200</c:v>
                </c:pt>
                <c:pt idx="12">
                  <c:v>-1</c:v>
                </c:pt>
                <c:pt idx="13">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_G0404_!$A$59:$N$59</c:f>
              <c:numCache>
                <c:formatCode>General</c:formatCode>
                <c:ptCount val="14"/>
                <c:pt idx="0">
                  <c:v>-1</c:v>
                </c:pt>
                <c:pt idx="1">
                  <c:v>-1</c:v>
                </c:pt>
                <c:pt idx="2">
                  <c:v>5080</c:v>
                </c:pt>
                <c:pt idx="3">
                  <c:v>4825</c:v>
                </c:pt>
                <c:pt idx="4">
                  <c:v>-1</c:v>
                </c:pt>
                <c:pt idx="5">
                  <c:v>-1</c:v>
                </c:pt>
                <c:pt idx="6">
                  <c:v>-1</c:v>
                </c:pt>
                <c:pt idx="7">
                  <c:v>-1</c:v>
                </c:pt>
                <c:pt idx="8">
                  <c:v>-1</c:v>
                </c:pt>
                <c:pt idx="9">
                  <c:v>-1</c:v>
                </c:pt>
                <c:pt idx="10">
                  <c:v>-1</c:v>
                </c:pt>
                <c:pt idx="11">
                  <c:v>4220</c:v>
                </c:pt>
                <c:pt idx="12">
                  <c:v>-1</c:v>
                </c:pt>
                <c:pt idx="13">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_G0404_!$A$60:$N$60</c:f>
              <c:numCache>
                <c:formatCode>General</c:formatCode>
                <c:ptCount val="14"/>
                <c:pt idx="0">
                  <c:v>-1</c:v>
                </c:pt>
                <c:pt idx="1">
                  <c:v>-1</c:v>
                </c:pt>
                <c:pt idx="2">
                  <c:v>5130</c:v>
                </c:pt>
                <c:pt idx="3">
                  <c:v>4860</c:v>
                </c:pt>
                <c:pt idx="4">
                  <c:v>-1</c:v>
                </c:pt>
                <c:pt idx="5">
                  <c:v>-1</c:v>
                </c:pt>
                <c:pt idx="6">
                  <c:v>-1</c:v>
                </c:pt>
                <c:pt idx="7">
                  <c:v>-1</c:v>
                </c:pt>
                <c:pt idx="8">
                  <c:v>-1</c:v>
                </c:pt>
                <c:pt idx="9">
                  <c:v>-1</c:v>
                </c:pt>
                <c:pt idx="10">
                  <c:v>-1</c:v>
                </c:pt>
                <c:pt idx="11">
                  <c:v>4260</c:v>
                </c:pt>
                <c:pt idx="12">
                  <c:v>-1</c:v>
                </c:pt>
                <c:pt idx="13">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_G0404_!$A$61:$N$61</c:f>
              <c:numCache>
                <c:formatCode>General</c:formatCode>
                <c:ptCount val="14"/>
                <c:pt idx="0">
                  <c:v>-1</c:v>
                </c:pt>
                <c:pt idx="1">
                  <c:v>-1</c:v>
                </c:pt>
                <c:pt idx="2">
                  <c:v>5780</c:v>
                </c:pt>
                <c:pt idx="3">
                  <c:v>4880</c:v>
                </c:pt>
                <c:pt idx="4">
                  <c:v>-1</c:v>
                </c:pt>
                <c:pt idx="5">
                  <c:v>-1</c:v>
                </c:pt>
                <c:pt idx="6">
                  <c:v>-1</c:v>
                </c:pt>
                <c:pt idx="7">
                  <c:v>-1</c:v>
                </c:pt>
                <c:pt idx="8">
                  <c:v>-1</c:v>
                </c:pt>
                <c:pt idx="9">
                  <c:v>-1</c:v>
                </c:pt>
                <c:pt idx="10">
                  <c:v>-1</c:v>
                </c:pt>
                <c:pt idx="11">
                  <c:v>4280</c:v>
                </c:pt>
                <c:pt idx="12">
                  <c:v>-1</c:v>
                </c:pt>
                <c:pt idx="13">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_G0404_!$A$62:$N$62</c:f>
              <c:numCache>
                <c:formatCode>General</c:formatCode>
                <c:ptCount val="14"/>
                <c:pt idx="0">
                  <c:v>-1</c:v>
                </c:pt>
                <c:pt idx="1">
                  <c:v>-1</c:v>
                </c:pt>
                <c:pt idx="2">
                  <c:v>-1</c:v>
                </c:pt>
                <c:pt idx="3">
                  <c:v>4900</c:v>
                </c:pt>
                <c:pt idx="4">
                  <c:v>-1</c:v>
                </c:pt>
                <c:pt idx="5">
                  <c:v>-1</c:v>
                </c:pt>
                <c:pt idx="6">
                  <c:v>-1</c:v>
                </c:pt>
                <c:pt idx="7">
                  <c:v>-1</c:v>
                </c:pt>
                <c:pt idx="8">
                  <c:v>-1</c:v>
                </c:pt>
                <c:pt idx="9">
                  <c:v>-1</c:v>
                </c:pt>
                <c:pt idx="10">
                  <c:v>-1</c:v>
                </c:pt>
                <c:pt idx="11">
                  <c:v>4300</c:v>
                </c:pt>
                <c:pt idx="12">
                  <c:v>-1</c:v>
                </c:pt>
                <c:pt idx="13">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_G0404_!$A$63:$N$63</c:f>
              <c:numCache>
                <c:formatCode>General</c:formatCode>
                <c:ptCount val="14"/>
                <c:pt idx="0">
                  <c:v>-1</c:v>
                </c:pt>
                <c:pt idx="1">
                  <c:v>-1</c:v>
                </c:pt>
                <c:pt idx="2">
                  <c:v>-1</c:v>
                </c:pt>
                <c:pt idx="3">
                  <c:v>4920</c:v>
                </c:pt>
                <c:pt idx="4">
                  <c:v>-1</c:v>
                </c:pt>
                <c:pt idx="5">
                  <c:v>-1</c:v>
                </c:pt>
                <c:pt idx="6">
                  <c:v>-1</c:v>
                </c:pt>
                <c:pt idx="7">
                  <c:v>-1</c:v>
                </c:pt>
                <c:pt idx="8">
                  <c:v>-1</c:v>
                </c:pt>
                <c:pt idx="9">
                  <c:v>-1</c:v>
                </c:pt>
                <c:pt idx="10">
                  <c:v>-1</c:v>
                </c:pt>
                <c:pt idx="11">
                  <c:v>4320</c:v>
                </c:pt>
                <c:pt idx="12">
                  <c:v>-1</c:v>
                </c:pt>
                <c:pt idx="13">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_G0404_!$A$64:$N$64</c:f>
              <c:numCache>
                <c:formatCode>General</c:formatCode>
                <c:ptCount val="14"/>
                <c:pt idx="0">
                  <c:v>-1</c:v>
                </c:pt>
                <c:pt idx="1">
                  <c:v>-1</c:v>
                </c:pt>
                <c:pt idx="2">
                  <c:v>-1</c:v>
                </c:pt>
                <c:pt idx="3">
                  <c:v>4940</c:v>
                </c:pt>
                <c:pt idx="4">
                  <c:v>-1</c:v>
                </c:pt>
                <c:pt idx="5">
                  <c:v>-1</c:v>
                </c:pt>
                <c:pt idx="6">
                  <c:v>-1</c:v>
                </c:pt>
                <c:pt idx="7">
                  <c:v>-1</c:v>
                </c:pt>
                <c:pt idx="8">
                  <c:v>-1</c:v>
                </c:pt>
                <c:pt idx="9">
                  <c:v>-1</c:v>
                </c:pt>
                <c:pt idx="10">
                  <c:v>-1</c:v>
                </c:pt>
                <c:pt idx="11">
                  <c:v>4340</c:v>
                </c:pt>
                <c:pt idx="12">
                  <c:v>-1</c:v>
                </c:pt>
                <c:pt idx="13">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_G0404_!$A$65:$N$65</c:f>
              <c:numCache>
                <c:formatCode>General</c:formatCode>
                <c:ptCount val="14"/>
                <c:pt idx="0">
                  <c:v>-1</c:v>
                </c:pt>
                <c:pt idx="1">
                  <c:v>-1</c:v>
                </c:pt>
                <c:pt idx="2">
                  <c:v>-1</c:v>
                </c:pt>
                <c:pt idx="3">
                  <c:v>4960</c:v>
                </c:pt>
                <c:pt idx="4">
                  <c:v>-1</c:v>
                </c:pt>
                <c:pt idx="5">
                  <c:v>-1</c:v>
                </c:pt>
                <c:pt idx="6">
                  <c:v>-1</c:v>
                </c:pt>
                <c:pt idx="7">
                  <c:v>-1</c:v>
                </c:pt>
                <c:pt idx="8">
                  <c:v>-1</c:v>
                </c:pt>
                <c:pt idx="9">
                  <c:v>-1</c:v>
                </c:pt>
                <c:pt idx="10">
                  <c:v>-1</c:v>
                </c:pt>
                <c:pt idx="11">
                  <c:v>4360</c:v>
                </c:pt>
                <c:pt idx="12">
                  <c:v>-1</c:v>
                </c:pt>
                <c:pt idx="13">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_G0404_!$A$66:$N$66</c:f>
              <c:numCache>
                <c:formatCode>General</c:formatCode>
                <c:ptCount val="14"/>
                <c:pt idx="0">
                  <c:v>-1</c:v>
                </c:pt>
                <c:pt idx="1">
                  <c:v>-1</c:v>
                </c:pt>
                <c:pt idx="2">
                  <c:v>-1</c:v>
                </c:pt>
                <c:pt idx="3">
                  <c:v>4980</c:v>
                </c:pt>
                <c:pt idx="4">
                  <c:v>-1</c:v>
                </c:pt>
                <c:pt idx="5">
                  <c:v>-1</c:v>
                </c:pt>
                <c:pt idx="6">
                  <c:v>-1</c:v>
                </c:pt>
                <c:pt idx="7">
                  <c:v>-1</c:v>
                </c:pt>
                <c:pt idx="8">
                  <c:v>-1</c:v>
                </c:pt>
                <c:pt idx="9">
                  <c:v>-1</c:v>
                </c:pt>
                <c:pt idx="10">
                  <c:v>-1</c:v>
                </c:pt>
                <c:pt idx="11">
                  <c:v>4380</c:v>
                </c:pt>
                <c:pt idx="12">
                  <c:v>-1</c:v>
                </c:pt>
                <c:pt idx="13">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_G0404_!$A$67:$N$67</c:f>
              <c:numCache>
                <c:formatCode>General</c:formatCode>
                <c:ptCount val="14"/>
                <c:pt idx="0">
                  <c:v>-1</c:v>
                </c:pt>
                <c:pt idx="1">
                  <c:v>-1</c:v>
                </c:pt>
                <c:pt idx="2">
                  <c:v>-1</c:v>
                </c:pt>
                <c:pt idx="3">
                  <c:v>5000</c:v>
                </c:pt>
                <c:pt idx="4">
                  <c:v>-1</c:v>
                </c:pt>
                <c:pt idx="5">
                  <c:v>-1</c:v>
                </c:pt>
                <c:pt idx="6">
                  <c:v>-1</c:v>
                </c:pt>
                <c:pt idx="7">
                  <c:v>-1</c:v>
                </c:pt>
                <c:pt idx="8">
                  <c:v>-1</c:v>
                </c:pt>
                <c:pt idx="9">
                  <c:v>-1</c:v>
                </c:pt>
                <c:pt idx="10">
                  <c:v>-1</c:v>
                </c:pt>
                <c:pt idx="11">
                  <c:v>4400</c:v>
                </c:pt>
                <c:pt idx="12">
                  <c:v>-1</c:v>
                </c:pt>
                <c:pt idx="13">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_G0404_!$A$68:$N$68</c:f>
              <c:numCache>
                <c:formatCode>General</c:formatCode>
                <c:ptCount val="14"/>
                <c:pt idx="0">
                  <c:v>-1</c:v>
                </c:pt>
                <c:pt idx="1">
                  <c:v>-1</c:v>
                </c:pt>
                <c:pt idx="2">
                  <c:v>-1</c:v>
                </c:pt>
                <c:pt idx="3">
                  <c:v>5020</c:v>
                </c:pt>
                <c:pt idx="4">
                  <c:v>-1</c:v>
                </c:pt>
                <c:pt idx="5">
                  <c:v>-1</c:v>
                </c:pt>
                <c:pt idx="6">
                  <c:v>-1</c:v>
                </c:pt>
                <c:pt idx="7">
                  <c:v>-1</c:v>
                </c:pt>
                <c:pt idx="8">
                  <c:v>-1</c:v>
                </c:pt>
                <c:pt idx="9">
                  <c:v>-1</c:v>
                </c:pt>
                <c:pt idx="10">
                  <c:v>-1</c:v>
                </c:pt>
                <c:pt idx="11">
                  <c:v>4430</c:v>
                </c:pt>
                <c:pt idx="12">
                  <c:v>-1</c:v>
                </c:pt>
                <c:pt idx="13">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_G0404_!$A$69:$N$69</c:f>
              <c:numCache>
                <c:formatCode>General</c:formatCode>
                <c:ptCount val="14"/>
                <c:pt idx="0">
                  <c:v>-1</c:v>
                </c:pt>
                <c:pt idx="1">
                  <c:v>-1</c:v>
                </c:pt>
                <c:pt idx="2">
                  <c:v>-1</c:v>
                </c:pt>
                <c:pt idx="3">
                  <c:v>5040</c:v>
                </c:pt>
                <c:pt idx="4">
                  <c:v>-1</c:v>
                </c:pt>
                <c:pt idx="5">
                  <c:v>-1</c:v>
                </c:pt>
                <c:pt idx="6">
                  <c:v>-1</c:v>
                </c:pt>
                <c:pt idx="7">
                  <c:v>-1</c:v>
                </c:pt>
                <c:pt idx="8">
                  <c:v>-1</c:v>
                </c:pt>
                <c:pt idx="9">
                  <c:v>-1</c:v>
                </c:pt>
                <c:pt idx="10">
                  <c:v>-1</c:v>
                </c:pt>
                <c:pt idx="11">
                  <c:v>4470</c:v>
                </c:pt>
                <c:pt idx="12">
                  <c:v>-1</c:v>
                </c:pt>
                <c:pt idx="13">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_G0404_!$A$70:$N$70</c:f>
              <c:numCache>
                <c:formatCode>General</c:formatCode>
                <c:ptCount val="14"/>
                <c:pt idx="0">
                  <c:v>-1</c:v>
                </c:pt>
                <c:pt idx="1">
                  <c:v>-1</c:v>
                </c:pt>
                <c:pt idx="2">
                  <c:v>-1</c:v>
                </c:pt>
                <c:pt idx="3">
                  <c:v>5080</c:v>
                </c:pt>
                <c:pt idx="4">
                  <c:v>-1</c:v>
                </c:pt>
                <c:pt idx="5">
                  <c:v>-1</c:v>
                </c:pt>
                <c:pt idx="6">
                  <c:v>-1</c:v>
                </c:pt>
                <c:pt idx="7">
                  <c:v>-1</c:v>
                </c:pt>
                <c:pt idx="8">
                  <c:v>-1</c:v>
                </c:pt>
                <c:pt idx="9">
                  <c:v>-1</c:v>
                </c:pt>
                <c:pt idx="10">
                  <c:v>-1</c:v>
                </c:pt>
                <c:pt idx="11">
                  <c:v>4500</c:v>
                </c:pt>
                <c:pt idx="12">
                  <c:v>-1</c:v>
                </c:pt>
                <c:pt idx="13">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_G0404_!$A$71:$N$71</c:f>
              <c:numCache>
                <c:formatCode>General</c:formatCode>
                <c:ptCount val="14"/>
                <c:pt idx="0">
                  <c:v>-1</c:v>
                </c:pt>
                <c:pt idx="1">
                  <c:v>-1</c:v>
                </c:pt>
                <c:pt idx="2">
                  <c:v>-1</c:v>
                </c:pt>
                <c:pt idx="3">
                  <c:v>5180</c:v>
                </c:pt>
                <c:pt idx="4">
                  <c:v>-1</c:v>
                </c:pt>
                <c:pt idx="5">
                  <c:v>-1</c:v>
                </c:pt>
                <c:pt idx="6">
                  <c:v>-1</c:v>
                </c:pt>
                <c:pt idx="7">
                  <c:v>-1</c:v>
                </c:pt>
                <c:pt idx="8">
                  <c:v>-1</c:v>
                </c:pt>
                <c:pt idx="9">
                  <c:v>-1</c:v>
                </c:pt>
                <c:pt idx="10">
                  <c:v>-1</c:v>
                </c:pt>
                <c:pt idx="11">
                  <c:v>4525</c:v>
                </c:pt>
                <c:pt idx="12">
                  <c:v>-1</c:v>
                </c:pt>
                <c:pt idx="13">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_G0404_!$A$72:$N$72</c:f>
              <c:numCache>
                <c:formatCode>General</c:formatCode>
                <c:ptCount val="14"/>
                <c:pt idx="0">
                  <c:v>-1</c:v>
                </c:pt>
                <c:pt idx="1">
                  <c:v>-1</c:v>
                </c:pt>
                <c:pt idx="2">
                  <c:v>-1</c:v>
                </c:pt>
                <c:pt idx="3">
                  <c:v>5200</c:v>
                </c:pt>
                <c:pt idx="4">
                  <c:v>-1</c:v>
                </c:pt>
                <c:pt idx="5">
                  <c:v>-1</c:v>
                </c:pt>
                <c:pt idx="6">
                  <c:v>-1</c:v>
                </c:pt>
                <c:pt idx="7">
                  <c:v>-1</c:v>
                </c:pt>
                <c:pt idx="8">
                  <c:v>-1</c:v>
                </c:pt>
                <c:pt idx="9">
                  <c:v>-1</c:v>
                </c:pt>
                <c:pt idx="10">
                  <c:v>-1</c:v>
                </c:pt>
                <c:pt idx="11">
                  <c:v>4560</c:v>
                </c:pt>
                <c:pt idx="12">
                  <c:v>-1</c:v>
                </c:pt>
                <c:pt idx="13">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_G0404_!$A$73:$N$73</c:f>
              <c:numCache>
                <c:formatCode>General</c:formatCode>
                <c:ptCount val="14"/>
                <c:pt idx="0">
                  <c:v>-1</c:v>
                </c:pt>
                <c:pt idx="1">
                  <c:v>-1</c:v>
                </c:pt>
                <c:pt idx="2">
                  <c:v>-1</c:v>
                </c:pt>
                <c:pt idx="3">
                  <c:v>5250</c:v>
                </c:pt>
                <c:pt idx="4">
                  <c:v>-1</c:v>
                </c:pt>
                <c:pt idx="5">
                  <c:v>-1</c:v>
                </c:pt>
                <c:pt idx="6">
                  <c:v>-1</c:v>
                </c:pt>
                <c:pt idx="7">
                  <c:v>-1</c:v>
                </c:pt>
                <c:pt idx="8">
                  <c:v>-1</c:v>
                </c:pt>
                <c:pt idx="9">
                  <c:v>-1</c:v>
                </c:pt>
                <c:pt idx="10">
                  <c:v>-1</c:v>
                </c:pt>
                <c:pt idx="11">
                  <c:v>4590</c:v>
                </c:pt>
                <c:pt idx="12">
                  <c:v>-1</c:v>
                </c:pt>
                <c:pt idx="13">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_G0404_!$A$74:$N$74</c:f>
              <c:numCache>
                <c:formatCode>General</c:formatCode>
                <c:ptCount val="14"/>
                <c:pt idx="0">
                  <c:v>-1</c:v>
                </c:pt>
                <c:pt idx="1">
                  <c:v>-1</c:v>
                </c:pt>
                <c:pt idx="2">
                  <c:v>-1</c:v>
                </c:pt>
                <c:pt idx="3">
                  <c:v>5300</c:v>
                </c:pt>
                <c:pt idx="4">
                  <c:v>-1</c:v>
                </c:pt>
                <c:pt idx="5">
                  <c:v>-1</c:v>
                </c:pt>
                <c:pt idx="6">
                  <c:v>-1</c:v>
                </c:pt>
                <c:pt idx="7">
                  <c:v>-1</c:v>
                </c:pt>
                <c:pt idx="8">
                  <c:v>-1</c:v>
                </c:pt>
                <c:pt idx="9">
                  <c:v>-1</c:v>
                </c:pt>
                <c:pt idx="10">
                  <c:v>-1</c:v>
                </c:pt>
                <c:pt idx="11">
                  <c:v>4620</c:v>
                </c:pt>
                <c:pt idx="12">
                  <c:v>-1</c:v>
                </c:pt>
                <c:pt idx="13">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_G0404_!$A$75:$N$75</c:f>
              <c:numCache>
                <c:formatCode>General</c:formatCode>
                <c:ptCount val="14"/>
                <c:pt idx="0">
                  <c:v>-1</c:v>
                </c:pt>
                <c:pt idx="1">
                  <c:v>-1</c:v>
                </c:pt>
                <c:pt idx="2">
                  <c:v>-1</c:v>
                </c:pt>
                <c:pt idx="3">
                  <c:v>5335</c:v>
                </c:pt>
                <c:pt idx="4">
                  <c:v>-1</c:v>
                </c:pt>
                <c:pt idx="5">
                  <c:v>-1</c:v>
                </c:pt>
                <c:pt idx="6">
                  <c:v>-1</c:v>
                </c:pt>
                <c:pt idx="7">
                  <c:v>-1</c:v>
                </c:pt>
                <c:pt idx="8">
                  <c:v>-1</c:v>
                </c:pt>
                <c:pt idx="9">
                  <c:v>-1</c:v>
                </c:pt>
                <c:pt idx="10">
                  <c:v>-1</c:v>
                </c:pt>
                <c:pt idx="11">
                  <c:v>4640</c:v>
                </c:pt>
                <c:pt idx="12">
                  <c:v>-1</c:v>
                </c:pt>
                <c:pt idx="13">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_G0404_!$A$76:$N$76</c:f>
              <c:numCache>
                <c:formatCode>General</c:formatCode>
                <c:ptCount val="14"/>
                <c:pt idx="0">
                  <c:v>-1</c:v>
                </c:pt>
                <c:pt idx="1">
                  <c:v>-1</c:v>
                </c:pt>
                <c:pt idx="2">
                  <c:v>-1</c:v>
                </c:pt>
                <c:pt idx="3">
                  <c:v>5360</c:v>
                </c:pt>
                <c:pt idx="4">
                  <c:v>-1</c:v>
                </c:pt>
                <c:pt idx="5">
                  <c:v>-1</c:v>
                </c:pt>
                <c:pt idx="6">
                  <c:v>-1</c:v>
                </c:pt>
                <c:pt idx="7">
                  <c:v>-1</c:v>
                </c:pt>
                <c:pt idx="8">
                  <c:v>-1</c:v>
                </c:pt>
                <c:pt idx="9">
                  <c:v>-1</c:v>
                </c:pt>
                <c:pt idx="10">
                  <c:v>-1</c:v>
                </c:pt>
                <c:pt idx="11">
                  <c:v>4740</c:v>
                </c:pt>
                <c:pt idx="12">
                  <c:v>-1</c:v>
                </c:pt>
                <c:pt idx="13">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_G0404_!$A$77:$N$77</c:f>
              <c:numCache>
                <c:formatCode>General</c:formatCode>
                <c:ptCount val="14"/>
                <c:pt idx="0">
                  <c:v>-1</c:v>
                </c:pt>
                <c:pt idx="1">
                  <c:v>-1</c:v>
                </c:pt>
                <c:pt idx="2">
                  <c:v>-1</c:v>
                </c:pt>
                <c:pt idx="3">
                  <c:v>5520</c:v>
                </c:pt>
                <c:pt idx="4">
                  <c:v>-1</c:v>
                </c:pt>
                <c:pt idx="5">
                  <c:v>-1</c:v>
                </c:pt>
                <c:pt idx="6">
                  <c:v>-1</c:v>
                </c:pt>
                <c:pt idx="7">
                  <c:v>-1</c:v>
                </c:pt>
                <c:pt idx="8">
                  <c:v>-1</c:v>
                </c:pt>
                <c:pt idx="9">
                  <c:v>-1</c:v>
                </c:pt>
                <c:pt idx="10">
                  <c:v>-1</c:v>
                </c:pt>
                <c:pt idx="11">
                  <c:v>4778</c:v>
                </c:pt>
                <c:pt idx="12">
                  <c:v>-1</c:v>
                </c:pt>
                <c:pt idx="13">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_G0404_!$A$78:$N$78</c:f>
              <c:numCache>
                <c:formatCode>General</c:formatCode>
                <c:ptCount val="14"/>
                <c:pt idx="0">
                  <c:v>-1</c:v>
                </c:pt>
                <c:pt idx="1">
                  <c:v>-1</c:v>
                </c:pt>
                <c:pt idx="2">
                  <c:v>-1</c:v>
                </c:pt>
                <c:pt idx="3">
                  <c:v>5690</c:v>
                </c:pt>
                <c:pt idx="4">
                  <c:v>-1</c:v>
                </c:pt>
                <c:pt idx="5">
                  <c:v>-1</c:v>
                </c:pt>
                <c:pt idx="6">
                  <c:v>-1</c:v>
                </c:pt>
                <c:pt idx="7">
                  <c:v>-1</c:v>
                </c:pt>
                <c:pt idx="8">
                  <c:v>-1</c:v>
                </c:pt>
                <c:pt idx="9">
                  <c:v>-1</c:v>
                </c:pt>
                <c:pt idx="10">
                  <c:v>-1</c:v>
                </c:pt>
                <c:pt idx="11">
                  <c:v>4970</c:v>
                </c:pt>
                <c:pt idx="12">
                  <c:v>-1</c:v>
                </c:pt>
                <c:pt idx="13">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_G0404_!$A$79:$N$79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5000</c:v>
                </c:pt>
                <c:pt idx="12">
                  <c:v>-1</c:v>
                </c:pt>
                <c:pt idx="13">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_G0404_!$A$80:$N$80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5230</c:v>
                </c:pt>
                <c:pt idx="12">
                  <c:v>-1</c:v>
                </c:pt>
                <c:pt idx="13">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_G0404_!$A$81:$N$81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5300</c:v>
                </c:pt>
                <c:pt idx="12">
                  <c:v>-1</c:v>
                </c:pt>
                <c:pt idx="13">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_G0404_!$A$82:$N$82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_G0404_!$A$83:$N$83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_G0404_!$A$84:$N$84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_G0404_!$A$85:$N$85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_G0404_!$A$86:$N$86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_G0404_!$A$87:$N$87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_G0404_!$A$88:$N$88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_G0404_!$A$89:$N$89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_G0404_!$A$90:$N$90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_G0404_!$A$91:$N$91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_G0404_!$A$92:$N$92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_G0404_!$A$93:$N$93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_G0404_!$A$94:$N$94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_G0404_!$A$95:$N$95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_G0404_!$A$96:$N$96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_G0404_!$A$97:$N$97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_G0404_!$A$98:$N$98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_G0404_!$A$99:$N$99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_G0404_!$A$100:$N$100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_G0404_!$A$101:$N$101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_G0404_!$A$102:$N$102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_G0404_!$A$103:$N$103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_G0404_!$A$104:$N$104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_G0404_!$A$105:$N$105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_G0404_!$A$106:$N$106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_G0404_!$A$107:$N$107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_G0404_!$A$108:$N$108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_G0404_!$A$109:$N$109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_G0404_!$A$110:$N$110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_G0404_!$A$111:$N$111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_G0404_!$A$112:$N$112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_G0404_!$A$113:$N$113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_G0404_!$A$114:$N$114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_G0404_!$A$115:$N$115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_G0404_!$A$116:$N$116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_G0404_!$A$117:$N$117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_G0404_!$A$118:$N$118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_G0404_!$A$119:$N$119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_G0404_!$A$120:$N$120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_G0404_!$A$121:$N$121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_G0404_!$A$122:$N$122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_G0404_!$A$123:$N$123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_G0404_!$A$124:$N$124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_G0404_!$A$125:$N$125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_G0404_!$A$126:$N$126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_G0404_!$A$127:$N$127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_G0404_!$A$128:$N$128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_G0404_!$A$129:$N$129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_G0404_!$A$130:$N$130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_G0404_!$A$131:$N$131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_G0404_!$A$132:$N$132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_G0404_!$A$133:$N$133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_G0404_!$A$134:$N$134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_G0404_!$A$135:$N$135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_G0404_!$A$136:$N$136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_G0404_!$A$137:$N$137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_G0404_!$A$138:$N$138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_G0404_!$A$139:$N$139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_G0404_!$A$140:$N$140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_G0404_!$A$141:$N$141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_G0404_!$A$142:$N$142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_G0404_!$A$143:$N$143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_G0404_!$A$144:$N$144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_G0404_!$A$145:$N$145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_G0404_!$A$146:$N$146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_G0404_!$A$147:$N$147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_G0404_!$A$148:$N$148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_G0404_!$A$149:$N$149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_G0404_!$A$150:$N$150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_G0404_!$A$151:$N$151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_G0404_!$A$152:$N$152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_G0404_!$A$153:$N$153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_G0404_!$A$154:$N$154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_G0404_!$A$155:$N$155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_G0404_!$A$156:$N$156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_G0404_!$A$157:$N$157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_G0404_!$A$158:$N$158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_G0404_!$A$159:$N$159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_G0404_!$A$160:$N$160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_G0404_!$A$161:$N$161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_G0404_!$A$162:$N$162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_G0404_!$A$163:$N$163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_G0404_!$A$164:$N$164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_G0404_!$A$165:$N$165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_G0404_!$A$166:$N$166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_G0404_!$A$167:$N$167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_G0404_!$A$168:$N$168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_G0404_!$A$169:$N$169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_G0404_!$A$170:$N$170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_G0404_!$A$171:$N$171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_G0404_!$A$172:$N$172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_G0404_!$A$173:$N$173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_G0404_!$A$174:$N$174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_G0404_!$A$175:$N$175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_G0404_!$A$176:$N$176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_G0404_!$A$177:$N$177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_G0404_!$A$178:$N$178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_G0404_!$A$179:$N$179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_G0404_!$A$180:$N$180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_G0404_!$A$181:$N$181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_G0404_!$A$182:$N$182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_G0404_!$A$183:$N$183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_G0404_!$A$184:$N$184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_G0404_!$A$185:$N$185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_G0404_!$A$186:$N$186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_G0404_!$A$187:$N$187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_G0404_!$A$188:$N$188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_G0404_!$A$189:$N$189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_G0404_!$A$190:$N$190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_G0404_!$A$191:$N$191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_G0404_!$A$192:$N$192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_G0404_!$A$193:$N$193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_G0404_!$A$194:$N$194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_G0404_!$A$195:$N$195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_G0404_!$A$196:$N$196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_G0404_!$A$197:$N$197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_G0404_!$A$198:$N$198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_G0404_!$A$199:$N$199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_G0404_!$A$200:$N$200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_G0404_!$A$201:$N$201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_G0404_!$A$202:$N$202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_G0404_!$A$203:$N$203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_G0404_!$A$204:$N$204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_G0404_!$A$205:$N$205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_G0404_!$A$206:$N$206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dLbls>
          <c:showLegendKey val="0"/>
          <c:showVal val="0"/>
          <c:showCatName val="0"/>
          <c:showSerName val="0"/>
          <c:showPercent val="0"/>
          <c:showBubbleSize val="0"/>
        </c:dLbls>
        <c:axId val="317435848"/>
        <c:axId val="317433888"/>
      </c:scatterChart>
      <c:catAx>
        <c:axId val="317435848"/>
        <c:scaling>
          <c:orientation val="minMax"/>
        </c:scaling>
        <c:delete val="0"/>
        <c:axPos val="b"/>
        <c:title>
          <c:tx>
            <c:rich>
              <a:bodyPr/>
              <a:lstStyle/>
              <a:p>
                <a:pPr>
                  <a:defRPr/>
                </a:pPr>
                <a:r>
                  <a:rPr lang="fr-FR"/>
                  <a:t>Verblijfsduur baby (nachten)</a:t>
                </a:r>
              </a:p>
            </c:rich>
          </c:tx>
          <c:overlay val="0"/>
        </c:title>
        <c:numFmt formatCode="General" sourceLinked="0"/>
        <c:majorTickMark val="out"/>
        <c:minorTickMark val="none"/>
        <c:tickLblPos val="nextTo"/>
        <c:txPr>
          <a:bodyPr rot="0" vert="horz"/>
          <a:lstStyle/>
          <a:p>
            <a:pPr>
              <a:defRPr sz="1000">
                <a:latin typeface="Arial Narrow" pitchFamily="34" charset="0"/>
              </a:defRPr>
            </a:pPr>
            <a:endParaRPr lang="fr-FR"/>
          </a:p>
        </c:txPr>
        <c:crossAx val="317433888"/>
        <c:crosses val="autoZero"/>
        <c:auto val="1"/>
        <c:lblAlgn val="ctr"/>
        <c:lblOffset val="100"/>
        <c:noMultiLvlLbl val="0"/>
      </c:catAx>
      <c:valAx>
        <c:axId val="317433888"/>
        <c:scaling>
          <c:orientation val="minMax"/>
          <c:max val="6000"/>
          <c:min val="0"/>
        </c:scaling>
        <c:delete val="0"/>
        <c:axPos val="l"/>
        <c:majorGridlines/>
        <c:title>
          <c:tx>
            <c:rich>
              <a:bodyPr rot="-5400000" vert="horz"/>
              <a:lstStyle/>
              <a:p>
                <a:pPr>
                  <a:defRPr/>
                </a:pPr>
                <a:r>
                  <a:rPr lang="fr-FR"/>
                  <a:t>Geboortegewicht (gram)</a:t>
                </a:r>
              </a:p>
            </c:rich>
          </c:tx>
          <c:overlay val="0"/>
        </c:title>
        <c:numFmt formatCode="#\ ##0" sourceLinked="0"/>
        <c:majorTickMark val="out"/>
        <c:minorTickMark val="none"/>
        <c:tickLblPos val="nextTo"/>
        <c:crossAx val="317435848"/>
        <c:crosses val="autoZero"/>
        <c:crossBetween val="between"/>
      </c:valAx>
    </c:plotArea>
    <c:plotVisOnly val="1"/>
    <c:dispBlanksAs val="gap"/>
    <c:showDLblsOverMax val="0"/>
  </c:chart>
  <c:spPr>
    <a:solidFill>
      <a:srgbClr val="7030A0">
        <a:alpha val="10000"/>
      </a:srgbClr>
    </a:solidFill>
  </c:spPr>
  <c:printSettings>
    <c:headerFooter/>
    <c:pageMargins b="0.750000000000005" l="0.70000000000000062" r="0.70000000000000062" t="0.75000000000000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Geslacht baby over geboortegewicht </a:t>
            </a:r>
            <a:br>
              <a:rPr lang="fr-FR" sz="1300" b="1" i="0" u="none" strike="noStrike" baseline="0"/>
            </a:br>
            <a:r>
              <a:rPr lang="fr-FR" sz="1100" b="1" i="0" u="none" strike="noStrike" baseline="0"/>
              <a:t>(100 % per geslacht)</a:t>
            </a:r>
            <a:endParaRPr lang="fr-FR" sz="1100"/>
          </a:p>
        </c:rich>
      </c:tx>
      <c:overlay val="0"/>
    </c:title>
    <c:autoTitleDeleted val="0"/>
    <c:plotArea>
      <c:layout/>
      <c:barChart>
        <c:barDir val="col"/>
        <c:grouping val="clustered"/>
        <c:varyColors val="0"/>
        <c:ser>
          <c:idx val="1"/>
          <c:order val="0"/>
          <c:tx>
            <c:strRef>
              <c:f>Geslacht!$B$9</c:f>
              <c:strCache>
                <c:ptCount val="1"/>
                <c:pt idx="0">
                  <c:v>Mannelijk</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Geboortegewicht!$F$128:$F$139</c:f>
              <c:numCache>
                <c:formatCode>#,##0.00</c:formatCode>
                <c:ptCount val="12"/>
                <c:pt idx="0">
                  <c:v>0.13933599192812185</c:v>
                </c:pt>
                <c:pt idx="1">
                  <c:v>0.54613302583321321</c:v>
                </c:pt>
                <c:pt idx="2">
                  <c:v>0.65343775524912318</c:v>
                </c:pt>
                <c:pt idx="3">
                  <c:v>1.2508208011018753</c:v>
                </c:pt>
                <c:pt idx="4">
                  <c:v>4.0423453290411446</c:v>
                </c:pt>
                <c:pt idx="5">
                  <c:v>15.320552859590961</c:v>
                </c:pt>
                <c:pt idx="6">
                  <c:v>36.78790499527539</c:v>
                </c:pt>
                <c:pt idx="7">
                  <c:v>31.043098063710183</c:v>
                </c:pt>
                <c:pt idx="8">
                  <c:v>9.0071910184339909</c:v>
                </c:pt>
                <c:pt idx="9">
                  <c:v>1.1050785566713113</c:v>
                </c:pt>
                <c:pt idx="10">
                  <c:v>7.6875030029308608E-2</c:v>
                </c:pt>
                <c:pt idx="11">
                  <c:v>2.7226573135380131E-2</c:v>
                </c:pt>
              </c:numCache>
            </c:numRef>
          </c:val>
        </c:ser>
        <c:ser>
          <c:idx val="4"/>
          <c:order val="1"/>
          <c:tx>
            <c:strRef>
              <c:f>Geslacht!$B$10</c:f>
              <c:strCache>
                <c:ptCount val="1"/>
                <c:pt idx="0">
                  <c:v>Vrouwelijk</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Geboortegewicht!$H$128:$H$139</c:f>
              <c:numCache>
                <c:formatCode>#,##0.00</c:formatCode>
                <c:ptCount val="12"/>
                <c:pt idx="0">
                  <c:v>0.12077699869158251</c:v>
                </c:pt>
                <c:pt idx="1">
                  <c:v>0.48981782802697349</c:v>
                </c:pt>
                <c:pt idx="2">
                  <c:v>0.66930586774918643</c:v>
                </c:pt>
                <c:pt idx="3">
                  <c:v>1.4442916093535076</c:v>
                </c:pt>
                <c:pt idx="4">
                  <c:v>5.2370248599322311</c:v>
                </c:pt>
                <c:pt idx="5">
                  <c:v>21.068876438420507</c:v>
                </c:pt>
                <c:pt idx="6">
                  <c:v>41.08934142986547</c:v>
                </c:pt>
                <c:pt idx="7">
                  <c:v>24.338242694669038</c:v>
                </c:pt>
                <c:pt idx="8">
                  <c:v>5.0256651122219616</c:v>
                </c:pt>
                <c:pt idx="9">
                  <c:v>0.45291374509343446</c:v>
                </c:pt>
                <c:pt idx="10">
                  <c:v>3.3549166303217366E-2</c:v>
                </c:pt>
                <c:pt idx="11">
                  <c:v>3.0194249672895628E-2</c:v>
                </c:pt>
              </c:numCache>
            </c:numRef>
          </c:val>
        </c:ser>
        <c:ser>
          <c:idx val="5"/>
          <c:order val="2"/>
          <c:tx>
            <c:strRef>
              <c:f>Geslacht!$B$8</c:f>
              <c:strCache>
                <c:ptCount val="1"/>
                <c:pt idx="0">
                  <c:v>Onbepaalbaar</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Geboortegewicht!$D$128:$D$139</c:f>
              <c:numCache>
                <c:formatCode>#,##0.00</c:formatCode>
                <c:ptCount val="12"/>
                <c:pt idx="0">
                  <c:v>100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317431536"/>
        <c:axId val="317431928"/>
      </c:barChart>
      <c:catAx>
        <c:axId val="317431536"/>
        <c:scaling>
          <c:orientation val="minMax"/>
        </c:scaling>
        <c:delete val="0"/>
        <c:axPos val="b"/>
        <c:numFmt formatCode="General" sourceLinked="0"/>
        <c:majorTickMark val="none"/>
        <c:minorTickMark val="none"/>
        <c:tickLblPos val="nextTo"/>
        <c:txPr>
          <a:bodyPr rot="-2700000"/>
          <a:lstStyle/>
          <a:p>
            <a:pPr>
              <a:defRPr sz="1000"/>
            </a:pPr>
            <a:endParaRPr lang="fr-FR"/>
          </a:p>
        </c:txPr>
        <c:crossAx val="317431928"/>
        <c:crosses val="autoZero"/>
        <c:auto val="1"/>
        <c:lblAlgn val="ctr"/>
        <c:lblOffset val="0"/>
        <c:tickLblSkip val="1"/>
        <c:tickMarkSkip val="1"/>
        <c:noMultiLvlLbl val="0"/>
      </c:catAx>
      <c:valAx>
        <c:axId val="317431928"/>
        <c:scaling>
          <c:orientation val="minMax"/>
        </c:scaling>
        <c:delete val="0"/>
        <c:axPos val="l"/>
        <c:majorGridlines/>
        <c:title>
          <c:tx>
            <c:rich>
              <a:bodyPr rot="-5400000" vert="horz"/>
              <a:lstStyle/>
              <a:p>
                <a:pPr>
                  <a:defRPr/>
                </a:pPr>
                <a:r>
                  <a:rPr lang="fr-FR"/>
                  <a:t>Percentage voor elk geslacht</a:t>
                </a:r>
              </a:p>
            </c:rich>
          </c:tx>
          <c:overlay val="0"/>
        </c:title>
        <c:numFmt formatCode="#\ ##0" sourceLinked="0"/>
        <c:majorTickMark val="out"/>
        <c:minorTickMark val="none"/>
        <c:tickLblPos val="nextTo"/>
        <c:crossAx val="317431536"/>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566" l="0.70000000000000062" r="0.70000000000000062" t="0.750000000000005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Meerlingzwangerschap over geboortegewicht </a:t>
            </a:r>
            <a:br>
              <a:rPr lang="fr-FR" sz="1300" b="1" i="0" baseline="0"/>
            </a:br>
            <a:r>
              <a:rPr lang="fr-FR" sz="1100" b="1" i="0" baseline="0"/>
              <a:t>(100 % per meerlingzwangerschap)</a:t>
            </a:r>
            <a:endParaRPr lang="fr-FR" sz="1100"/>
          </a:p>
        </c:rich>
      </c:tx>
      <c:overlay val="0"/>
    </c:title>
    <c:autoTitleDeleted val="0"/>
    <c:plotArea>
      <c:layout/>
      <c:barChart>
        <c:barDir val="col"/>
        <c:grouping val="clustered"/>
        <c:varyColors val="0"/>
        <c:ser>
          <c:idx val="1"/>
          <c:order val="0"/>
          <c:tx>
            <c:strRef>
              <c:f>Geboortegewicht!$C$146</c:f>
              <c:strCache>
                <c:ptCount val="1"/>
                <c:pt idx="0">
                  <c:v>Eenling</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Geboortegewicht!$D$148:$D$159</c:f>
              <c:numCache>
                <c:formatCode>#,##0.00</c:formatCode>
                <c:ptCount val="12"/>
                <c:pt idx="0">
                  <c:v>5.0277806183317994E-2</c:v>
                </c:pt>
                <c:pt idx="1">
                  <c:v>0.28888434400245422</c:v>
                </c:pt>
                <c:pt idx="2">
                  <c:v>0.42097010600947604</c:v>
                </c:pt>
                <c:pt idx="3">
                  <c:v>0.82915771892149848</c:v>
                </c:pt>
                <c:pt idx="4">
                  <c:v>3.5816545659065344</c:v>
                </c:pt>
                <c:pt idx="5">
                  <c:v>17.681596618604491</c:v>
                </c:pt>
                <c:pt idx="6">
                  <c:v>40.079081023962914</c:v>
                </c:pt>
                <c:pt idx="7">
                  <c:v>28.832191430616628</c:v>
                </c:pt>
                <c:pt idx="8">
                  <c:v>7.3405597027644269</c:v>
                </c:pt>
                <c:pt idx="9">
                  <c:v>0.81722739203054162</c:v>
                </c:pt>
                <c:pt idx="10">
                  <c:v>5.7947302041790237E-2</c:v>
                </c:pt>
                <c:pt idx="11">
                  <c:v>2.0451988955925964E-2</c:v>
                </c:pt>
              </c:numCache>
            </c:numRef>
          </c:val>
        </c:ser>
        <c:ser>
          <c:idx val="4"/>
          <c:order val="1"/>
          <c:tx>
            <c:strRef>
              <c:f>Geboortegewicht!$E$146</c:f>
              <c:strCache>
                <c:ptCount val="1"/>
                <c:pt idx="0">
                  <c:v>Tweeling</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Geboortegewicht!$F$148:$F$159</c:f>
              <c:numCache>
                <c:formatCode>#,##0.00</c:formatCode>
                <c:ptCount val="12"/>
                <c:pt idx="0">
                  <c:v>0.19743336623889435</c:v>
                </c:pt>
                <c:pt idx="1">
                  <c:v>3.0108588351431393</c:v>
                </c:pt>
                <c:pt idx="2">
                  <c:v>5.3060217176702862</c:v>
                </c:pt>
                <c:pt idx="3">
                  <c:v>13.993089832181639</c:v>
                </c:pt>
                <c:pt idx="4">
                  <c:v>33.884501480750245</c:v>
                </c:pt>
                <c:pt idx="5">
                  <c:v>32.527147087857848</c:v>
                </c:pt>
                <c:pt idx="6">
                  <c:v>9.8223099703849943</c:v>
                </c:pt>
                <c:pt idx="7">
                  <c:v>1.2092793682132281</c:v>
                </c:pt>
                <c:pt idx="8">
                  <c:v>2.4679170779861793E-2</c:v>
                </c:pt>
                <c:pt idx="9">
                  <c:v>0</c:v>
                </c:pt>
                <c:pt idx="10">
                  <c:v>0</c:v>
                </c:pt>
                <c:pt idx="11">
                  <c:v>2.4679170779861793E-2</c:v>
                </c:pt>
              </c:numCache>
            </c:numRef>
          </c:val>
        </c:ser>
        <c:ser>
          <c:idx val="5"/>
          <c:order val="2"/>
          <c:tx>
            <c:strRef>
              <c:f>Geboortegewicht!$G$146</c:f>
              <c:strCache>
                <c:ptCount val="1"/>
                <c:pt idx="0">
                  <c:v>Meerling</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Geboortegewicht!$H$148:$H$159</c:f>
              <c:numCache>
                <c:formatCode>#,##0.00</c:formatCode>
                <c:ptCount val="12"/>
                <c:pt idx="0">
                  <c:v>4.5454545454545459</c:v>
                </c:pt>
                <c:pt idx="1">
                  <c:v>6.8181818181818175</c:v>
                </c:pt>
                <c:pt idx="2">
                  <c:v>22.727272727272727</c:v>
                </c:pt>
                <c:pt idx="3">
                  <c:v>37.5</c:v>
                </c:pt>
                <c:pt idx="4">
                  <c:v>26.136363636363637</c:v>
                </c:pt>
                <c:pt idx="5">
                  <c:v>0</c:v>
                </c:pt>
                <c:pt idx="6">
                  <c:v>2.2727272727272729</c:v>
                </c:pt>
                <c:pt idx="7">
                  <c:v>0</c:v>
                </c:pt>
                <c:pt idx="8">
                  <c:v>0</c:v>
                </c:pt>
                <c:pt idx="9">
                  <c:v>0</c:v>
                </c:pt>
                <c:pt idx="10">
                  <c:v>0</c:v>
                </c:pt>
                <c:pt idx="11">
                  <c:v>0</c:v>
                </c:pt>
              </c:numCache>
            </c:numRef>
          </c:val>
        </c:ser>
        <c:ser>
          <c:idx val="0"/>
          <c:order val="3"/>
          <c:tx>
            <c:strRef>
              <c:f>Geboortegewicht!$I$146</c:f>
              <c:strCache>
                <c:ptCount val="1"/>
                <c:pt idx="0">
                  <c:v>Onbekend</c:v>
                </c:pt>
              </c:strCache>
            </c:strRef>
          </c:tx>
          <c:invertIfNegative val="0"/>
          <c:val>
            <c:numRef>
              <c:f>Geboortegewicht!$J$148:$J$159</c:f>
              <c:numCache>
                <c:formatCode>#,##0.00</c:formatCode>
                <c:ptCount val="12"/>
                <c:pt idx="0">
                  <c:v>16.462346760070051</c:v>
                </c:pt>
                <c:pt idx="1">
                  <c:v>29.071803852889666</c:v>
                </c:pt>
                <c:pt idx="2">
                  <c:v>13.660245183887914</c:v>
                </c:pt>
                <c:pt idx="3">
                  <c:v>12.084063047285463</c:v>
                </c:pt>
                <c:pt idx="4">
                  <c:v>8.2311733800350257</c:v>
                </c:pt>
                <c:pt idx="5">
                  <c:v>10.332749562171628</c:v>
                </c:pt>
                <c:pt idx="6">
                  <c:v>5.7793345008756569</c:v>
                </c:pt>
                <c:pt idx="7">
                  <c:v>1.5761821366024518</c:v>
                </c:pt>
                <c:pt idx="8">
                  <c:v>0.87565674255691772</c:v>
                </c:pt>
                <c:pt idx="9">
                  <c:v>0.17513134851138354</c:v>
                </c:pt>
                <c:pt idx="10">
                  <c:v>0</c:v>
                </c:pt>
                <c:pt idx="11">
                  <c:v>1.7513134851138354</c:v>
                </c:pt>
              </c:numCache>
            </c:numRef>
          </c:val>
        </c:ser>
        <c:dLbls>
          <c:showLegendKey val="0"/>
          <c:showVal val="0"/>
          <c:showCatName val="0"/>
          <c:showSerName val="0"/>
          <c:showPercent val="0"/>
          <c:showBubbleSize val="0"/>
        </c:dLbls>
        <c:gapWidth val="150"/>
        <c:axId val="317432712"/>
        <c:axId val="317433104"/>
      </c:barChart>
      <c:catAx>
        <c:axId val="317432712"/>
        <c:scaling>
          <c:orientation val="minMax"/>
        </c:scaling>
        <c:delete val="0"/>
        <c:axPos val="b"/>
        <c:numFmt formatCode="General" sourceLinked="0"/>
        <c:majorTickMark val="none"/>
        <c:minorTickMark val="none"/>
        <c:tickLblPos val="nextTo"/>
        <c:txPr>
          <a:bodyPr rot="-2700000"/>
          <a:lstStyle/>
          <a:p>
            <a:pPr>
              <a:defRPr sz="1000"/>
            </a:pPr>
            <a:endParaRPr lang="fr-FR"/>
          </a:p>
        </c:txPr>
        <c:crossAx val="317433104"/>
        <c:crosses val="autoZero"/>
        <c:auto val="1"/>
        <c:lblAlgn val="ctr"/>
        <c:lblOffset val="0"/>
        <c:tickLblSkip val="1"/>
        <c:tickMarkSkip val="1"/>
        <c:noMultiLvlLbl val="0"/>
      </c:catAx>
      <c:valAx>
        <c:axId val="317433104"/>
        <c:scaling>
          <c:orientation val="minMax"/>
        </c:scaling>
        <c:delete val="0"/>
        <c:axPos val="l"/>
        <c:majorGridlines/>
        <c:title>
          <c:tx>
            <c:rich>
              <a:bodyPr rot="-5400000" vert="horz"/>
              <a:lstStyle/>
              <a:p>
                <a:pPr>
                  <a:defRPr/>
                </a:pPr>
                <a:r>
                  <a:rPr lang="fr-FR"/>
                  <a:t>Percentage voor elke</a:t>
                </a:r>
                <a:r>
                  <a:rPr lang="fr-FR" baseline="0"/>
                  <a:t> meerlingzwangerschap</a:t>
                </a:r>
                <a:endParaRPr lang="fr-FR"/>
              </a:p>
            </c:rich>
          </c:tx>
          <c:overlay val="0"/>
        </c:title>
        <c:numFmt formatCode="#\ ##0" sourceLinked="0"/>
        <c:majorTickMark val="out"/>
        <c:minorTickMark val="none"/>
        <c:tickLblPos val="nextTo"/>
        <c:crossAx val="317432712"/>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588" l="0.70000000000000062" r="0.70000000000000062" t="0.75000000000000588"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over geboortegewicht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100" b="1" i="0" baseline="0"/>
              <a:t>(100 % per bevallingswijze)</a:t>
            </a:r>
          </a:p>
        </c:rich>
      </c:tx>
      <c:overlay val="0"/>
    </c:title>
    <c:autoTitleDeleted val="0"/>
    <c:plotArea>
      <c:layout/>
      <c:barChart>
        <c:barDir val="col"/>
        <c:grouping val="clustered"/>
        <c:varyColors val="0"/>
        <c:ser>
          <c:idx val="1"/>
          <c:order val="0"/>
          <c:tx>
            <c:strRef>
              <c:f>Geboortegewicht!$C$186</c:f>
              <c:strCache>
                <c:ptCount val="1"/>
                <c:pt idx="0">
                  <c:v>Vaginale bevalling</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Geboortegewicht!$D$188:$D$199</c:f>
              <c:numCache>
                <c:formatCode>#,##0.00</c:formatCode>
                <c:ptCount val="12"/>
                <c:pt idx="0">
                  <c:v>4.7302197975465927E-2</c:v>
                </c:pt>
                <c:pt idx="1">
                  <c:v>0.16503211293662556</c:v>
                </c:pt>
                <c:pt idx="2">
                  <c:v>0.21759011068714329</c:v>
                </c:pt>
                <c:pt idx="3">
                  <c:v>0.6548726519714505</c:v>
                </c:pt>
                <c:pt idx="4">
                  <c:v>3.6117856054155761</c:v>
                </c:pt>
                <c:pt idx="5">
                  <c:v>17.589059527188251</c:v>
                </c:pt>
                <c:pt idx="6">
                  <c:v>40.500141906593932</c:v>
                </c:pt>
                <c:pt idx="7">
                  <c:v>29.286367506543471</c:v>
                </c:pt>
                <c:pt idx="8">
                  <c:v>7.1310691347902413</c:v>
                </c:pt>
                <c:pt idx="9">
                  <c:v>0.73476080855223747</c:v>
                </c:pt>
                <c:pt idx="10">
                  <c:v>4.3097558155424515E-2</c:v>
                </c:pt>
                <c:pt idx="11">
                  <c:v>1.8920879190186368E-2</c:v>
                </c:pt>
              </c:numCache>
            </c:numRef>
          </c:val>
        </c:ser>
        <c:ser>
          <c:idx val="4"/>
          <c:order val="1"/>
          <c:tx>
            <c:strRef>
              <c:f>Geboortegewicht!$E$186</c:f>
              <c:strCache>
                <c:ptCount val="1"/>
                <c:pt idx="0">
                  <c:v>Keizersnede</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Geboortegewicht!$F$188:$F$199</c:f>
              <c:numCache>
                <c:formatCode>#,##0.00</c:formatCode>
                <c:ptCount val="12"/>
                <c:pt idx="0">
                  <c:v>7.2566168888209909E-2</c:v>
                </c:pt>
                <c:pt idx="1">
                  <c:v>1.1534201581178627</c:v>
                </c:pt>
                <c:pt idx="2">
                  <c:v>1.9822021922621547</c:v>
                </c:pt>
                <c:pt idx="3">
                  <c:v>3.5901157239430166</c:v>
                </c:pt>
                <c:pt idx="4">
                  <c:v>8.1961578123209708</c:v>
                </c:pt>
                <c:pt idx="5">
                  <c:v>20.234503303670319</c:v>
                </c:pt>
                <c:pt idx="6">
                  <c:v>33.777641981438336</c:v>
                </c:pt>
                <c:pt idx="7">
                  <c:v>22.900355192300349</c:v>
                </c:pt>
                <c:pt idx="8">
                  <c:v>6.9778100294083947</c:v>
                </c:pt>
                <c:pt idx="9">
                  <c:v>0.9853721880609555</c:v>
                </c:pt>
                <c:pt idx="10">
                  <c:v>0.10312034526219302</c:v>
                </c:pt>
                <c:pt idx="11">
                  <c:v>2.6734904327235229E-2</c:v>
                </c:pt>
              </c:numCache>
            </c:numRef>
          </c:val>
        </c:ser>
        <c:ser>
          <c:idx val="5"/>
          <c:order val="2"/>
          <c:tx>
            <c:strRef>
              <c:f>Geboortegewicht!$G$186</c:f>
              <c:strCache>
                <c:ptCount val="1"/>
                <c:pt idx="0">
                  <c:v>Onbekend</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Geboortegewicht!$H$188:$H$199</c:f>
              <c:numCache>
                <c:formatCode>#,##0.00</c:formatCode>
                <c:ptCount val="12"/>
                <c:pt idx="0">
                  <c:v>13.593539703903096</c:v>
                </c:pt>
                <c:pt idx="1">
                  <c:v>23.418573351278603</c:v>
                </c:pt>
                <c:pt idx="2">
                  <c:v>10.901749663526244</c:v>
                </c:pt>
                <c:pt idx="3">
                  <c:v>10.632570659488561</c:v>
                </c:pt>
                <c:pt idx="4">
                  <c:v>8.6137281292059225</c:v>
                </c:pt>
                <c:pt idx="5">
                  <c:v>12.78600269179004</c:v>
                </c:pt>
                <c:pt idx="6">
                  <c:v>12.382234185733513</c:v>
                </c:pt>
                <c:pt idx="7">
                  <c:v>4.710632570659488</c:v>
                </c:pt>
                <c:pt idx="8">
                  <c:v>1.2113055181695829</c:v>
                </c:pt>
                <c:pt idx="9">
                  <c:v>0.40376850605652759</c:v>
                </c:pt>
                <c:pt idx="10">
                  <c:v>0</c:v>
                </c:pt>
                <c:pt idx="11">
                  <c:v>1.3458950201884252</c:v>
                </c:pt>
              </c:numCache>
            </c:numRef>
          </c:val>
        </c:ser>
        <c:dLbls>
          <c:showLegendKey val="0"/>
          <c:showVal val="0"/>
          <c:showCatName val="0"/>
          <c:showSerName val="0"/>
          <c:showPercent val="0"/>
          <c:showBubbleSize val="0"/>
        </c:dLbls>
        <c:gapWidth val="150"/>
        <c:axId val="337713456"/>
        <c:axId val="337713848"/>
      </c:barChart>
      <c:catAx>
        <c:axId val="337713456"/>
        <c:scaling>
          <c:orientation val="minMax"/>
        </c:scaling>
        <c:delete val="0"/>
        <c:axPos val="b"/>
        <c:numFmt formatCode="General" sourceLinked="0"/>
        <c:majorTickMark val="none"/>
        <c:minorTickMark val="none"/>
        <c:tickLblPos val="nextTo"/>
        <c:txPr>
          <a:bodyPr rot="-2700000"/>
          <a:lstStyle/>
          <a:p>
            <a:pPr>
              <a:defRPr sz="1000"/>
            </a:pPr>
            <a:endParaRPr lang="fr-FR"/>
          </a:p>
        </c:txPr>
        <c:crossAx val="337713848"/>
        <c:crosses val="autoZero"/>
        <c:auto val="1"/>
        <c:lblAlgn val="ctr"/>
        <c:lblOffset val="0"/>
        <c:tickLblSkip val="1"/>
        <c:tickMarkSkip val="1"/>
        <c:noMultiLvlLbl val="0"/>
      </c:catAx>
      <c:valAx>
        <c:axId val="337713848"/>
        <c:scaling>
          <c:orientation val="minMax"/>
        </c:scaling>
        <c:delete val="0"/>
        <c:axPos val="l"/>
        <c:majorGridlines/>
        <c:title>
          <c:tx>
            <c:rich>
              <a:bodyPr rot="-5400000" vert="horz"/>
              <a:lstStyle/>
              <a:p>
                <a:pPr>
                  <a:defRPr/>
                </a:pPr>
                <a:r>
                  <a:rPr lang="fr-FR"/>
                  <a:t>Percentage voor elke</a:t>
                </a:r>
                <a:r>
                  <a:rPr lang="fr-FR" baseline="0"/>
                  <a:t> bevallingswijze</a:t>
                </a:r>
                <a:endParaRPr lang="fr-FR"/>
              </a:p>
            </c:rich>
          </c:tx>
          <c:overlay val="0"/>
        </c:title>
        <c:numFmt formatCode="#\ ##0" sourceLinked="0"/>
        <c:majorTickMark val="out"/>
        <c:minorTickMark val="none"/>
        <c:tickLblPos val="nextTo"/>
        <c:crossAx val="337713456"/>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611" l="0.70000000000000062" r="0.70000000000000062" t="0.750000000000006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Geslacht baby per geboortegewicht </a:t>
            </a:r>
            <a:br>
              <a:rPr lang="fr-FR" sz="1300" b="1" i="0" u="none" strike="noStrike" baseline="0"/>
            </a:br>
            <a:r>
              <a:rPr lang="fr-FR" sz="1100" b="1" i="0" u="none" strike="noStrike" baseline="0"/>
              <a:t>(100 % per geboortegewicht)</a:t>
            </a:r>
            <a:endParaRPr lang="fr-FR" sz="1100"/>
          </a:p>
        </c:rich>
      </c:tx>
      <c:overlay val="0"/>
    </c:title>
    <c:autoTitleDeleted val="0"/>
    <c:plotArea>
      <c:layout/>
      <c:barChart>
        <c:barDir val="col"/>
        <c:grouping val="percentStacked"/>
        <c:varyColors val="0"/>
        <c:ser>
          <c:idx val="5"/>
          <c:order val="0"/>
          <c:tx>
            <c:strRef>
              <c:f>Geslacht!$B$80</c:f>
              <c:strCache>
                <c:ptCount val="1"/>
                <c:pt idx="0">
                  <c:v>Onbepaalbaar</c:v>
                </c:pt>
              </c:strCache>
            </c:strRef>
          </c:tx>
          <c:spPr>
            <a:solidFill>
              <a:schemeClr val="accent3"/>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(Geslacht!$D$80,Geslacht!$F$80,Geslacht!$H$80,Geslacht!$J$80,Geslacht!$L$80,Geslacht!$N$80,Geslacht!$P$80,Geslacht!$R$80,Geslacht!$T$80,Geslacht!$V$80,Geslacht!$X$80,Geslacht!$Z$80)</c:f>
              <c:numCache>
                <c:formatCode>#,##0.00</c:formatCode>
                <c:ptCount val="12"/>
                <c:pt idx="0">
                  <c:v>3.6363636363636362</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Geslacht!$B$81</c:f>
              <c:strCache>
                <c:ptCount val="1"/>
                <c:pt idx="0">
                  <c:v>Mannelijk</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(Geslacht!$D$81,Geslacht!$F$81,Geslacht!$H$81,Geslacht!$J$81,Geslacht!$L$81,Geslacht!$N$81,Geslacht!$P$81,Geslacht!$R$81,Geslacht!$T$81,Geslacht!$V$81,Geslacht!$X$81,Geslacht!$Z$81)</c:f>
              <c:numCache>
                <c:formatCode>#,##0.00</c:formatCode>
                <c:ptCount val="12"/>
                <c:pt idx="0">
                  <c:v>52.72727272727272</c:v>
                </c:pt>
                <c:pt idx="1">
                  <c:v>53.870458135860979</c:v>
                </c:pt>
                <c:pt idx="2">
                  <c:v>50.557620817843862</c:v>
                </c:pt>
                <c:pt idx="3">
                  <c:v>47.563946406820953</c:v>
                </c:pt>
                <c:pt idx="4">
                  <c:v>44.704215373715904</c:v>
                </c:pt>
                <c:pt idx="5">
                  <c:v>43.234204103769322</c:v>
                </c:pt>
                <c:pt idx="6">
                  <c:v>48.393553144422206</c:v>
                </c:pt>
                <c:pt idx="7">
                  <c:v>57.19048743066211</c:v>
                </c:pt>
                <c:pt idx="8">
                  <c:v>65.243619489559165</c:v>
                </c:pt>
                <c:pt idx="9">
                  <c:v>71.875</c:v>
                </c:pt>
                <c:pt idx="10">
                  <c:v>70.588235294117652</c:v>
                </c:pt>
                <c:pt idx="11">
                  <c:v>48.571428571428569</c:v>
                </c:pt>
              </c:numCache>
            </c:numRef>
          </c:val>
        </c:ser>
        <c:ser>
          <c:idx val="4"/>
          <c:order val="2"/>
          <c:tx>
            <c:strRef>
              <c:f>Geslacht!$B$82</c:f>
              <c:strCache>
                <c:ptCount val="1"/>
                <c:pt idx="0">
                  <c:v>Vrouwelijk</c:v>
                </c:pt>
              </c:strCache>
            </c:strRef>
          </c:tx>
          <c:spPr>
            <a:solidFill>
              <a:schemeClr val="accent2"/>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(Geslacht!$D$82,Geslacht!$F$82,Geslacht!$H$82,Geslacht!$J$82,Geslacht!$L$82,Geslacht!$N$82,Geslacht!$P$82,Geslacht!$R$82,Geslacht!$T$82,Geslacht!$V$82,Geslacht!$X$82,Geslacht!$Z$82)</c:f>
              <c:numCache>
                <c:formatCode>#,##0.00</c:formatCode>
                <c:ptCount val="12"/>
                <c:pt idx="0">
                  <c:v>43.636363636363633</c:v>
                </c:pt>
                <c:pt idx="1">
                  <c:v>46.129541864139021</c:v>
                </c:pt>
                <c:pt idx="2">
                  <c:v>49.442379182156131</c:v>
                </c:pt>
                <c:pt idx="3">
                  <c:v>52.436053593179054</c:v>
                </c:pt>
                <c:pt idx="4">
                  <c:v>55.295784626284096</c:v>
                </c:pt>
                <c:pt idx="5">
                  <c:v>56.765795896230678</c:v>
                </c:pt>
                <c:pt idx="6">
                  <c:v>51.606446855577794</c:v>
                </c:pt>
                <c:pt idx="7">
                  <c:v>42.809512569337898</c:v>
                </c:pt>
                <c:pt idx="8">
                  <c:v>34.756380510440835</c:v>
                </c:pt>
                <c:pt idx="9">
                  <c:v>28.125</c:v>
                </c:pt>
                <c:pt idx="10">
                  <c:v>29.411764705882355</c:v>
                </c:pt>
                <c:pt idx="11">
                  <c:v>51.428571428571423</c:v>
                </c:pt>
              </c:numCache>
            </c:numRef>
          </c:val>
        </c:ser>
        <c:dLbls>
          <c:showLegendKey val="0"/>
          <c:showVal val="0"/>
          <c:showCatName val="0"/>
          <c:showSerName val="0"/>
          <c:showPercent val="0"/>
          <c:showBubbleSize val="0"/>
        </c:dLbls>
        <c:gapWidth val="150"/>
        <c:overlap val="100"/>
        <c:axId val="337714632"/>
        <c:axId val="337715024"/>
      </c:barChart>
      <c:catAx>
        <c:axId val="337714632"/>
        <c:scaling>
          <c:orientation val="minMax"/>
        </c:scaling>
        <c:delete val="0"/>
        <c:axPos val="b"/>
        <c:numFmt formatCode="General" sourceLinked="0"/>
        <c:majorTickMark val="none"/>
        <c:minorTickMark val="none"/>
        <c:tickLblPos val="nextTo"/>
        <c:txPr>
          <a:bodyPr/>
          <a:lstStyle/>
          <a:p>
            <a:pPr>
              <a:defRPr sz="1000"/>
            </a:pPr>
            <a:endParaRPr lang="fr-FR"/>
          </a:p>
        </c:txPr>
        <c:crossAx val="337715024"/>
        <c:crosses val="autoZero"/>
        <c:auto val="1"/>
        <c:lblAlgn val="ctr"/>
        <c:lblOffset val="0"/>
        <c:tickLblSkip val="1"/>
        <c:tickMarkSkip val="1"/>
        <c:noMultiLvlLbl val="0"/>
      </c:catAx>
      <c:valAx>
        <c:axId val="337715024"/>
        <c:scaling>
          <c:orientation val="minMax"/>
        </c:scaling>
        <c:delete val="0"/>
        <c:axPos val="l"/>
        <c:majorGridlines/>
        <c:numFmt formatCode="0\ %" sourceLinked="0"/>
        <c:majorTickMark val="out"/>
        <c:minorTickMark val="none"/>
        <c:tickLblPos val="nextTo"/>
        <c:crossAx val="337714632"/>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588" l="0.70000000000000062" r="0.70000000000000062" t="0.750000000000005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verblijfsduur van de moeder (nachten)</a:t>
            </a:r>
          </a:p>
        </c:rich>
      </c:tx>
      <c:overlay val="0"/>
    </c:title>
    <c:autoTitleDeleted val="0"/>
    <c:plotArea>
      <c:layout/>
      <c:barChart>
        <c:barDir val="col"/>
        <c:grouping val="clustered"/>
        <c:varyColors val="0"/>
        <c:ser>
          <c:idx val="0"/>
          <c:order val="0"/>
          <c:invertIfNegative val="0"/>
          <c:dLbls>
            <c:delete val="1"/>
          </c:dLbls>
          <c:cat>
            <c:strRef>
              <c:f>_G0103_!$A$2:$A$17</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enkelvoudig'!etiq_G0103_2</c:f>
              <c:numCache>
                <c:formatCode>General</c:formatCode>
                <c:ptCount val="16"/>
                <c:pt idx="0">
                  <c:v>657</c:v>
                </c:pt>
                <c:pt idx="1">
                  <c:v>2706</c:v>
                </c:pt>
                <c:pt idx="2">
                  <c:v>11839</c:v>
                </c:pt>
                <c:pt idx="3">
                  <c:v>46189</c:v>
                </c:pt>
                <c:pt idx="4">
                  <c:v>35178</c:v>
                </c:pt>
                <c:pt idx="5">
                  <c:v>14151</c:v>
                </c:pt>
                <c:pt idx="6">
                  <c:v>4899</c:v>
                </c:pt>
                <c:pt idx="7">
                  <c:v>1610</c:v>
                </c:pt>
                <c:pt idx="8">
                  <c:v>752</c:v>
                </c:pt>
                <c:pt idx="9">
                  <c:v>384</c:v>
                </c:pt>
                <c:pt idx="10">
                  <c:v>279</c:v>
                </c:pt>
                <c:pt idx="11">
                  <c:v>197</c:v>
                </c:pt>
                <c:pt idx="12">
                  <c:v>153</c:v>
                </c:pt>
                <c:pt idx="13">
                  <c:v>110</c:v>
                </c:pt>
                <c:pt idx="14">
                  <c:v>96</c:v>
                </c:pt>
                <c:pt idx="15">
                  <c:v>773</c:v>
                </c:pt>
              </c:numCache>
            </c:numRef>
          </c:val>
        </c:ser>
        <c:dLbls>
          <c:showLegendKey val="0"/>
          <c:showVal val="1"/>
          <c:showCatName val="0"/>
          <c:showSerName val="0"/>
          <c:showPercent val="0"/>
          <c:showBubbleSize val="0"/>
        </c:dLbls>
        <c:gapWidth val="150"/>
        <c:axId val="301053712"/>
        <c:axId val="301054104"/>
      </c:barChart>
      <c:barChart>
        <c:barDir val="col"/>
        <c:grouping val="clustered"/>
        <c:varyColors val="0"/>
        <c:ser>
          <c:idx val="1"/>
          <c:order val="1"/>
          <c:spPr>
            <a:noFill/>
          </c:spPr>
          <c:invertIfNegative val="0"/>
          <c:dLbls>
            <c:delete val="1"/>
          </c:dLbls>
          <c:cat>
            <c:strRef>
              <c:f>'GR enkelvoudig'!etiq_G0103_1</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enkelvoudig'!etiq_G0103_3</c:f>
              <c:numCache>
                <c:formatCode>General</c:formatCode>
                <c:ptCount val="16"/>
                <c:pt idx="0">
                  <c:v>0.547623215</c:v>
                </c:pt>
                <c:pt idx="1">
                  <c:v>2.2555074890000002</c:v>
                </c:pt>
                <c:pt idx="2">
                  <c:v>9.8680536449999998</c:v>
                </c:pt>
                <c:pt idx="3">
                  <c:v>38.499495719999999</c:v>
                </c:pt>
                <c:pt idx="4">
                  <c:v>29.321597358999998</c:v>
                </c:pt>
                <c:pt idx="5">
                  <c:v>11.79515391</c:v>
                </c:pt>
                <c:pt idx="6">
                  <c:v>4.0834187689999997</c:v>
                </c:pt>
                <c:pt idx="7">
                  <c:v>1.3419686099999999</c:v>
                </c:pt>
                <c:pt idx="8">
                  <c:v>0.62680769800000002</c:v>
                </c:pt>
                <c:pt idx="9">
                  <c:v>0.32007201600000001</c:v>
                </c:pt>
                <c:pt idx="10">
                  <c:v>0.232552324</c:v>
                </c:pt>
                <c:pt idx="11">
                  <c:v>0.164203612</c:v>
                </c:pt>
                <c:pt idx="12">
                  <c:v>0.127528694</c:v>
                </c:pt>
                <c:pt idx="13">
                  <c:v>9.1687296000000001E-2</c:v>
                </c:pt>
                <c:pt idx="14">
                  <c:v>8.0018004000000004E-2</c:v>
                </c:pt>
                <c:pt idx="15">
                  <c:v>0.64431163700000005</c:v>
                </c:pt>
              </c:numCache>
            </c:numRef>
          </c:val>
        </c:ser>
        <c:dLbls>
          <c:showLegendKey val="0"/>
          <c:showVal val="1"/>
          <c:showCatName val="0"/>
          <c:showSerName val="0"/>
          <c:showPercent val="0"/>
          <c:showBubbleSize val="0"/>
        </c:dLbls>
        <c:gapWidth val="150"/>
        <c:axId val="301054888"/>
        <c:axId val="301054496"/>
      </c:barChart>
      <c:catAx>
        <c:axId val="301053712"/>
        <c:scaling>
          <c:orientation val="minMax"/>
        </c:scaling>
        <c:delete val="0"/>
        <c:axPos val="b"/>
        <c:numFmt formatCode="General" sourceLinked="1"/>
        <c:majorTickMark val="out"/>
        <c:minorTickMark val="none"/>
        <c:tickLblPos val="nextTo"/>
        <c:crossAx val="301054104"/>
        <c:crosses val="autoZero"/>
        <c:auto val="1"/>
        <c:lblAlgn val="ctr"/>
        <c:lblOffset val="100"/>
        <c:noMultiLvlLbl val="0"/>
      </c:catAx>
      <c:valAx>
        <c:axId val="301054104"/>
        <c:scaling>
          <c:orientation val="minMax"/>
          <c:min val="0"/>
        </c:scaling>
        <c:delete val="0"/>
        <c:axPos val="l"/>
        <c:majorGridlines/>
        <c:numFmt formatCode="#\ ##0" sourceLinked="0"/>
        <c:majorTickMark val="out"/>
        <c:minorTickMark val="none"/>
        <c:tickLblPos val="nextTo"/>
        <c:crossAx val="301053712"/>
        <c:crosses val="autoZero"/>
        <c:crossBetween val="between"/>
      </c:valAx>
      <c:valAx>
        <c:axId val="301054496"/>
        <c:scaling>
          <c:orientation val="minMax"/>
          <c:max val="42"/>
          <c:min val="0"/>
        </c:scaling>
        <c:delete val="0"/>
        <c:axPos val="r"/>
        <c:title>
          <c:tx>
            <c:rich>
              <a:bodyPr rot="0" vert="horz"/>
              <a:lstStyle/>
              <a:p>
                <a:pPr>
                  <a:defRPr/>
                </a:pPr>
                <a:r>
                  <a:rPr lang="fr-FR"/>
                  <a:t>%</a:t>
                </a:r>
              </a:p>
            </c:rich>
          </c:tx>
          <c:layout>
            <c:manualLayout>
              <c:xMode val="edge"/>
              <c:yMode val="edge"/>
              <c:x val="0.90899143390671622"/>
              <c:y val="4.6321342620673257E-2"/>
            </c:manualLayout>
          </c:layout>
          <c:overlay val="0"/>
        </c:title>
        <c:numFmt formatCode="[&lt;10]\ \ \ General;#\ ##0" sourceLinked="0"/>
        <c:majorTickMark val="out"/>
        <c:minorTickMark val="none"/>
        <c:tickLblPos val="nextTo"/>
        <c:crossAx val="301054888"/>
        <c:crosses val="max"/>
        <c:crossBetween val="between"/>
      </c:valAx>
      <c:catAx>
        <c:axId val="301054888"/>
        <c:scaling>
          <c:orientation val="minMax"/>
        </c:scaling>
        <c:delete val="1"/>
        <c:axPos val="b"/>
        <c:numFmt formatCode="General" sourceLinked="1"/>
        <c:majorTickMark val="out"/>
        <c:minorTickMark val="none"/>
        <c:tickLblPos val="nextTo"/>
        <c:crossAx val="30105449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Meerlingzwangerschap per geboortegewicht </a:t>
            </a:r>
          </a:p>
          <a:p>
            <a:pPr>
              <a:defRPr/>
            </a:pPr>
            <a:r>
              <a:rPr lang="fr-FR" sz="1100" b="1" i="0" u="none" strike="noStrike" baseline="0"/>
              <a:t>(100 % per geboortegewicht</a:t>
            </a:r>
            <a:r>
              <a:rPr lang="fr-FR" sz="1300" b="1" i="0" u="none" strike="noStrike" baseline="0"/>
              <a:t>)</a:t>
            </a:r>
            <a:endParaRPr lang="fr-FR" sz="1300"/>
          </a:p>
        </c:rich>
      </c:tx>
      <c:overlay val="0"/>
    </c:title>
    <c:autoTitleDeleted val="0"/>
    <c:plotArea>
      <c:layout/>
      <c:barChart>
        <c:barDir val="col"/>
        <c:grouping val="percentStacked"/>
        <c:varyColors val="0"/>
        <c:ser>
          <c:idx val="5"/>
          <c:order val="0"/>
          <c:tx>
            <c:strRef>
              <c:f>Meerlingzwangerschap!$B$80</c:f>
              <c:strCache>
                <c:ptCount val="1"/>
                <c:pt idx="0">
                  <c:v>Eenling</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Meerlingzwangerschap!$D$80,Meerlingzwangerschap!$F$80,Meerlingzwangerschap!$H$80,Meerlingzwangerschap!$J$80,Meerlingzwangerschap!$L$80,Meerlingzwangerschap!$N$80,Meerlingzwangerschap!$P$80,Meerlingzwangerschap!$R$80,Meerlingzwangerschap!$T$80,Meerlingzwangerschap!$V$80,Meerlingzwangerschap!$X$80,Meerlingzwangerschap!$Z$80)</c:f>
              <c:numCache>
                <c:formatCode>#,##0.00</c:formatCode>
                <c:ptCount val="12"/>
                <c:pt idx="0">
                  <c:v>35.757575757575758</c:v>
                </c:pt>
                <c:pt idx="1">
                  <c:v>53.554502369668242</c:v>
                </c:pt>
                <c:pt idx="2">
                  <c:v>61.214374225526647</c:v>
                </c:pt>
                <c:pt idx="3">
                  <c:v>59.257003654080386</c:v>
                </c:pt>
                <c:pt idx="4">
                  <c:v>74.442082890541968</c:v>
                </c:pt>
                <c:pt idx="5">
                  <c:v>93.776552472204642</c:v>
                </c:pt>
                <c:pt idx="6">
                  <c:v>99.08774886758664</c:v>
                </c:pt>
                <c:pt idx="7">
                  <c:v>99.82886816947952</c:v>
                </c:pt>
                <c:pt idx="8">
                  <c:v>99.930394431554532</c:v>
                </c:pt>
                <c:pt idx="9">
                  <c:v>99.895833333333329</c:v>
                </c:pt>
                <c:pt idx="10">
                  <c:v>100</c:v>
                </c:pt>
                <c:pt idx="11">
                  <c:v>68.571428571428569</c:v>
                </c:pt>
              </c:numCache>
            </c:numRef>
          </c:val>
        </c:ser>
        <c:ser>
          <c:idx val="0"/>
          <c:order val="1"/>
          <c:tx>
            <c:strRef>
              <c:f>Meerlingzwangerschap!$B$81</c:f>
              <c:strCache>
                <c:ptCount val="1"/>
                <c:pt idx="0">
                  <c:v>Tweeling</c:v>
                </c:pt>
              </c:strCache>
            </c:strRef>
          </c:tx>
          <c:spPr>
            <a:solidFill>
              <a:srgbClr val="C00000"/>
            </a:solidFill>
          </c:spPr>
          <c:invertIfNegative val="0"/>
          <c:val>
            <c:numRef>
              <c:f>(Meerlingzwangerschap!$D$81,Meerlingzwangerschap!$F$81,Meerlingzwangerschap!$H$81,Meerlingzwangerschap!$J$81,Meerlingzwangerschap!$L$81,Meerlingzwangerschap!$N$81,Meerlingzwangerschap!$P$81,Meerlingzwangerschap!$R$81,Meerlingzwangerschap!$T$81,Meerlingzwangerschap!$V$81,Meerlingzwangerschap!$X$81,Meerlingzwangerschap!$Z$81)</c:f>
              <c:numCache>
                <c:formatCode>#,##0.00</c:formatCode>
                <c:ptCount val="12"/>
                <c:pt idx="0">
                  <c:v>4.8484848484848486</c:v>
                </c:pt>
                <c:pt idx="1">
                  <c:v>19.273301737756714</c:v>
                </c:pt>
                <c:pt idx="2">
                  <c:v>26.641883519206939</c:v>
                </c:pt>
                <c:pt idx="3">
                  <c:v>34.531059683313032</c:v>
                </c:pt>
                <c:pt idx="4">
                  <c:v>24.318101310662417</c:v>
                </c:pt>
                <c:pt idx="5">
                  <c:v>5.9567929133146524</c:v>
                </c:pt>
                <c:pt idx="6">
                  <c:v>0.83851258822290109</c:v>
                </c:pt>
                <c:pt idx="7">
                  <c:v>0.14457689130178214</c:v>
                </c:pt>
                <c:pt idx="8">
                  <c:v>1.1600928074245939E-2</c:v>
                </c:pt>
                <c:pt idx="9">
                  <c:v>0</c:v>
                </c:pt>
                <c:pt idx="10">
                  <c:v>0</c:v>
                </c:pt>
                <c:pt idx="11">
                  <c:v>2.8571428571428572</c:v>
                </c:pt>
              </c:numCache>
            </c:numRef>
          </c:val>
        </c:ser>
        <c:ser>
          <c:idx val="1"/>
          <c:order val="2"/>
          <c:tx>
            <c:strRef>
              <c:f>Meerlingzwangerschap!$B$82</c:f>
              <c:strCache>
                <c:ptCount val="1"/>
                <c:pt idx="0">
                  <c:v>Meerling</c:v>
                </c:pt>
              </c:strCache>
            </c:strRef>
          </c:tx>
          <c:spPr>
            <a:solidFill>
              <a:schemeClr val="accent3"/>
            </a:solidFill>
          </c:spPr>
          <c:invertIfNegative val="0"/>
          <c:val>
            <c:numRef>
              <c:f>(Meerlingzwangerschap!$D$82,Meerlingzwangerschap!$F$82,Meerlingzwangerschap!$H$82,Meerlingzwangerschap!$J$82,Meerlingzwangerschap!$L$82,Meerlingzwangerschap!$N$82,Meerlingzwangerschap!$P$82,Meerlingzwangerschap!$R$82,Meerlingzwangerschap!$T$82,Meerlingzwangerschap!$V$82,Meerlingzwangerschap!$X$82,Meerlingzwangerschap!$Z$82)</c:f>
              <c:numCache>
                <c:formatCode>#,##0.00</c:formatCode>
                <c:ptCount val="12"/>
                <c:pt idx="0">
                  <c:v>2.4242424242424243</c:v>
                </c:pt>
                <c:pt idx="1">
                  <c:v>0.94786729857819907</c:v>
                </c:pt>
                <c:pt idx="2">
                  <c:v>2.4783147459727388</c:v>
                </c:pt>
                <c:pt idx="3">
                  <c:v>2.0097442143727164</c:v>
                </c:pt>
                <c:pt idx="4">
                  <c:v>0.4073680481756996</c:v>
                </c:pt>
                <c:pt idx="5">
                  <c:v>0</c:v>
                </c:pt>
                <c:pt idx="6">
                  <c:v>4.2136310965974928E-3</c:v>
                </c:pt>
                <c:pt idx="7">
                  <c:v>0</c:v>
                </c:pt>
                <c:pt idx="8">
                  <c:v>0</c:v>
                </c:pt>
                <c:pt idx="9">
                  <c:v>0</c:v>
                </c:pt>
                <c:pt idx="10">
                  <c:v>0</c:v>
                </c:pt>
                <c:pt idx="11">
                  <c:v>0</c:v>
                </c:pt>
              </c:numCache>
            </c:numRef>
          </c:val>
        </c:ser>
        <c:ser>
          <c:idx val="2"/>
          <c:order val="3"/>
          <c:tx>
            <c:strRef>
              <c:f>Meerlingzwangerschap!$B$83</c:f>
              <c:strCache>
                <c:ptCount val="1"/>
                <c:pt idx="0">
                  <c:v>Onbekend</c:v>
                </c:pt>
              </c:strCache>
            </c:strRef>
          </c:tx>
          <c:spPr>
            <a:solidFill>
              <a:schemeClr val="accent4"/>
            </a:solidFill>
          </c:spPr>
          <c:invertIfNegative val="0"/>
          <c:val>
            <c:numRef>
              <c:f>(Meerlingzwangerschap!$D$83,Meerlingzwangerschap!$F$83,Meerlingzwangerschap!$H$83,Meerlingzwangerschap!$J$83,Meerlingzwangerschap!$L$83,Meerlingzwangerschap!$N$83,Meerlingzwangerschap!$P$83,Meerlingzwangerschap!$R$83,Meerlingzwangerschap!$T$83,Meerlingzwangerschap!$V$83,Meerlingzwangerschap!$X$83,Meerlingzwangerschap!$Z$83)</c:f>
              <c:numCache>
                <c:formatCode>#,##0.00</c:formatCode>
                <c:ptCount val="12"/>
                <c:pt idx="0">
                  <c:v>56.969696969696969</c:v>
                </c:pt>
                <c:pt idx="1">
                  <c:v>26.224328593996844</c:v>
                </c:pt>
                <c:pt idx="2">
                  <c:v>9.6654275092936803</c:v>
                </c:pt>
                <c:pt idx="3">
                  <c:v>4.2021924482338608</c:v>
                </c:pt>
                <c:pt idx="4">
                  <c:v>0.83244775061990794</c:v>
                </c:pt>
                <c:pt idx="5">
                  <c:v>0.26665461448070144</c:v>
                </c:pt>
                <c:pt idx="6">
                  <c:v>6.9524913093858637E-2</c:v>
                </c:pt>
                <c:pt idx="7">
                  <c:v>2.6554939218694677E-2</c:v>
                </c:pt>
                <c:pt idx="8">
                  <c:v>5.8004640371229696E-2</c:v>
                </c:pt>
                <c:pt idx="9">
                  <c:v>0.10416666666666667</c:v>
                </c:pt>
                <c:pt idx="10">
                  <c:v>0</c:v>
                </c:pt>
                <c:pt idx="11">
                  <c:v>28.571428571428569</c:v>
                </c:pt>
              </c:numCache>
            </c:numRef>
          </c:val>
        </c:ser>
        <c:dLbls>
          <c:showLegendKey val="0"/>
          <c:showVal val="0"/>
          <c:showCatName val="0"/>
          <c:showSerName val="0"/>
          <c:showPercent val="0"/>
          <c:showBubbleSize val="0"/>
        </c:dLbls>
        <c:gapWidth val="150"/>
        <c:overlap val="100"/>
        <c:axId val="337715808"/>
        <c:axId val="337716200"/>
      </c:barChart>
      <c:catAx>
        <c:axId val="337715808"/>
        <c:scaling>
          <c:orientation val="minMax"/>
        </c:scaling>
        <c:delete val="0"/>
        <c:axPos val="b"/>
        <c:numFmt formatCode="General" sourceLinked="0"/>
        <c:majorTickMark val="none"/>
        <c:minorTickMark val="none"/>
        <c:tickLblPos val="nextTo"/>
        <c:txPr>
          <a:bodyPr/>
          <a:lstStyle/>
          <a:p>
            <a:pPr>
              <a:defRPr sz="1000"/>
            </a:pPr>
            <a:endParaRPr lang="fr-FR"/>
          </a:p>
        </c:txPr>
        <c:crossAx val="337716200"/>
        <c:crosses val="autoZero"/>
        <c:auto val="1"/>
        <c:lblAlgn val="ctr"/>
        <c:lblOffset val="0"/>
        <c:tickLblSkip val="1"/>
        <c:tickMarkSkip val="1"/>
        <c:noMultiLvlLbl val="0"/>
      </c:catAx>
      <c:valAx>
        <c:axId val="337716200"/>
        <c:scaling>
          <c:orientation val="minMax"/>
        </c:scaling>
        <c:delete val="0"/>
        <c:axPos val="l"/>
        <c:majorGridlines/>
        <c:numFmt formatCode="0\ %" sourceLinked="0"/>
        <c:majorTickMark val="out"/>
        <c:minorTickMark val="none"/>
        <c:tickLblPos val="nextTo"/>
        <c:crossAx val="337715808"/>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11" l="0.70000000000000062" r="0.70000000000000062" t="0.750000000000006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Bevallingswijze per geboortegewicht </a:t>
            </a:r>
            <a:br>
              <a:rPr lang="fr-FR" sz="1300" b="1" i="0" u="none" strike="noStrike" baseline="0"/>
            </a:br>
            <a:r>
              <a:rPr lang="fr-FR" sz="1100" b="1" i="0" u="none" strike="noStrike" baseline="0"/>
              <a:t>(100 % per geboortegewicht)</a:t>
            </a:r>
            <a:endParaRPr lang="fr-FR" sz="1100"/>
          </a:p>
        </c:rich>
      </c:tx>
      <c:overlay val="0"/>
    </c:title>
    <c:autoTitleDeleted val="0"/>
    <c:plotArea>
      <c:layout/>
      <c:barChart>
        <c:barDir val="col"/>
        <c:grouping val="percentStacked"/>
        <c:varyColors val="0"/>
        <c:ser>
          <c:idx val="5"/>
          <c:order val="0"/>
          <c:tx>
            <c:strRef>
              <c:f>Bevallingswijze!$B$74</c:f>
              <c:strCache>
                <c:ptCount val="1"/>
                <c:pt idx="0">
                  <c:v>Vaginale bevalling</c:v>
                </c:pt>
              </c:strCache>
            </c:strRef>
          </c:tx>
          <c:spPr>
            <a:solidFill>
              <a:schemeClr val="accent1"/>
            </a:solidFill>
          </c:spPr>
          <c:invertIfNegative val="0"/>
          <c:cat>
            <c:strRef>
              <c:f>'GR Geboortegewicht'!$B$90:$B$101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Niet bekend</c:v>
                </c:pt>
              </c:strCache>
            </c:strRef>
          </c:cat>
          <c:val>
            <c:numRef>
              <c:f>(Bevallingswijze!$D$74,Bevallingswijze!$F$74,Bevallingswijze!$H$74,Bevallingswijze!$J$74,Bevallingswijze!$L$74,Bevallingswijze!$N$74,Bevallingswijze!$P$74,Bevallingswijze!$R$74,Bevallingswijze!$T$74,Bevallingswijze!$V$74,Bevallingswijze!$X$74,Bevallingswijze!$Z$74)</c:f>
              <c:numCache>
                <c:formatCode>#,##0.00</c:formatCode>
                <c:ptCount val="12"/>
                <c:pt idx="0">
                  <c:v>27.27272727272727</c:v>
                </c:pt>
                <c:pt idx="1">
                  <c:v>24.802527646129541</c:v>
                </c:pt>
                <c:pt idx="2">
                  <c:v>25.650557620817843</c:v>
                </c:pt>
                <c:pt idx="3">
                  <c:v>37.941534713763701</c:v>
                </c:pt>
                <c:pt idx="4">
                  <c:v>60.857244066595818</c:v>
                </c:pt>
                <c:pt idx="5">
                  <c:v>75.6259604085691</c:v>
                </c:pt>
                <c:pt idx="6">
                  <c:v>81.173496260402402</c:v>
                </c:pt>
                <c:pt idx="7">
                  <c:v>82.205240174672483</c:v>
                </c:pt>
                <c:pt idx="8">
                  <c:v>78.700696055684446</c:v>
                </c:pt>
                <c:pt idx="9">
                  <c:v>72.8125</c:v>
                </c:pt>
                <c:pt idx="10">
                  <c:v>60.294117647058819</c:v>
                </c:pt>
                <c:pt idx="11">
                  <c:v>51.428571428571423</c:v>
                </c:pt>
              </c:numCache>
            </c:numRef>
          </c:val>
        </c:ser>
        <c:ser>
          <c:idx val="0"/>
          <c:order val="1"/>
          <c:tx>
            <c:strRef>
              <c:f>Bevallingswijze!$B$75</c:f>
              <c:strCache>
                <c:ptCount val="1"/>
                <c:pt idx="0">
                  <c:v>Keizersnede</c:v>
                </c:pt>
              </c:strCache>
            </c:strRef>
          </c:tx>
          <c:spPr>
            <a:solidFill>
              <a:srgbClr val="C00000"/>
            </a:solidFill>
          </c:spPr>
          <c:invertIfNegative val="0"/>
          <c:val>
            <c:numRef>
              <c:f>(Bevallingswijze!$D$75,Bevallingswijze!$F$75,Bevallingswijze!$H$75,Bevallingswijze!$J$75,Bevallingswijze!$L$75,Bevallingswijze!$N$75,Bevallingswijze!$P$75,Bevallingswijze!$R$75,Bevallingswijze!$T$75,Bevallingswijze!$V$75,Bevallingswijze!$X$75,Bevallingswijze!$Z$75)</c:f>
              <c:numCache>
                <c:formatCode>#,##0.00</c:formatCode>
                <c:ptCount val="12"/>
                <c:pt idx="0">
                  <c:v>11.515151515151516</c:v>
                </c:pt>
                <c:pt idx="1">
                  <c:v>47.709320695102683</c:v>
                </c:pt>
                <c:pt idx="2">
                  <c:v>64.312267657992564</c:v>
                </c:pt>
                <c:pt idx="3">
                  <c:v>57.247259439707676</c:v>
                </c:pt>
                <c:pt idx="4">
                  <c:v>38.009210060219623</c:v>
                </c:pt>
                <c:pt idx="5">
                  <c:v>23.944680466419594</c:v>
                </c:pt>
                <c:pt idx="6">
                  <c:v>18.632676709154115</c:v>
                </c:pt>
                <c:pt idx="7">
                  <c:v>17.691490617254811</c:v>
                </c:pt>
                <c:pt idx="8">
                  <c:v>21.194895591647331</c:v>
                </c:pt>
                <c:pt idx="9">
                  <c:v>26.875</c:v>
                </c:pt>
                <c:pt idx="10">
                  <c:v>39.705882352941174</c:v>
                </c:pt>
                <c:pt idx="11">
                  <c:v>20</c:v>
                </c:pt>
              </c:numCache>
            </c:numRef>
          </c:val>
        </c:ser>
        <c:ser>
          <c:idx val="1"/>
          <c:order val="2"/>
          <c:tx>
            <c:strRef>
              <c:f>Bevallingswijze!$B$76</c:f>
              <c:strCache>
                <c:ptCount val="1"/>
                <c:pt idx="0">
                  <c:v>Onbekend</c:v>
                </c:pt>
              </c:strCache>
            </c:strRef>
          </c:tx>
          <c:spPr>
            <a:solidFill>
              <a:schemeClr val="accent3"/>
            </a:solidFill>
          </c:spPr>
          <c:invertIfNegative val="0"/>
          <c:val>
            <c:numRef>
              <c:f>(Bevallingswijze!$D$76,Bevallingswijze!$F$76,Bevallingswijze!$H$76,Bevallingswijze!$J$76,Bevallingswijze!$L$76,Bevallingswijze!$N$76,Bevallingswijze!$P$76,Bevallingswijze!$R$76,Bevallingswijze!$T$76,Bevallingswijze!$V$76,Bevallingswijze!$X$76,Bevallingswijze!$Z$76)</c:f>
              <c:numCache>
                <c:formatCode>#,##0.00</c:formatCode>
                <c:ptCount val="12"/>
                <c:pt idx="0">
                  <c:v>61.212121212121204</c:v>
                </c:pt>
                <c:pt idx="1">
                  <c:v>27.488151658767773</c:v>
                </c:pt>
                <c:pt idx="2">
                  <c:v>10.037174721189592</c:v>
                </c:pt>
                <c:pt idx="3">
                  <c:v>4.8112058465286243</c:v>
                </c:pt>
                <c:pt idx="4">
                  <c:v>1.1335458731845554</c:v>
                </c:pt>
                <c:pt idx="5">
                  <c:v>0.42935912501129897</c:v>
                </c:pt>
                <c:pt idx="6">
                  <c:v>0.19382703044348468</c:v>
                </c:pt>
                <c:pt idx="7">
                  <c:v>0.10326920807270151</c:v>
                </c:pt>
                <c:pt idx="8">
                  <c:v>0.10440835266821347</c:v>
                </c:pt>
                <c:pt idx="9">
                  <c:v>0.3125</c:v>
                </c:pt>
                <c:pt idx="10">
                  <c:v>0</c:v>
                </c:pt>
                <c:pt idx="11">
                  <c:v>28.571428571428569</c:v>
                </c:pt>
              </c:numCache>
            </c:numRef>
          </c:val>
        </c:ser>
        <c:dLbls>
          <c:showLegendKey val="0"/>
          <c:showVal val="0"/>
          <c:showCatName val="0"/>
          <c:showSerName val="0"/>
          <c:showPercent val="0"/>
          <c:showBubbleSize val="0"/>
        </c:dLbls>
        <c:gapWidth val="150"/>
        <c:overlap val="100"/>
        <c:axId val="337716984"/>
        <c:axId val="329612696"/>
      </c:barChart>
      <c:catAx>
        <c:axId val="337716984"/>
        <c:scaling>
          <c:orientation val="minMax"/>
        </c:scaling>
        <c:delete val="0"/>
        <c:axPos val="b"/>
        <c:numFmt formatCode="General" sourceLinked="0"/>
        <c:majorTickMark val="none"/>
        <c:minorTickMark val="none"/>
        <c:tickLblPos val="nextTo"/>
        <c:txPr>
          <a:bodyPr/>
          <a:lstStyle/>
          <a:p>
            <a:pPr>
              <a:defRPr sz="1000"/>
            </a:pPr>
            <a:endParaRPr lang="fr-FR"/>
          </a:p>
        </c:txPr>
        <c:crossAx val="329612696"/>
        <c:crosses val="autoZero"/>
        <c:auto val="1"/>
        <c:lblAlgn val="ctr"/>
        <c:lblOffset val="0"/>
        <c:tickLblSkip val="1"/>
        <c:tickMarkSkip val="1"/>
        <c:noMultiLvlLbl val="0"/>
      </c:catAx>
      <c:valAx>
        <c:axId val="329612696"/>
        <c:scaling>
          <c:orientation val="minMax"/>
        </c:scaling>
        <c:delete val="0"/>
        <c:axPos val="l"/>
        <c:majorGridlines/>
        <c:numFmt formatCode="0\ %" sourceLinked="0"/>
        <c:majorTickMark val="out"/>
        <c:minorTickMark val="none"/>
        <c:tickLblPos val="nextTo"/>
        <c:crossAx val="337716984"/>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33" l="0.70000000000000062" r="0.70000000000000062" t="0.750000000000006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300" b="1" i="0" baseline="0"/>
              <a:t>Bevallingswijze over verblijfsduur van moeder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100" b="1" i="0" baseline="0"/>
              <a:t>(100 % per bevallingswijze)</a:t>
            </a:r>
          </a:p>
        </c:rich>
      </c:tx>
      <c:layout/>
      <c:overlay val="0"/>
    </c:title>
    <c:autoTitleDeleted val="0"/>
    <c:plotArea>
      <c:layout/>
      <c:barChart>
        <c:barDir val="col"/>
        <c:grouping val="clustered"/>
        <c:varyColors val="0"/>
        <c:ser>
          <c:idx val="1"/>
          <c:order val="0"/>
          <c:tx>
            <c:strRef>
              <c:f>'Verblijfsduur moeder'!$C$186</c:f>
              <c:strCache>
                <c:ptCount val="1"/>
                <c:pt idx="0">
                  <c:v>Vaginale bevalling</c:v>
                </c:pt>
              </c:strCache>
            </c:strRef>
          </c:tx>
          <c:spPr>
            <a:solidFill>
              <a:schemeClr val="accent1"/>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moeder'!$D$188:$D$199</c:f>
              <c:numCache>
                <c:formatCode>#,##0.00</c:formatCode>
                <c:ptCount val="12"/>
                <c:pt idx="0">
                  <c:v>0.59495653453586028</c:v>
                </c:pt>
                <c:pt idx="1">
                  <c:v>2.4849421336444766</c:v>
                </c:pt>
                <c:pt idx="2">
                  <c:v>11.974814207477952</c:v>
                </c:pt>
                <c:pt idx="3">
                  <c:v>45.815857799081286</c:v>
                </c:pt>
                <c:pt idx="4">
                  <c:v>28.150063595177276</c:v>
                </c:pt>
                <c:pt idx="5">
                  <c:v>7.1836271325407584</c:v>
                </c:pt>
                <c:pt idx="6">
                  <c:v>1.8384787613131091</c:v>
                </c:pt>
                <c:pt idx="7">
                  <c:v>0.68745861057677138</c:v>
                </c:pt>
                <c:pt idx="8">
                  <c:v>0.36370134443358249</c:v>
                </c:pt>
                <c:pt idx="9">
                  <c:v>0.1850041520818223</c:v>
                </c:pt>
                <c:pt idx="10">
                  <c:v>0.15452051338652203</c:v>
                </c:pt>
                <c:pt idx="11">
                  <c:v>0.56657521575058079</c:v>
                </c:pt>
              </c:numCache>
            </c:numRef>
          </c:val>
        </c:ser>
        <c:ser>
          <c:idx val="4"/>
          <c:order val="1"/>
          <c:tx>
            <c:strRef>
              <c:f>'Verblijfsduur moeder'!$E$186</c:f>
              <c:strCache>
                <c:ptCount val="1"/>
                <c:pt idx="0">
                  <c:v>Keizersnede</c:v>
                </c:pt>
              </c:strCache>
            </c:strRef>
          </c:tx>
          <c:spPr>
            <a:solidFill>
              <a:schemeClr val="accent2"/>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moeder'!$F$188:$F$199</c:f>
              <c:numCache>
                <c:formatCode>#,##0.00</c:formatCode>
                <c:ptCount val="12"/>
                <c:pt idx="0">
                  <c:v>0.31318030783332701</c:v>
                </c:pt>
                <c:pt idx="1">
                  <c:v>0.70274605660161171</c:v>
                </c:pt>
                <c:pt idx="2">
                  <c:v>1.1610587022113585</c:v>
                </c:pt>
                <c:pt idx="3">
                  <c:v>10.136348012068899</c:v>
                </c:pt>
                <c:pt idx="4">
                  <c:v>33.682160180269641</c:v>
                </c:pt>
                <c:pt idx="5">
                  <c:v>29.564984913875413</c:v>
                </c:pt>
                <c:pt idx="6">
                  <c:v>13.061910399877782</c:v>
                </c:pt>
                <c:pt idx="7">
                  <c:v>4.2088377955161747</c:v>
                </c:pt>
                <c:pt idx="8">
                  <c:v>1.8103349501584998</c:v>
                </c:pt>
                <c:pt idx="9">
                  <c:v>0.92044456326624147</c:v>
                </c:pt>
                <c:pt idx="10">
                  <c:v>0.62254134361990598</c:v>
                </c:pt>
                <c:pt idx="11">
                  <c:v>3.815452774701142</c:v>
                </c:pt>
              </c:numCache>
            </c:numRef>
          </c:val>
        </c:ser>
        <c:ser>
          <c:idx val="5"/>
          <c:order val="2"/>
          <c:tx>
            <c:strRef>
              <c:f>'Verblijfsduur moeder'!$G$186</c:f>
              <c:strCache>
                <c:ptCount val="1"/>
                <c:pt idx="0">
                  <c:v>Onbekend</c:v>
                </c:pt>
              </c:strCache>
            </c:strRef>
          </c:tx>
          <c:spPr>
            <a:solidFill>
              <a:schemeClr val="accent3"/>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moeder'!$H$188:$H$199</c:f>
              <c:numCache>
                <c:formatCode>#,##0.00</c:formatCode>
                <c:ptCount val="12"/>
                <c:pt idx="0">
                  <c:v>2.9609690444145356</c:v>
                </c:pt>
                <c:pt idx="1">
                  <c:v>25.168236877523555</c:v>
                </c:pt>
                <c:pt idx="2">
                  <c:v>23.95693135935397</c:v>
                </c:pt>
                <c:pt idx="3">
                  <c:v>22.745625841184388</c:v>
                </c:pt>
                <c:pt idx="4">
                  <c:v>9.8250336473755038</c:v>
                </c:pt>
                <c:pt idx="5">
                  <c:v>4.710632570659488</c:v>
                </c:pt>
                <c:pt idx="6">
                  <c:v>2.4226110363391657</c:v>
                </c:pt>
                <c:pt idx="7">
                  <c:v>1.2113055181695829</c:v>
                </c:pt>
                <c:pt idx="8">
                  <c:v>0.94212651413189774</c:v>
                </c:pt>
                <c:pt idx="9">
                  <c:v>0.94212651413189774</c:v>
                </c:pt>
                <c:pt idx="10">
                  <c:v>0.94212651413189774</c:v>
                </c:pt>
                <c:pt idx="11">
                  <c:v>4.1722745625841187</c:v>
                </c:pt>
              </c:numCache>
            </c:numRef>
          </c:val>
        </c:ser>
        <c:dLbls>
          <c:showLegendKey val="0"/>
          <c:showVal val="0"/>
          <c:showCatName val="0"/>
          <c:showSerName val="0"/>
          <c:showPercent val="0"/>
          <c:showBubbleSize val="0"/>
        </c:dLbls>
        <c:gapWidth val="150"/>
        <c:axId val="329613872"/>
        <c:axId val="329614264"/>
      </c:barChart>
      <c:catAx>
        <c:axId val="329613872"/>
        <c:scaling>
          <c:orientation val="minMax"/>
        </c:scaling>
        <c:delete val="0"/>
        <c:axPos val="b"/>
        <c:title>
          <c:tx>
            <c:rich>
              <a:bodyPr/>
              <a:lstStyle/>
              <a:p>
                <a:pPr>
                  <a:defRPr/>
                </a:pPr>
                <a:r>
                  <a:rPr lang="en-US"/>
                  <a:t>nachten</a:t>
                </a:r>
              </a:p>
            </c:rich>
          </c:tx>
          <c:layout/>
          <c:overlay val="0"/>
        </c:title>
        <c:numFmt formatCode="General" sourceLinked="1"/>
        <c:majorTickMark val="none"/>
        <c:minorTickMark val="none"/>
        <c:tickLblPos val="nextTo"/>
        <c:txPr>
          <a:bodyPr/>
          <a:lstStyle/>
          <a:p>
            <a:pPr>
              <a:defRPr sz="1000"/>
            </a:pPr>
            <a:endParaRPr lang="fr-FR"/>
          </a:p>
        </c:txPr>
        <c:crossAx val="329614264"/>
        <c:crosses val="autoZero"/>
        <c:auto val="1"/>
        <c:lblAlgn val="ctr"/>
        <c:lblOffset val="0"/>
        <c:tickLblSkip val="1"/>
        <c:tickMarkSkip val="1"/>
        <c:noMultiLvlLbl val="0"/>
      </c:catAx>
      <c:valAx>
        <c:axId val="329614264"/>
        <c:scaling>
          <c:orientation val="minMax"/>
        </c:scaling>
        <c:delete val="0"/>
        <c:axPos val="l"/>
        <c:majorGridlines/>
        <c:numFmt formatCode="#\ ##0&quot; %&quot;" sourceLinked="0"/>
        <c:majorTickMark val="out"/>
        <c:minorTickMark val="none"/>
        <c:tickLblPos val="nextTo"/>
        <c:crossAx val="329613872"/>
        <c:crosses val="autoZero"/>
        <c:crossBetween val="between"/>
      </c:valAx>
    </c:plotArea>
    <c:legend>
      <c:legendPos val="tr"/>
      <c:layout/>
      <c:overlay val="1"/>
      <c:spPr>
        <a:solidFill>
          <a:sysClr val="window" lastClr="FFFFFF"/>
        </a:solidFill>
        <a:ln w="6350">
          <a:noFill/>
        </a:ln>
      </c:spPr>
      <c:txPr>
        <a:bodyPr/>
        <a:lstStyle/>
        <a:p>
          <a:pPr>
            <a:defRPr sz="1000"/>
          </a:pPr>
          <a:endParaRPr lang="fr-FR"/>
        </a:p>
      </c:txPr>
    </c:legend>
    <c:plotVisOnly val="1"/>
    <c:dispBlanksAs val="gap"/>
    <c:showDLblsOverMax val="0"/>
  </c:chart>
  <c:spPr>
    <a:solidFill>
      <a:schemeClr val="bg1"/>
    </a:solidFill>
  </c:spPr>
  <c:printSettings>
    <c:headerFooter/>
    <c:pageMargins b="0.75000000000000633" l="0.70000000000000062" r="0.70000000000000062" t="0.75000000000000633"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300" b="1" i="0" baseline="0"/>
              <a:t>Bevallingswijze over zwangerschapsduur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100" b="1" i="0" baseline="0"/>
              <a:t>(100 % per bevallingswijze)</a:t>
            </a:r>
          </a:p>
        </c:rich>
      </c:tx>
      <c:overlay val="0"/>
    </c:title>
    <c:autoTitleDeleted val="0"/>
    <c:plotArea>
      <c:layout/>
      <c:barChart>
        <c:barDir val="col"/>
        <c:grouping val="clustered"/>
        <c:varyColors val="0"/>
        <c:ser>
          <c:idx val="1"/>
          <c:order val="0"/>
          <c:tx>
            <c:strRef>
              <c:f>Zwangerschapsduur!$C$159</c:f>
              <c:strCache>
                <c:ptCount val="1"/>
                <c:pt idx="0">
                  <c:v>Vaginale bevalling</c:v>
                </c:pt>
              </c:strCache>
            </c:strRef>
          </c:tx>
          <c:spPr>
            <a:solidFill>
              <a:schemeClr val="accent1"/>
            </a:solidFill>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Zwangerschapsduur!$D$161:$D$169</c:f>
              <c:numCache>
                <c:formatCode>#,##0.00</c:formatCode>
                <c:ptCount val="9"/>
                <c:pt idx="0">
                  <c:v>1.1562759505113894E-2</c:v>
                </c:pt>
                <c:pt idx="1">
                  <c:v>0.19761807154194655</c:v>
                </c:pt>
                <c:pt idx="2">
                  <c:v>0.52768229741519768</c:v>
                </c:pt>
                <c:pt idx="3">
                  <c:v>12.02842336518348</c:v>
                </c:pt>
                <c:pt idx="4">
                  <c:v>76.85345779067201</c:v>
                </c:pt>
                <c:pt idx="5">
                  <c:v>10.238297961800848</c:v>
                </c:pt>
                <c:pt idx="6">
                  <c:v>9.4604395950931841E-3</c:v>
                </c:pt>
                <c:pt idx="7">
                  <c:v>0</c:v>
                </c:pt>
                <c:pt idx="8">
                  <c:v>0.13349731428631495</c:v>
                </c:pt>
              </c:numCache>
            </c:numRef>
          </c:val>
        </c:ser>
        <c:ser>
          <c:idx val="4"/>
          <c:order val="1"/>
          <c:tx>
            <c:strRef>
              <c:f>Zwangerschapsduur!$E$159</c:f>
              <c:strCache>
                <c:ptCount val="1"/>
                <c:pt idx="0">
                  <c:v>Keizersnede</c:v>
                </c:pt>
              </c:strCache>
            </c:strRef>
          </c:tx>
          <c:spPr>
            <a:solidFill>
              <a:schemeClr val="accent2"/>
            </a:solidFill>
            <a:ln>
              <a:noFill/>
            </a:ln>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Zwangerschapsduur!$F$161:$F$169</c:f>
              <c:numCache>
                <c:formatCode>#,##0.00</c:formatCode>
                <c:ptCount val="9"/>
                <c:pt idx="0">
                  <c:v>0</c:v>
                </c:pt>
                <c:pt idx="1">
                  <c:v>0.90516747507924988</c:v>
                </c:pt>
                <c:pt idx="2">
                  <c:v>3.2960317763434293</c:v>
                </c:pt>
                <c:pt idx="3">
                  <c:v>22.995836993469045</c:v>
                </c:pt>
                <c:pt idx="4">
                  <c:v>64.755757552610476</c:v>
                </c:pt>
                <c:pt idx="5">
                  <c:v>7.9211702249551239</c:v>
                </c:pt>
                <c:pt idx="6">
                  <c:v>2.6734904327235229E-2</c:v>
                </c:pt>
                <c:pt idx="7">
                  <c:v>0</c:v>
                </c:pt>
                <c:pt idx="8">
                  <c:v>9.9301073215445138E-2</c:v>
                </c:pt>
              </c:numCache>
            </c:numRef>
          </c:val>
        </c:ser>
        <c:ser>
          <c:idx val="5"/>
          <c:order val="2"/>
          <c:tx>
            <c:strRef>
              <c:f>Zwangerschapsduur!$G$159</c:f>
              <c:strCache>
                <c:ptCount val="1"/>
                <c:pt idx="0">
                  <c:v>Onbekend</c:v>
                </c:pt>
              </c:strCache>
            </c:strRef>
          </c:tx>
          <c:spPr>
            <a:solidFill>
              <a:schemeClr val="accent3"/>
            </a:solidFill>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Zwangerschapsduur!$H$161:$H$169</c:f>
              <c:numCache>
                <c:formatCode>#,##0.00</c:formatCode>
                <c:ptCount val="9"/>
                <c:pt idx="0">
                  <c:v>6.4602960969044414</c:v>
                </c:pt>
                <c:pt idx="1">
                  <c:v>29.609690444145357</c:v>
                </c:pt>
                <c:pt idx="2">
                  <c:v>16.41991924629879</c:v>
                </c:pt>
                <c:pt idx="3">
                  <c:v>23.014804845222073</c:v>
                </c:pt>
                <c:pt idx="4">
                  <c:v>22.341857335127859</c:v>
                </c:pt>
                <c:pt idx="5">
                  <c:v>1.3458950201884252</c:v>
                </c:pt>
                <c:pt idx="6">
                  <c:v>0</c:v>
                </c:pt>
                <c:pt idx="7">
                  <c:v>0</c:v>
                </c:pt>
                <c:pt idx="8">
                  <c:v>0.80753701211305517</c:v>
                </c:pt>
              </c:numCache>
            </c:numRef>
          </c:val>
        </c:ser>
        <c:dLbls>
          <c:showLegendKey val="0"/>
          <c:showVal val="0"/>
          <c:showCatName val="0"/>
          <c:showSerName val="0"/>
          <c:showPercent val="0"/>
          <c:showBubbleSize val="0"/>
        </c:dLbls>
        <c:gapWidth val="150"/>
        <c:axId val="329615048"/>
        <c:axId val="329615440"/>
      </c:barChart>
      <c:catAx>
        <c:axId val="329615048"/>
        <c:scaling>
          <c:orientation val="minMax"/>
        </c:scaling>
        <c:delete val="0"/>
        <c:axPos val="b"/>
        <c:title>
          <c:tx>
            <c:rich>
              <a:bodyPr/>
              <a:lstStyle/>
              <a:p>
                <a:pPr>
                  <a:defRPr/>
                </a:pPr>
                <a:r>
                  <a:rPr lang="en-US"/>
                  <a:t>weken</a:t>
                </a:r>
              </a:p>
            </c:rich>
          </c:tx>
          <c:overlay val="0"/>
        </c:title>
        <c:numFmt formatCode="General" sourceLinked="1"/>
        <c:majorTickMark val="none"/>
        <c:minorTickMark val="none"/>
        <c:tickLblPos val="nextTo"/>
        <c:txPr>
          <a:bodyPr/>
          <a:lstStyle/>
          <a:p>
            <a:pPr>
              <a:defRPr sz="1000"/>
            </a:pPr>
            <a:endParaRPr lang="fr-FR"/>
          </a:p>
        </c:txPr>
        <c:crossAx val="329615440"/>
        <c:crosses val="autoZero"/>
        <c:auto val="1"/>
        <c:lblAlgn val="ctr"/>
        <c:lblOffset val="0"/>
        <c:tickLblSkip val="1"/>
        <c:tickMarkSkip val="1"/>
        <c:noMultiLvlLbl val="0"/>
      </c:catAx>
      <c:valAx>
        <c:axId val="329615440"/>
        <c:scaling>
          <c:orientation val="minMax"/>
        </c:scaling>
        <c:delete val="0"/>
        <c:axPos val="l"/>
        <c:majorGridlines/>
        <c:numFmt formatCode="#\ ##0&quot; %&quot;" sourceLinked="0"/>
        <c:majorTickMark val="out"/>
        <c:minorTickMark val="none"/>
        <c:tickLblPos val="nextTo"/>
        <c:crossAx val="329615048"/>
        <c:crosses val="autoZero"/>
        <c:crossBetween val="between"/>
      </c:valAx>
    </c:plotArea>
    <c:legend>
      <c:legendPos val="tr"/>
      <c:overlay val="1"/>
      <c:spPr>
        <a:solidFill>
          <a:schemeClr val="bg1"/>
        </a:solidFill>
        <a:ln w="6350">
          <a:noFill/>
        </a:ln>
      </c:spPr>
      <c:txPr>
        <a:bodyPr/>
        <a:lstStyle/>
        <a:p>
          <a:pPr>
            <a:defRPr sz="1000"/>
          </a:pPr>
          <a:endParaRPr lang="fr-FR"/>
        </a:p>
      </c:txPr>
    </c:legend>
    <c:plotVisOnly val="1"/>
    <c:dispBlanksAs val="gap"/>
    <c:showDLblsOverMax val="0"/>
  </c:chart>
  <c:spPr>
    <a:solidFill>
      <a:schemeClr val="bg1"/>
    </a:solidFill>
  </c:spPr>
  <c:printSettings>
    <c:headerFooter/>
    <c:pageMargins b="0.75000000000000655" l="0.70000000000000062" r="0.70000000000000062" t="0.7500000000000065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over leeftijd moeder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100" b="1" i="0" baseline="0"/>
              <a:t>(100 % per bevallingswijze)</a:t>
            </a:r>
            <a:endParaRPr lang="fr-FR" sz="1100"/>
          </a:p>
        </c:rich>
      </c:tx>
      <c:overlay val="0"/>
    </c:title>
    <c:autoTitleDeleted val="0"/>
    <c:plotArea>
      <c:layout/>
      <c:barChart>
        <c:barDir val="col"/>
        <c:grouping val="clustered"/>
        <c:varyColors val="0"/>
        <c:ser>
          <c:idx val="1"/>
          <c:order val="0"/>
          <c:tx>
            <c:strRef>
              <c:f>'Leeftijd moeder'!$C$168</c:f>
              <c:strCache>
                <c:ptCount val="1"/>
                <c:pt idx="0">
                  <c:v>Vaginale bevalling</c:v>
                </c:pt>
              </c:strCache>
            </c:strRef>
          </c:tx>
          <c:spPr>
            <a:solidFill>
              <a:schemeClr val="accent1"/>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moeder'!$D$170:$D$179</c:f>
              <c:numCache>
                <c:formatCode>#,##0.00</c:formatCode>
                <c:ptCount val="10"/>
                <c:pt idx="0">
                  <c:v>3.2585958605320972E-2</c:v>
                </c:pt>
                <c:pt idx="1">
                  <c:v>2.4092586168837311</c:v>
                </c:pt>
                <c:pt idx="2">
                  <c:v>13.999348280827896</c:v>
                </c:pt>
                <c:pt idx="3">
                  <c:v>36.722273028286715</c:v>
                </c:pt>
                <c:pt idx="4">
                  <c:v>32.05196934817571</c:v>
                </c:pt>
                <c:pt idx="5">
                  <c:v>12.604459020529154</c:v>
                </c:pt>
                <c:pt idx="6">
                  <c:v>2.0960129502906457</c:v>
                </c:pt>
                <c:pt idx="7">
                  <c:v>8.0939316535797251E-2</c:v>
                </c:pt>
                <c:pt idx="8">
                  <c:v>3.1534798650310618E-3</c:v>
                </c:pt>
                <c:pt idx="9">
                  <c:v>0</c:v>
                </c:pt>
              </c:numCache>
            </c:numRef>
          </c:val>
        </c:ser>
        <c:ser>
          <c:idx val="4"/>
          <c:order val="1"/>
          <c:tx>
            <c:strRef>
              <c:f>'Leeftijd moeder'!$E$168</c:f>
              <c:strCache>
                <c:ptCount val="1"/>
                <c:pt idx="0">
                  <c:v>Keizersnede</c:v>
                </c:pt>
              </c:strCache>
            </c:strRef>
          </c:tx>
          <c:spPr>
            <a:solidFill>
              <a:schemeClr val="accent2"/>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moeder'!$F$170:$F$179</c:f>
              <c:numCache>
                <c:formatCode>#,##0.00</c:formatCode>
                <c:ptCount val="10"/>
                <c:pt idx="0">
                  <c:v>1.9096360233739451E-2</c:v>
                </c:pt>
                <c:pt idx="1">
                  <c:v>1.6231906198678532</c:v>
                </c:pt>
                <c:pt idx="2">
                  <c:v>10.594660657678647</c:v>
                </c:pt>
                <c:pt idx="3">
                  <c:v>32.070427376542035</c:v>
                </c:pt>
                <c:pt idx="4">
                  <c:v>33.449184585418017</c:v>
                </c:pt>
                <c:pt idx="5">
                  <c:v>17.820723370125656</c:v>
                </c:pt>
                <c:pt idx="6">
                  <c:v>3.9644043845243093</c:v>
                </c:pt>
                <c:pt idx="7">
                  <c:v>0.43921628537600738</c:v>
                </c:pt>
                <c:pt idx="8">
                  <c:v>1.9096360233739451E-2</c:v>
                </c:pt>
                <c:pt idx="9">
                  <c:v>0</c:v>
                </c:pt>
              </c:numCache>
            </c:numRef>
          </c:val>
        </c:ser>
        <c:ser>
          <c:idx val="5"/>
          <c:order val="2"/>
          <c:tx>
            <c:strRef>
              <c:f>'Leeftijd moeder'!$G$168</c:f>
              <c:strCache>
                <c:ptCount val="1"/>
                <c:pt idx="0">
                  <c:v>Onbekend</c:v>
                </c:pt>
              </c:strCache>
            </c:strRef>
          </c:tx>
          <c:spPr>
            <a:solidFill>
              <a:schemeClr val="accent3"/>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moeder'!$H$170:$H$179</c:f>
              <c:numCache>
                <c:formatCode>#,##0.00</c:formatCode>
                <c:ptCount val="10"/>
                <c:pt idx="0">
                  <c:v>0</c:v>
                </c:pt>
                <c:pt idx="1">
                  <c:v>1.3458950201884252</c:v>
                </c:pt>
                <c:pt idx="2">
                  <c:v>14.131897711978466</c:v>
                </c:pt>
                <c:pt idx="3">
                  <c:v>32.43606998654105</c:v>
                </c:pt>
                <c:pt idx="4">
                  <c:v>29.878869448183043</c:v>
                </c:pt>
                <c:pt idx="5">
                  <c:v>18.573351278600271</c:v>
                </c:pt>
                <c:pt idx="6">
                  <c:v>3.4993270524899054</c:v>
                </c:pt>
                <c:pt idx="7">
                  <c:v>0.13458950201884254</c:v>
                </c:pt>
                <c:pt idx="8">
                  <c:v>0</c:v>
                </c:pt>
                <c:pt idx="9">
                  <c:v>0</c:v>
                </c:pt>
              </c:numCache>
            </c:numRef>
          </c:val>
        </c:ser>
        <c:dLbls>
          <c:showLegendKey val="0"/>
          <c:showVal val="0"/>
          <c:showCatName val="0"/>
          <c:showSerName val="0"/>
          <c:showPercent val="0"/>
          <c:showBubbleSize val="0"/>
        </c:dLbls>
        <c:gapWidth val="150"/>
        <c:axId val="329616224"/>
        <c:axId val="342590688"/>
      </c:barChart>
      <c:catAx>
        <c:axId val="329616224"/>
        <c:scaling>
          <c:orientation val="minMax"/>
        </c:scaling>
        <c:delete val="0"/>
        <c:axPos val="b"/>
        <c:title>
          <c:tx>
            <c:rich>
              <a:bodyPr/>
              <a:lstStyle/>
              <a:p>
                <a:pPr>
                  <a:defRPr/>
                </a:pPr>
                <a:r>
                  <a:rPr lang="en-US"/>
                  <a:t>jaren</a:t>
                </a:r>
              </a:p>
            </c:rich>
          </c:tx>
          <c:overlay val="0"/>
        </c:title>
        <c:numFmt formatCode="General" sourceLinked="1"/>
        <c:majorTickMark val="none"/>
        <c:minorTickMark val="none"/>
        <c:tickLblPos val="nextTo"/>
        <c:txPr>
          <a:bodyPr/>
          <a:lstStyle/>
          <a:p>
            <a:pPr>
              <a:defRPr sz="1000">
                <a:latin typeface="+mn-lt"/>
              </a:defRPr>
            </a:pPr>
            <a:endParaRPr lang="fr-FR"/>
          </a:p>
        </c:txPr>
        <c:crossAx val="342590688"/>
        <c:crosses val="autoZero"/>
        <c:auto val="1"/>
        <c:lblAlgn val="ctr"/>
        <c:lblOffset val="0"/>
        <c:tickLblSkip val="1"/>
        <c:tickMarkSkip val="1"/>
        <c:noMultiLvlLbl val="0"/>
      </c:catAx>
      <c:valAx>
        <c:axId val="342590688"/>
        <c:scaling>
          <c:orientation val="minMax"/>
        </c:scaling>
        <c:delete val="0"/>
        <c:axPos val="l"/>
        <c:majorGridlines/>
        <c:numFmt formatCode="#\ ##0&quot; %&quot;" sourceLinked="0"/>
        <c:majorTickMark val="out"/>
        <c:minorTickMark val="none"/>
        <c:tickLblPos val="nextTo"/>
        <c:crossAx val="329616224"/>
        <c:crosses val="autoZero"/>
        <c:crossBetween val="between"/>
      </c:valAx>
    </c:plotArea>
    <c:legend>
      <c:legendPos val="tr"/>
      <c:overlay val="1"/>
      <c:spPr>
        <a:solidFill>
          <a:schemeClr val="bg1"/>
        </a:solidFill>
        <a:ln w="6350">
          <a:noFill/>
        </a:ln>
      </c:spPr>
      <c:txPr>
        <a:bodyPr/>
        <a:lstStyle/>
        <a:p>
          <a:pPr>
            <a:defRPr sz="1000"/>
          </a:pPr>
          <a:endParaRPr lang="fr-FR"/>
        </a:p>
      </c:txPr>
    </c:legend>
    <c:plotVisOnly val="1"/>
    <c:dispBlanksAs val="gap"/>
    <c:showDLblsOverMax val="0"/>
  </c:chart>
  <c:spPr>
    <a:solidFill>
      <a:schemeClr val="bg1"/>
    </a:solidFill>
  </c:spPr>
  <c:printSettings>
    <c:headerFooter/>
    <c:pageMargins b="0.75000000000000699" l="0.70000000000000062" r="0.70000000000000062" t="0.7500000000000069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over meerlingzwangerschap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100" b="1" i="0" baseline="0"/>
              <a:t>(100 % per bevallingswijze)</a:t>
            </a:r>
            <a:endParaRPr lang="fr-FR" sz="1100"/>
          </a:p>
        </c:rich>
      </c:tx>
      <c:overlay val="0"/>
    </c:title>
    <c:autoTitleDeleted val="0"/>
    <c:plotArea>
      <c:layout/>
      <c:barChart>
        <c:barDir val="col"/>
        <c:grouping val="clustered"/>
        <c:varyColors val="0"/>
        <c:ser>
          <c:idx val="1"/>
          <c:order val="0"/>
          <c:tx>
            <c:strRef>
              <c:f>Meerlingzwangerschap!$C$114</c:f>
              <c:strCache>
                <c:ptCount val="1"/>
                <c:pt idx="0">
                  <c:v>Vaginale bevalling</c:v>
                </c:pt>
              </c:strCache>
            </c:strRef>
          </c:tx>
          <c:spPr>
            <a:solidFill>
              <a:schemeClr val="accent1"/>
            </a:solidFill>
          </c:spPr>
          <c:invertIfNegative val="0"/>
          <c:cat>
            <c:strRef>
              <c:f>Meerlingzwangerschap!$B$116:$B$119</c:f>
              <c:strCache>
                <c:ptCount val="4"/>
                <c:pt idx="0">
                  <c:v>Eenling</c:v>
                </c:pt>
                <c:pt idx="1">
                  <c:v>Tweeling</c:v>
                </c:pt>
                <c:pt idx="2">
                  <c:v>Meerling</c:v>
                </c:pt>
                <c:pt idx="3">
                  <c:v>Onbekend</c:v>
                </c:pt>
              </c:strCache>
            </c:strRef>
          </c:cat>
          <c:val>
            <c:numRef>
              <c:f>Meerlingzwangerschap!$D$116:$D$119</c:f>
              <c:numCache>
                <c:formatCode>#,##0.00</c:formatCode>
                <c:ptCount val="4"/>
                <c:pt idx="0">
                  <c:v>98.182544437787101</c:v>
                </c:pt>
                <c:pt idx="1">
                  <c:v>1.8132509223928606</c:v>
                </c:pt>
                <c:pt idx="2">
                  <c:v>4.2046398200414154E-3</c:v>
                </c:pt>
                <c:pt idx="3">
                  <c:v>0</c:v>
                </c:pt>
              </c:numCache>
            </c:numRef>
          </c:val>
        </c:ser>
        <c:ser>
          <c:idx val="4"/>
          <c:order val="1"/>
          <c:tx>
            <c:strRef>
              <c:f>Meerlingzwangerschap!$E$114</c:f>
              <c:strCache>
                <c:ptCount val="1"/>
                <c:pt idx="0">
                  <c:v>Keizersnede</c:v>
                </c:pt>
              </c:strCache>
            </c:strRef>
          </c:tx>
          <c:spPr>
            <a:solidFill>
              <a:schemeClr val="accent2"/>
            </a:solidFill>
          </c:spPr>
          <c:invertIfNegative val="0"/>
          <c:cat>
            <c:strRef>
              <c:f>Meerlingzwangerschap!$B$116:$B$119</c:f>
              <c:strCache>
                <c:ptCount val="4"/>
                <c:pt idx="0">
                  <c:v>Eenling</c:v>
                </c:pt>
                <c:pt idx="1">
                  <c:v>Tweeling</c:v>
                </c:pt>
                <c:pt idx="2">
                  <c:v>Meerling</c:v>
                </c:pt>
                <c:pt idx="3">
                  <c:v>Onbekend</c:v>
                </c:pt>
              </c:strCache>
            </c:strRef>
          </c:cat>
          <c:val>
            <c:numRef>
              <c:f>Meerlingzwangerschap!$F$116:$F$119</c:f>
              <c:numCache>
                <c:formatCode>#,##0.00</c:formatCode>
                <c:ptCount val="4"/>
                <c:pt idx="0">
                  <c:v>90.921590344880272</c:v>
                </c:pt>
                <c:pt idx="1">
                  <c:v>8.7652293472864073</c:v>
                </c:pt>
                <c:pt idx="2">
                  <c:v>0.31318030783332701</c:v>
                </c:pt>
                <c:pt idx="3">
                  <c:v>0</c:v>
                </c:pt>
              </c:numCache>
            </c:numRef>
          </c:val>
        </c:ser>
        <c:ser>
          <c:idx val="5"/>
          <c:order val="2"/>
          <c:tx>
            <c:strRef>
              <c:f>Meerlingzwangerschap!$G$114</c:f>
              <c:strCache>
                <c:ptCount val="1"/>
                <c:pt idx="0">
                  <c:v>Onbekend</c:v>
                </c:pt>
              </c:strCache>
            </c:strRef>
          </c:tx>
          <c:spPr>
            <a:solidFill>
              <a:schemeClr val="accent3"/>
            </a:solidFill>
          </c:spPr>
          <c:invertIfNegative val="0"/>
          <c:cat>
            <c:strRef>
              <c:f>Meerlingzwangerschap!$B$116:$B$119</c:f>
              <c:strCache>
                <c:ptCount val="4"/>
                <c:pt idx="0">
                  <c:v>Eenling</c:v>
                </c:pt>
                <c:pt idx="1">
                  <c:v>Tweeling</c:v>
                </c:pt>
                <c:pt idx="2">
                  <c:v>Meerling</c:v>
                </c:pt>
                <c:pt idx="3">
                  <c:v>Onbekend</c:v>
                </c:pt>
              </c:strCache>
            </c:strRef>
          </c:cat>
          <c:val>
            <c:numRef>
              <c:f>Meerlingzwangerschap!$H$116:$H$119</c:f>
              <c:numCache>
                <c:formatCode>#,##0.00</c:formatCode>
                <c:ptCount val="4"/>
                <c:pt idx="0">
                  <c:v>18.573351278600271</c:v>
                </c:pt>
                <c:pt idx="1">
                  <c:v>4.3068640646029612</c:v>
                </c:pt>
                <c:pt idx="2">
                  <c:v>0.26917900403768508</c:v>
                </c:pt>
                <c:pt idx="3">
                  <c:v>76.850605652759086</c:v>
                </c:pt>
              </c:numCache>
            </c:numRef>
          </c:val>
        </c:ser>
        <c:dLbls>
          <c:showLegendKey val="0"/>
          <c:showVal val="0"/>
          <c:showCatName val="0"/>
          <c:showSerName val="0"/>
          <c:showPercent val="0"/>
          <c:showBubbleSize val="0"/>
        </c:dLbls>
        <c:gapWidth val="150"/>
        <c:axId val="342591472"/>
        <c:axId val="342591864"/>
      </c:barChart>
      <c:catAx>
        <c:axId val="342591472"/>
        <c:scaling>
          <c:orientation val="minMax"/>
        </c:scaling>
        <c:delete val="0"/>
        <c:axPos val="b"/>
        <c:numFmt formatCode="General" sourceLinked="1"/>
        <c:majorTickMark val="none"/>
        <c:minorTickMark val="none"/>
        <c:tickLblPos val="nextTo"/>
        <c:txPr>
          <a:bodyPr/>
          <a:lstStyle/>
          <a:p>
            <a:pPr>
              <a:defRPr sz="1000">
                <a:latin typeface="+mn-lt"/>
              </a:defRPr>
            </a:pPr>
            <a:endParaRPr lang="fr-FR"/>
          </a:p>
        </c:txPr>
        <c:crossAx val="342591864"/>
        <c:crosses val="autoZero"/>
        <c:auto val="1"/>
        <c:lblAlgn val="ctr"/>
        <c:lblOffset val="0"/>
        <c:tickLblSkip val="1"/>
        <c:tickMarkSkip val="1"/>
        <c:noMultiLvlLbl val="0"/>
      </c:catAx>
      <c:valAx>
        <c:axId val="342591864"/>
        <c:scaling>
          <c:orientation val="minMax"/>
          <c:max val="100"/>
        </c:scaling>
        <c:delete val="0"/>
        <c:axPos val="l"/>
        <c:majorGridlines/>
        <c:numFmt formatCode="#\ ##0&quot; %&quot;" sourceLinked="0"/>
        <c:majorTickMark val="out"/>
        <c:minorTickMark val="none"/>
        <c:tickLblPos val="nextTo"/>
        <c:crossAx val="342591472"/>
        <c:crosses val="autoZero"/>
        <c:crossBetween val="between"/>
      </c:valAx>
    </c:plotArea>
    <c:legend>
      <c:legendPos val="tr"/>
      <c:overlay val="1"/>
      <c:spPr>
        <a:solidFill>
          <a:sysClr val="window" lastClr="FFFFFF"/>
        </a:solidFill>
        <a:ln w="6350">
          <a:noFill/>
        </a:ln>
      </c:spPr>
      <c:txPr>
        <a:bodyPr/>
        <a:lstStyle/>
        <a:p>
          <a:pPr>
            <a:defRPr sz="1000"/>
          </a:pPr>
          <a:endParaRPr lang="fr-FR"/>
        </a:p>
      </c:txPr>
    </c:legend>
    <c:plotVisOnly val="1"/>
    <c:dispBlanksAs val="gap"/>
    <c:showDLblsOverMax val="0"/>
  </c:chart>
  <c:spPr>
    <a:solidFill>
      <a:schemeClr val="bg1"/>
    </a:solidFill>
  </c:spPr>
  <c:printSettings>
    <c:headerFooter/>
    <c:pageMargins b="0.75000000000000722" l="0.70000000000000062" r="0.70000000000000062" t="0.750000000000007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Bevallingswijze per verblijfsduur moeder </a:t>
            </a:r>
            <a:br>
              <a:rPr lang="fr-FR" sz="1300" b="1" i="0" baseline="0"/>
            </a:br>
            <a:r>
              <a:rPr lang="fr-FR" sz="1100" b="1" i="0" baseline="0"/>
              <a:t>(100 % per verblijfsduur)</a:t>
            </a:r>
            <a:endParaRPr lang="fr-FR" sz="1100"/>
          </a:p>
        </c:rich>
      </c:tx>
      <c:layout/>
      <c:overlay val="0"/>
    </c:title>
    <c:autoTitleDeleted val="0"/>
    <c:plotArea>
      <c:layout/>
      <c:barChart>
        <c:barDir val="col"/>
        <c:grouping val="percentStacked"/>
        <c:varyColors val="0"/>
        <c:ser>
          <c:idx val="5"/>
          <c:order val="0"/>
          <c:tx>
            <c:strRef>
              <c:f>Bevallingswijze!$B$41</c:f>
              <c:strCache>
                <c:ptCount val="1"/>
                <c:pt idx="0">
                  <c:v>Vaginale bevalling</c:v>
                </c:pt>
              </c:strCache>
            </c:strRef>
          </c:tx>
          <c:spPr>
            <a:solidFill>
              <a:schemeClr val="accent1"/>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(Bevallingswijze!$D$41,Bevallingswijze!$F$41,Bevallingswijze!$H$41,Bevallingswijze!$J$41,Bevallingswijze!$L$41,Bevallingswijze!$N$41,Bevallingswijze!$P$41,Bevallingswijze!$R$41,Bevallingswijze!$T$41,Bevallingswijze!$V$41,Bevallingswijze!$X$41,Bevallingswijze!$Z$41)</c:f>
              <c:numCache>
                <c:formatCode>#,##0.00</c:formatCode>
                <c:ptCount val="12"/>
                <c:pt idx="0">
                  <c:v>84.477611940298502</c:v>
                </c:pt>
                <c:pt idx="1">
                  <c:v>86.435100548446059</c:v>
                </c:pt>
                <c:pt idx="2">
                  <c:v>95.940710796698667</c:v>
                </c:pt>
                <c:pt idx="3">
                  <c:v>93.917128143248078</c:v>
                </c:pt>
                <c:pt idx="4">
                  <c:v>75.072886297376101</c:v>
                </c:pt>
                <c:pt idx="5">
                  <c:v>46.776180698151954</c:v>
                </c:pt>
                <c:pt idx="6">
                  <c:v>33.718912666281085</c:v>
                </c:pt>
                <c:pt idx="7">
                  <c:v>37.053824362606228</c:v>
                </c:pt>
                <c:pt idx="8">
                  <c:v>41.837968561064088</c:v>
                </c:pt>
                <c:pt idx="9">
                  <c:v>41.509433962264154</c:v>
                </c:pt>
                <c:pt idx="10">
                  <c:v>46.372239747634069</c:v>
                </c:pt>
                <c:pt idx="11">
                  <c:v>34.353091140854048</c:v>
                </c:pt>
              </c:numCache>
            </c:numRef>
          </c:val>
        </c:ser>
        <c:ser>
          <c:idx val="0"/>
          <c:order val="1"/>
          <c:tx>
            <c:strRef>
              <c:f>Bevallingswijze!$B$42</c:f>
              <c:strCache>
                <c:ptCount val="1"/>
                <c:pt idx="0">
                  <c:v>Keizersnede</c:v>
                </c:pt>
              </c:strCache>
            </c:strRef>
          </c:tx>
          <c:spPr>
            <a:solidFill>
              <a:srgbClr val="C00000"/>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(Bevallingswijze!$D$42,Bevallingswijze!$F$42,Bevallingswijze!$H$42,Bevallingswijze!$J$42,Bevallingswijze!$L$42,Bevallingswijze!$N$42,Bevallingswijze!$P$42,Bevallingswijze!$R$42,Bevallingswijze!$T$42,Bevallingswijze!$V$42,Bevallingswijze!$X$42,Bevallingswijze!$Z$42)</c:f>
              <c:numCache>
                <c:formatCode>#,##0.00</c:formatCode>
                <c:ptCount val="12"/>
                <c:pt idx="0">
                  <c:v>12.238805970149254</c:v>
                </c:pt>
                <c:pt idx="1">
                  <c:v>6.7276051188299828</c:v>
                </c:pt>
                <c:pt idx="2">
                  <c:v>2.5602155971029141</c:v>
                </c:pt>
                <c:pt idx="3">
                  <c:v>5.7187183520437852</c:v>
                </c:pt>
                <c:pt idx="4">
                  <c:v>24.722471406144876</c:v>
                </c:pt>
                <c:pt idx="5">
                  <c:v>52.984257357973988</c:v>
                </c:pt>
                <c:pt idx="6">
                  <c:v>65.934065934065927</c:v>
                </c:pt>
                <c:pt idx="7">
                  <c:v>62.436260623229465</c:v>
                </c:pt>
                <c:pt idx="8">
                  <c:v>57.31559854897219</c:v>
                </c:pt>
                <c:pt idx="9">
                  <c:v>56.839622641509436</c:v>
                </c:pt>
                <c:pt idx="10">
                  <c:v>51.419558359621455</c:v>
                </c:pt>
                <c:pt idx="11">
                  <c:v>63.671128107074573</c:v>
                </c:pt>
              </c:numCache>
            </c:numRef>
          </c:val>
        </c:ser>
        <c:ser>
          <c:idx val="1"/>
          <c:order val="2"/>
          <c:tx>
            <c:strRef>
              <c:f>Bevallingswijze!$B$43</c:f>
              <c:strCache>
                <c:ptCount val="1"/>
                <c:pt idx="0">
                  <c:v>Onbekend</c:v>
                </c:pt>
              </c:strCache>
            </c:strRef>
          </c:tx>
          <c:spPr>
            <a:solidFill>
              <a:schemeClr val="accent3"/>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(Bevallingswijze!$D$43,Bevallingswijze!$F$43,Bevallingswijze!$H$43,Bevallingswijze!$J$43,Bevallingswijze!$L$43,Bevallingswijze!$N$43,Bevallingswijze!$P$43,Bevallingswijze!$R$43,Bevallingswijze!$T$43,Bevallingswijze!$V$43,Bevallingswijze!$X$43,Bevallingswijze!$Z$43)</c:f>
              <c:numCache>
                <c:formatCode>#,##0.00</c:formatCode>
                <c:ptCount val="12"/>
                <c:pt idx="0">
                  <c:v>3.2835820895522385</c:v>
                </c:pt>
                <c:pt idx="1">
                  <c:v>6.8372943327239488</c:v>
                </c:pt>
                <c:pt idx="2">
                  <c:v>1.4990736061984167</c:v>
                </c:pt>
                <c:pt idx="3">
                  <c:v>0.36415350470813851</c:v>
                </c:pt>
                <c:pt idx="4">
                  <c:v>0.20464229647903118</c:v>
                </c:pt>
                <c:pt idx="5">
                  <c:v>0.23956194387405885</c:v>
                </c:pt>
                <c:pt idx="6">
                  <c:v>0.34702139965297862</c:v>
                </c:pt>
                <c:pt idx="7">
                  <c:v>0.50991501416430596</c:v>
                </c:pt>
                <c:pt idx="8">
                  <c:v>0.84643288996372434</c:v>
                </c:pt>
                <c:pt idx="9">
                  <c:v>1.6509433962264151</c:v>
                </c:pt>
                <c:pt idx="10">
                  <c:v>2.2082018927444795</c:v>
                </c:pt>
                <c:pt idx="11">
                  <c:v>1.9757807520713833</c:v>
                </c:pt>
              </c:numCache>
            </c:numRef>
          </c:val>
        </c:ser>
        <c:dLbls>
          <c:showLegendKey val="0"/>
          <c:showVal val="0"/>
          <c:showCatName val="0"/>
          <c:showSerName val="0"/>
          <c:showPercent val="0"/>
          <c:showBubbleSize val="0"/>
        </c:dLbls>
        <c:gapWidth val="150"/>
        <c:overlap val="100"/>
        <c:axId val="342592648"/>
        <c:axId val="342593040"/>
      </c:barChart>
      <c:catAx>
        <c:axId val="342592648"/>
        <c:scaling>
          <c:orientation val="minMax"/>
        </c:scaling>
        <c:delete val="0"/>
        <c:axPos val="b"/>
        <c:title>
          <c:tx>
            <c:rich>
              <a:bodyPr/>
              <a:lstStyle/>
              <a:p>
                <a:pPr>
                  <a:defRPr/>
                </a:pPr>
                <a:r>
                  <a:rPr lang="fr-FR"/>
                  <a:t>nachten</a:t>
                </a:r>
              </a:p>
            </c:rich>
          </c:tx>
          <c:layout/>
          <c:overlay val="0"/>
        </c:title>
        <c:numFmt formatCode="General" sourceLinked="0"/>
        <c:majorTickMark val="none"/>
        <c:minorTickMark val="none"/>
        <c:tickLblPos val="nextTo"/>
        <c:txPr>
          <a:bodyPr/>
          <a:lstStyle/>
          <a:p>
            <a:pPr>
              <a:defRPr sz="1000"/>
            </a:pPr>
            <a:endParaRPr lang="fr-FR"/>
          </a:p>
        </c:txPr>
        <c:crossAx val="342593040"/>
        <c:crosses val="autoZero"/>
        <c:auto val="1"/>
        <c:lblAlgn val="ctr"/>
        <c:lblOffset val="0"/>
        <c:tickLblSkip val="1"/>
        <c:tickMarkSkip val="1"/>
        <c:noMultiLvlLbl val="0"/>
      </c:catAx>
      <c:valAx>
        <c:axId val="342593040"/>
        <c:scaling>
          <c:orientation val="minMax"/>
        </c:scaling>
        <c:delete val="0"/>
        <c:axPos val="l"/>
        <c:majorGridlines/>
        <c:numFmt formatCode="0\ %" sourceLinked="0"/>
        <c:majorTickMark val="out"/>
        <c:minorTickMark val="none"/>
        <c:tickLblPos val="nextTo"/>
        <c:crossAx val="342592648"/>
        <c:crosses val="autoZero"/>
        <c:crossBetween val="between"/>
      </c:valAx>
    </c:plotArea>
    <c:legend>
      <c:legendPos val="r"/>
      <c:layout/>
      <c:overlay val="0"/>
    </c:legend>
    <c:plotVisOnly val="1"/>
    <c:dispBlanksAs val="gap"/>
    <c:showDLblsOverMax val="0"/>
  </c:chart>
  <c:spPr>
    <a:solidFill>
      <a:schemeClr val="bg1"/>
    </a:solidFill>
  </c:spPr>
  <c:printSettings>
    <c:headerFooter/>
    <c:pageMargins b="0.75000000000000633" l="0.70000000000000062" r="0.70000000000000062" t="0.75000000000000633"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per zwangerschapsduur </a:t>
            </a:r>
            <a:br>
              <a:rPr lang="fr-FR" sz="1300" b="1" i="0" baseline="0"/>
            </a:br>
            <a:r>
              <a:rPr lang="fr-FR" sz="1100" b="1" i="0" baseline="0"/>
              <a:t>(100 % per duur)</a:t>
            </a:r>
            <a:endParaRPr lang="fr-FR" sz="1100"/>
          </a:p>
        </c:rich>
      </c:tx>
      <c:overlay val="0"/>
    </c:title>
    <c:autoTitleDeleted val="0"/>
    <c:plotArea>
      <c:layout/>
      <c:barChart>
        <c:barDir val="col"/>
        <c:grouping val="percentStacked"/>
        <c:varyColors val="0"/>
        <c:ser>
          <c:idx val="5"/>
          <c:order val="0"/>
          <c:tx>
            <c:strRef>
              <c:f>Bevallingswijze!$B$52</c:f>
              <c:strCache>
                <c:ptCount val="1"/>
                <c:pt idx="0">
                  <c:v>Vaginale bevalling</c:v>
                </c:pt>
              </c:strCache>
            </c:strRef>
          </c:tx>
          <c:spPr>
            <a:solidFill>
              <a:schemeClr val="accent1"/>
            </a:solidFill>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(Bevallingswijze!$D$52,Bevallingswijze!$F$52,Bevallingswijze!$H$52,Bevallingswijze!$J$52,Bevallingswijze!$L$52,Bevallingswijze!$N$52,Bevallingswijze!$P$52,Bevallingswijze!$R$52,Bevallingswijze!$T$52)</c:f>
              <c:numCache>
                <c:formatCode>#,##0.00</c:formatCode>
                <c:ptCount val="9"/>
                <c:pt idx="0">
                  <c:v>18.64406779661017</c:v>
                </c:pt>
                <c:pt idx="1">
                  <c:v>29.147286821705425</c:v>
                </c:pt>
                <c:pt idx="2">
                  <c:v>33.759246805648957</c:v>
                </c:pt>
                <c:pt idx="3">
                  <c:v>64.888006804649848</c:v>
                </c:pt>
                <c:pt idx="4">
                  <c:v>81.025999069087035</c:v>
                </c:pt>
                <c:pt idx="5">
                  <c:v>82.374830852503379</c:v>
                </c:pt>
                <c:pt idx="6">
                  <c:v>56.25</c:v>
                </c:pt>
                <c:pt idx="7">
                  <c:v>0</c:v>
                </c:pt>
                <c:pt idx="8">
                  <c:v>79.874213836477992</c:v>
                </c:pt>
              </c:numCache>
            </c:numRef>
          </c:val>
        </c:ser>
        <c:ser>
          <c:idx val="0"/>
          <c:order val="1"/>
          <c:tx>
            <c:strRef>
              <c:f>Bevallingswijze!$B$53</c:f>
              <c:strCache>
                <c:ptCount val="1"/>
                <c:pt idx="0">
                  <c:v>Keizersnede</c:v>
                </c:pt>
              </c:strCache>
            </c:strRef>
          </c:tx>
          <c:spPr>
            <a:solidFill>
              <a:srgbClr val="C00000"/>
            </a:solidFill>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(Bevallingswijze!$D$53,Bevallingswijze!$F$53,Bevallingswijze!$H$53,Bevallingswijze!$J$53,Bevallingswijze!$L$53,Bevallingswijze!$N$53,Bevallingswijze!$P$53,Bevallingswijze!$R$53,Bevallingswijze!$T$53)</c:f>
              <c:numCache>
                <c:formatCode>#,##0.00</c:formatCode>
                <c:ptCount val="9"/>
                <c:pt idx="0">
                  <c:v>0</c:v>
                </c:pt>
                <c:pt idx="1">
                  <c:v>36.744186046511629</c:v>
                </c:pt>
                <c:pt idx="2">
                  <c:v>58.036314727639535</c:v>
                </c:pt>
                <c:pt idx="3">
                  <c:v>34.142330592571589</c:v>
                </c:pt>
                <c:pt idx="4">
                  <c:v>18.790034798413018</c:v>
                </c:pt>
                <c:pt idx="5">
                  <c:v>17.540595399188092</c:v>
                </c:pt>
                <c:pt idx="6">
                  <c:v>43.75</c:v>
                </c:pt>
                <c:pt idx="7">
                  <c:v>0</c:v>
                </c:pt>
                <c:pt idx="8">
                  <c:v>16.352201257861633</c:v>
                </c:pt>
              </c:numCache>
            </c:numRef>
          </c:val>
        </c:ser>
        <c:ser>
          <c:idx val="1"/>
          <c:order val="2"/>
          <c:tx>
            <c:strRef>
              <c:f>Bevallingswijze!$B$54</c:f>
              <c:strCache>
                <c:ptCount val="1"/>
                <c:pt idx="0">
                  <c:v>Onbekend</c:v>
                </c:pt>
              </c:strCache>
            </c:strRef>
          </c:tx>
          <c:spPr>
            <a:solidFill>
              <a:schemeClr val="accent3"/>
            </a:solidFill>
          </c:spPr>
          <c:invertIfNegative val="0"/>
          <c:cat>
            <c:strRef>
              <c:f>Zwangerschapsduur!$A$161:$A$169</c:f>
              <c:strCache>
                <c:ptCount val="9"/>
                <c:pt idx="0">
                  <c:v>≤ 21</c:v>
                </c:pt>
                <c:pt idx="1">
                  <c:v>22 - 27</c:v>
                </c:pt>
                <c:pt idx="2">
                  <c:v>28 - 32</c:v>
                </c:pt>
                <c:pt idx="3">
                  <c:v>33 - 37</c:v>
                </c:pt>
                <c:pt idx="4">
                  <c:v>38 - 40</c:v>
                </c:pt>
                <c:pt idx="5">
                  <c:v>41 - 42</c:v>
                </c:pt>
                <c:pt idx="6">
                  <c:v>43 - 45</c:v>
                </c:pt>
                <c:pt idx="7">
                  <c:v>≥ 46</c:v>
                </c:pt>
                <c:pt idx="8">
                  <c:v>Onbekend</c:v>
                </c:pt>
              </c:strCache>
            </c:strRef>
          </c:cat>
          <c:val>
            <c:numRef>
              <c:f>(Bevallingswijze!$D$54,Bevallingswijze!$F$54,Bevallingswijze!$H$54,Bevallingswijze!$J$54,Bevallingswijze!$L$54,Bevallingswijze!$N$54,Bevallingswijze!$P$54,Bevallingswijze!$R$54,Bevallingswijze!$T$54)</c:f>
              <c:numCache>
                <c:formatCode>#,##0.00</c:formatCode>
                <c:ptCount val="9"/>
                <c:pt idx="0">
                  <c:v>81.355932203389841</c:v>
                </c:pt>
                <c:pt idx="1">
                  <c:v>34.108527131782942</c:v>
                </c:pt>
                <c:pt idx="2">
                  <c:v>8.2044384667114993</c:v>
                </c:pt>
                <c:pt idx="3">
                  <c:v>0.96966260277856542</c:v>
                </c:pt>
                <c:pt idx="4">
                  <c:v>0.18396613249994459</c:v>
                </c:pt>
                <c:pt idx="5">
                  <c:v>8.4573748308525029E-2</c:v>
                </c:pt>
                <c:pt idx="6">
                  <c:v>0</c:v>
                </c:pt>
                <c:pt idx="7">
                  <c:v>0</c:v>
                </c:pt>
                <c:pt idx="8">
                  <c:v>3.7735849056603774</c:v>
                </c:pt>
              </c:numCache>
            </c:numRef>
          </c:val>
        </c:ser>
        <c:dLbls>
          <c:showLegendKey val="0"/>
          <c:showVal val="0"/>
          <c:showCatName val="0"/>
          <c:showSerName val="0"/>
          <c:showPercent val="0"/>
          <c:showBubbleSize val="0"/>
        </c:dLbls>
        <c:gapWidth val="150"/>
        <c:overlap val="100"/>
        <c:axId val="342593824"/>
        <c:axId val="342594216"/>
      </c:barChart>
      <c:catAx>
        <c:axId val="342593824"/>
        <c:scaling>
          <c:orientation val="minMax"/>
        </c:scaling>
        <c:delete val="0"/>
        <c:axPos val="b"/>
        <c:title>
          <c:tx>
            <c:rich>
              <a:bodyPr/>
              <a:lstStyle/>
              <a:p>
                <a:pPr>
                  <a:defRPr/>
                </a:pPr>
                <a:r>
                  <a:rPr lang="fr-FR"/>
                  <a:t>weken</a:t>
                </a:r>
              </a:p>
            </c:rich>
          </c:tx>
          <c:overlay val="0"/>
        </c:title>
        <c:numFmt formatCode="General" sourceLinked="0"/>
        <c:majorTickMark val="none"/>
        <c:minorTickMark val="none"/>
        <c:tickLblPos val="nextTo"/>
        <c:txPr>
          <a:bodyPr/>
          <a:lstStyle/>
          <a:p>
            <a:pPr>
              <a:defRPr sz="1000"/>
            </a:pPr>
            <a:endParaRPr lang="fr-FR"/>
          </a:p>
        </c:txPr>
        <c:crossAx val="342594216"/>
        <c:crosses val="autoZero"/>
        <c:auto val="1"/>
        <c:lblAlgn val="ctr"/>
        <c:lblOffset val="0"/>
        <c:tickLblSkip val="1"/>
        <c:tickMarkSkip val="1"/>
        <c:noMultiLvlLbl val="0"/>
      </c:catAx>
      <c:valAx>
        <c:axId val="342594216"/>
        <c:scaling>
          <c:orientation val="minMax"/>
        </c:scaling>
        <c:delete val="0"/>
        <c:axPos val="l"/>
        <c:majorGridlines/>
        <c:numFmt formatCode="0\ %" sourceLinked="0"/>
        <c:majorTickMark val="out"/>
        <c:minorTickMark val="none"/>
        <c:tickLblPos val="nextTo"/>
        <c:crossAx val="342593824"/>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55" l="0.70000000000000062" r="0.70000000000000062" t="0.750000000000006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per leeftijd moeder </a:t>
            </a:r>
            <a:br>
              <a:rPr lang="fr-FR" sz="1300" b="1" i="0" baseline="0"/>
            </a:br>
            <a:r>
              <a:rPr lang="fr-FR" sz="1100" b="1" i="0" baseline="0"/>
              <a:t>(100 % per leeftijd)</a:t>
            </a:r>
            <a:endParaRPr lang="fr-FR" sz="1100"/>
          </a:p>
        </c:rich>
      </c:tx>
      <c:overlay val="0"/>
    </c:title>
    <c:autoTitleDeleted val="0"/>
    <c:plotArea>
      <c:layout/>
      <c:barChart>
        <c:barDir val="col"/>
        <c:grouping val="percentStacked"/>
        <c:varyColors val="0"/>
        <c:ser>
          <c:idx val="5"/>
          <c:order val="0"/>
          <c:tx>
            <c:strRef>
              <c:f>Bevallingswijze!$B$63</c:f>
              <c:strCache>
                <c:ptCount val="1"/>
                <c:pt idx="0">
                  <c:v>Vaginale bevalling</c:v>
                </c:pt>
              </c:strCache>
            </c:strRef>
          </c:tx>
          <c:spPr>
            <a:solidFill>
              <a:schemeClr val="accent1"/>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(Bevallingswijze!$D$63,Bevallingswijze!$F$63,Bevallingswijze!$H$63,Bevallingswijze!$J$63,Bevallingswijze!$L$63,Bevallingswijze!$N$63,Bevallingswijze!$P$63,Bevallingswijze!$R$63,Bevallingswijze!$T$63,Bevallingswijze!$V$63)</c:f>
              <c:numCache>
                <c:formatCode>#,##0.00</c:formatCode>
                <c:ptCount val="10"/>
                <c:pt idx="0">
                  <c:v>86.111111111111114</c:v>
                </c:pt>
                <c:pt idx="1">
                  <c:v>84.048404840484054</c:v>
                </c:pt>
                <c:pt idx="2">
                  <c:v>82.225103414212512</c:v>
                </c:pt>
                <c:pt idx="3">
                  <c:v>80.175796938471066</c:v>
                </c:pt>
                <c:pt idx="4">
                  <c:v>77.249695987028772</c:v>
                </c:pt>
                <c:pt idx="5">
                  <c:v>71.396248883596314</c:v>
                </c:pt>
                <c:pt idx="6">
                  <c:v>65.206017004578158</c:v>
                </c:pt>
                <c:pt idx="7">
                  <c:v>39.896373056994818</c:v>
                </c:pt>
                <c:pt idx="8">
                  <c:v>37.5</c:v>
                </c:pt>
                <c:pt idx="9">
                  <c:v>0</c:v>
                </c:pt>
              </c:numCache>
            </c:numRef>
          </c:val>
        </c:ser>
        <c:ser>
          <c:idx val="0"/>
          <c:order val="1"/>
          <c:tx>
            <c:strRef>
              <c:f>Bevallingswijze!$B$64</c:f>
              <c:strCache>
                <c:ptCount val="1"/>
                <c:pt idx="0">
                  <c:v>Keizersnede</c:v>
                </c:pt>
              </c:strCache>
            </c:strRef>
          </c:tx>
          <c:spPr>
            <a:solidFill>
              <a:srgbClr val="C00000"/>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(Bevallingswijze!$D$64,Bevallingswijze!$F$64,Bevallingswijze!$H$64,Bevallingswijze!$J$64,Bevallingswijze!$L$64,Bevallingswijze!$N$64,Bevallingswijze!$P$64,Bevallingswijze!$R$64,Bevallingswijze!$T$64,Bevallingswijze!$V$64)</c:f>
              <c:numCache>
                <c:formatCode>#,##0.00</c:formatCode>
                <c:ptCount val="10"/>
                <c:pt idx="0">
                  <c:v>13.888888888888889</c:v>
                </c:pt>
                <c:pt idx="1">
                  <c:v>15.584891822515583</c:v>
                </c:pt>
                <c:pt idx="2">
                  <c:v>17.126628387973081</c:v>
                </c:pt>
                <c:pt idx="3">
                  <c:v>19.271108255112111</c:v>
                </c:pt>
                <c:pt idx="4">
                  <c:v>22.187880016214027</c:v>
                </c:pt>
                <c:pt idx="5">
                  <c:v>27.782077999404585</c:v>
                </c:pt>
                <c:pt idx="6">
                  <c:v>33.943754087638979</c:v>
                </c:pt>
                <c:pt idx="7">
                  <c:v>59.585492227979273</c:v>
                </c:pt>
                <c:pt idx="8">
                  <c:v>62.5</c:v>
                </c:pt>
                <c:pt idx="9">
                  <c:v>0</c:v>
                </c:pt>
              </c:numCache>
            </c:numRef>
          </c:val>
        </c:ser>
        <c:ser>
          <c:idx val="1"/>
          <c:order val="2"/>
          <c:tx>
            <c:strRef>
              <c:f>Bevallingswijze!$B$65</c:f>
              <c:strCache>
                <c:ptCount val="1"/>
                <c:pt idx="0">
                  <c:v>Onbekend</c:v>
                </c:pt>
              </c:strCache>
            </c:strRef>
          </c:tx>
          <c:spPr>
            <a:solidFill>
              <a:schemeClr val="accent3"/>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(Bevallingswijze!$D$65,Bevallingswijze!$F$65,Bevallingswijze!$H$65,Bevallingswijze!$J$65,Bevallingswijze!$L$65,Bevallingswijze!$N$65,Bevallingswijze!$P$65,Bevallingswijze!$R$65,Bevallingswijze!$T$65,Bevallingswijze!$V$65)</c:f>
              <c:numCache>
                <c:formatCode>#,##0.00</c:formatCode>
                <c:ptCount val="10"/>
                <c:pt idx="0">
                  <c:v>0</c:v>
                </c:pt>
                <c:pt idx="1">
                  <c:v>0.36670333700036672</c:v>
                </c:pt>
                <c:pt idx="2">
                  <c:v>0.64826819781441014</c:v>
                </c:pt>
                <c:pt idx="3">
                  <c:v>0.55309480641681774</c:v>
                </c:pt>
                <c:pt idx="4">
                  <c:v>0.56242399675719501</c:v>
                </c:pt>
                <c:pt idx="5">
                  <c:v>0.82167311699910695</c:v>
                </c:pt>
                <c:pt idx="6">
                  <c:v>0.85022890778286464</c:v>
                </c:pt>
                <c:pt idx="7">
                  <c:v>0.5181347150259068</c:v>
                </c:pt>
                <c:pt idx="8">
                  <c:v>0</c:v>
                </c:pt>
                <c:pt idx="9">
                  <c:v>0</c:v>
                </c:pt>
              </c:numCache>
            </c:numRef>
          </c:val>
        </c:ser>
        <c:dLbls>
          <c:showLegendKey val="0"/>
          <c:showVal val="0"/>
          <c:showCatName val="0"/>
          <c:showSerName val="0"/>
          <c:showPercent val="0"/>
          <c:showBubbleSize val="0"/>
        </c:dLbls>
        <c:gapWidth val="150"/>
        <c:overlap val="100"/>
        <c:axId val="342595000"/>
        <c:axId val="342595392"/>
      </c:barChart>
      <c:catAx>
        <c:axId val="342595000"/>
        <c:scaling>
          <c:orientation val="minMax"/>
        </c:scaling>
        <c:delete val="0"/>
        <c:axPos val="b"/>
        <c:title>
          <c:tx>
            <c:rich>
              <a:bodyPr/>
              <a:lstStyle/>
              <a:p>
                <a:pPr>
                  <a:defRPr/>
                </a:pPr>
                <a:r>
                  <a:rPr lang="fr-FR"/>
                  <a:t>jaren</a:t>
                </a:r>
              </a:p>
            </c:rich>
          </c:tx>
          <c:overlay val="0"/>
        </c:title>
        <c:numFmt formatCode="General" sourceLinked="0"/>
        <c:majorTickMark val="none"/>
        <c:minorTickMark val="none"/>
        <c:tickLblPos val="nextTo"/>
        <c:txPr>
          <a:bodyPr/>
          <a:lstStyle/>
          <a:p>
            <a:pPr>
              <a:defRPr sz="1000"/>
            </a:pPr>
            <a:endParaRPr lang="fr-FR"/>
          </a:p>
        </c:txPr>
        <c:crossAx val="342595392"/>
        <c:crosses val="autoZero"/>
        <c:auto val="1"/>
        <c:lblAlgn val="ctr"/>
        <c:lblOffset val="0"/>
        <c:tickLblSkip val="1"/>
        <c:tickMarkSkip val="1"/>
        <c:noMultiLvlLbl val="0"/>
      </c:catAx>
      <c:valAx>
        <c:axId val="342595392"/>
        <c:scaling>
          <c:orientation val="minMax"/>
        </c:scaling>
        <c:delete val="0"/>
        <c:axPos val="l"/>
        <c:majorGridlines/>
        <c:numFmt formatCode="0\ %" sourceLinked="0"/>
        <c:majorTickMark val="out"/>
        <c:minorTickMark val="none"/>
        <c:tickLblPos val="nextTo"/>
        <c:crossAx val="342595000"/>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77" l="0.70000000000000062" r="0.70000000000000062" t="0.75000000000000677"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Bevallingswijze per meerlingzwangerschap </a:t>
            </a:r>
            <a:br>
              <a:rPr lang="fr-FR" sz="1300" b="1" i="0" baseline="0"/>
            </a:br>
            <a:r>
              <a:rPr lang="fr-FR" sz="1100" b="1" i="0" baseline="0"/>
              <a:t>(100 % per meerlingzwangerschap)</a:t>
            </a:r>
            <a:endParaRPr lang="fr-FR" sz="1100"/>
          </a:p>
        </c:rich>
      </c:tx>
      <c:overlay val="0"/>
    </c:title>
    <c:autoTitleDeleted val="0"/>
    <c:plotArea>
      <c:layout/>
      <c:barChart>
        <c:barDir val="col"/>
        <c:grouping val="percentStacked"/>
        <c:varyColors val="0"/>
        <c:ser>
          <c:idx val="5"/>
          <c:order val="0"/>
          <c:tx>
            <c:strRef>
              <c:f>Bevallingswijze!$B$96</c:f>
              <c:strCache>
                <c:ptCount val="1"/>
                <c:pt idx="0">
                  <c:v>Vaginale bevalling</c:v>
                </c:pt>
              </c:strCache>
            </c:strRef>
          </c:tx>
          <c:spPr>
            <a:solidFill>
              <a:schemeClr val="accent1"/>
            </a:solidFill>
          </c:spPr>
          <c:invertIfNegative val="0"/>
          <c:cat>
            <c:strRef>
              <c:f>Meerlingzwangerschap!$B$116:$B$119</c:f>
              <c:strCache>
                <c:ptCount val="4"/>
                <c:pt idx="0">
                  <c:v>Eenling</c:v>
                </c:pt>
                <c:pt idx="1">
                  <c:v>Tweeling</c:v>
                </c:pt>
                <c:pt idx="2">
                  <c:v>Meerling</c:v>
                </c:pt>
                <c:pt idx="3">
                  <c:v>Onbekend</c:v>
                </c:pt>
              </c:strCache>
            </c:strRef>
          </c:cat>
          <c:val>
            <c:numRef>
              <c:f>(Bevallingswijze!$D$96,Bevallingswijze!$F$96,Bevallingswijze!$H$96,Bevallingswijze!$J$96)</c:f>
              <c:numCache>
                <c:formatCode>#,##0.00</c:formatCode>
                <c:ptCount val="4"/>
                <c:pt idx="0">
                  <c:v>79.595732351637864</c:v>
                </c:pt>
                <c:pt idx="1">
                  <c:v>42.5715695952616</c:v>
                </c:pt>
                <c:pt idx="2">
                  <c:v>4.5454545454545459</c:v>
                </c:pt>
                <c:pt idx="3">
                  <c:v>0</c:v>
                </c:pt>
              </c:numCache>
            </c:numRef>
          </c:val>
        </c:ser>
        <c:ser>
          <c:idx val="0"/>
          <c:order val="1"/>
          <c:tx>
            <c:strRef>
              <c:f>Bevallingswijze!$B$97</c:f>
              <c:strCache>
                <c:ptCount val="1"/>
                <c:pt idx="0">
                  <c:v>Keizersnede</c:v>
                </c:pt>
              </c:strCache>
            </c:strRef>
          </c:tx>
          <c:spPr>
            <a:solidFill>
              <a:srgbClr val="C00000"/>
            </a:solidFill>
          </c:spPr>
          <c:invertIfNegative val="0"/>
          <c:cat>
            <c:strRef>
              <c:f>Meerlingzwangerschap!$B$116:$B$119</c:f>
              <c:strCache>
                <c:ptCount val="4"/>
                <c:pt idx="0">
                  <c:v>Eenling</c:v>
                </c:pt>
                <c:pt idx="1">
                  <c:v>Tweeling</c:v>
                </c:pt>
                <c:pt idx="2">
                  <c:v>Meerling</c:v>
                </c:pt>
                <c:pt idx="3">
                  <c:v>Onbekend</c:v>
                </c:pt>
              </c:strCache>
            </c:strRef>
          </c:cat>
          <c:val>
            <c:numRef>
              <c:f>(Bevallingswijze!$D$97,Bevallingswijze!$F$97,Bevallingswijze!$H$97,Bevallingswijze!$J$97)</c:f>
              <c:numCache>
                <c:formatCode>#,##0.00</c:formatCode>
                <c:ptCount val="4"/>
                <c:pt idx="0">
                  <c:v>20.286668711865563</c:v>
                </c:pt>
                <c:pt idx="1">
                  <c:v>56.638696939782832</c:v>
                </c:pt>
                <c:pt idx="2">
                  <c:v>93.181818181818173</c:v>
                </c:pt>
                <c:pt idx="3">
                  <c:v>0</c:v>
                </c:pt>
              </c:numCache>
            </c:numRef>
          </c:val>
        </c:ser>
        <c:ser>
          <c:idx val="1"/>
          <c:order val="2"/>
          <c:tx>
            <c:strRef>
              <c:f>Bevallingswijze!$B$98</c:f>
              <c:strCache>
                <c:ptCount val="1"/>
                <c:pt idx="0">
                  <c:v>Onbekend</c:v>
                </c:pt>
              </c:strCache>
            </c:strRef>
          </c:tx>
          <c:spPr>
            <a:solidFill>
              <a:schemeClr val="accent3"/>
            </a:solidFill>
          </c:spPr>
          <c:invertIfNegative val="0"/>
          <c:cat>
            <c:strRef>
              <c:f>Meerlingzwangerschap!$B$116:$B$119</c:f>
              <c:strCache>
                <c:ptCount val="4"/>
                <c:pt idx="0">
                  <c:v>Eenling</c:v>
                </c:pt>
                <c:pt idx="1">
                  <c:v>Tweeling</c:v>
                </c:pt>
                <c:pt idx="2">
                  <c:v>Meerling</c:v>
                </c:pt>
                <c:pt idx="3">
                  <c:v>Onbekend</c:v>
                </c:pt>
              </c:strCache>
            </c:strRef>
          </c:cat>
          <c:val>
            <c:numRef>
              <c:f>(Bevallingswijze!$D$98,Bevallingswijze!$F$98,Bevallingswijze!$H$98,Bevallingswijze!$J$98)</c:f>
              <c:numCache>
                <c:formatCode>#,##0.00</c:formatCode>
                <c:ptCount val="4"/>
                <c:pt idx="0">
                  <c:v>0.11759893649657428</c:v>
                </c:pt>
                <c:pt idx="1">
                  <c:v>0.78973346495557739</c:v>
                </c:pt>
                <c:pt idx="2">
                  <c:v>2.2727272727272729</c:v>
                </c:pt>
                <c:pt idx="3">
                  <c:v>100</c:v>
                </c:pt>
              </c:numCache>
            </c:numRef>
          </c:val>
        </c:ser>
        <c:dLbls>
          <c:showLegendKey val="0"/>
          <c:showVal val="0"/>
          <c:showCatName val="0"/>
          <c:showSerName val="0"/>
          <c:showPercent val="0"/>
          <c:showBubbleSize val="0"/>
        </c:dLbls>
        <c:gapWidth val="150"/>
        <c:overlap val="100"/>
        <c:axId val="342596176"/>
        <c:axId val="342596568"/>
      </c:barChart>
      <c:catAx>
        <c:axId val="342596176"/>
        <c:scaling>
          <c:orientation val="minMax"/>
        </c:scaling>
        <c:delete val="0"/>
        <c:axPos val="b"/>
        <c:numFmt formatCode="General" sourceLinked="0"/>
        <c:majorTickMark val="none"/>
        <c:minorTickMark val="none"/>
        <c:tickLblPos val="nextTo"/>
        <c:txPr>
          <a:bodyPr/>
          <a:lstStyle/>
          <a:p>
            <a:pPr>
              <a:defRPr sz="1000"/>
            </a:pPr>
            <a:endParaRPr lang="fr-FR"/>
          </a:p>
        </c:txPr>
        <c:crossAx val="342596568"/>
        <c:crosses val="autoZero"/>
        <c:auto val="1"/>
        <c:lblAlgn val="ctr"/>
        <c:lblOffset val="0"/>
        <c:tickLblSkip val="1"/>
        <c:tickMarkSkip val="1"/>
        <c:noMultiLvlLbl val="0"/>
      </c:catAx>
      <c:valAx>
        <c:axId val="342596568"/>
        <c:scaling>
          <c:orientation val="minMax"/>
        </c:scaling>
        <c:delete val="0"/>
        <c:axPos val="l"/>
        <c:majorGridlines/>
        <c:numFmt formatCode="0\ %" sourceLinked="0"/>
        <c:majorTickMark val="out"/>
        <c:minorTickMark val="none"/>
        <c:tickLblPos val="nextTo"/>
        <c:crossAx val="342596176"/>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99" l="0.70000000000000062" r="0.70000000000000062" t="0.750000000000006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bevallingen per leeftijd van de moeder (jaren)</a:t>
            </a:r>
          </a:p>
        </c:rich>
      </c:tx>
      <c:layout/>
      <c:overlay val="0"/>
    </c:title>
    <c:autoTitleDeleted val="0"/>
    <c:plotArea>
      <c:layout/>
      <c:barChart>
        <c:barDir val="col"/>
        <c:grouping val="clustered"/>
        <c:varyColors val="0"/>
        <c:ser>
          <c:idx val="0"/>
          <c:order val="0"/>
          <c:invertIfNegative val="0"/>
          <c:dLbls>
            <c:delete val="1"/>
          </c:dLbls>
          <c:cat>
            <c:strRef>
              <c:f>_G0105_!$A$2:$A$41</c:f>
              <c:strCache>
                <c:ptCount val="40"/>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53</c:v>
                </c:pt>
                <c:pt idx="39">
                  <c:v>55</c:v>
                </c:pt>
              </c:strCache>
            </c:strRef>
          </c:cat>
          <c:val>
            <c:numRef>
              <c:f>'GR enkelvoudig'!etiq_G0105_2</c:f>
              <c:numCache>
                <c:formatCode>General</c:formatCode>
                <c:ptCount val="41"/>
                <c:pt idx="0">
                  <c:v>8</c:v>
                </c:pt>
                <c:pt idx="1">
                  <c:v>28</c:v>
                </c:pt>
                <c:pt idx="2">
                  <c:v>86</c:v>
                </c:pt>
                <c:pt idx="3">
                  <c:v>223</c:v>
                </c:pt>
                <c:pt idx="4">
                  <c:v>425</c:v>
                </c:pt>
                <c:pt idx="5">
                  <c:v>763</c:v>
                </c:pt>
                <c:pt idx="6">
                  <c:v>1210</c:v>
                </c:pt>
                <c:pt idx="7">
                  <c:v>1607</c:v>
                </c:pt>
                <c:pt idx="8">
                  <c:v>2183</c:v>
                </c:pt>
                <c:pt idx="9">
                  <c:v>3058</c:v>
                </c:pt>
                <c:pt idx="10">
                  <c:v>4087</c:v>
                </c:pt>
                <c:pt idx="11">
                  <c:v>5098</c:v>
                </c:pt>
                <c:pt idx="12">
                  <c:v>6375</c:v>
                </c:pt>
                <c:pt idx="13">
                  <c:v>7807</c:v>
                </c:pt>
                <c:pt idx="14">
                  <c:v>8976</c:v>
                </c:pt>
                <c:pt idx="15">
                  <c:v>9729</c:v>
                </c:pt>
                <c:pt idx="16">
                  <c:v>10027</c:v>
                </c:pt>
                <c:pt idx="17">
                  <c:v>9494</c:v>
                </c:pt>
                <c:pt idx="18">
                  <c:v>8657</c:v>
                </c:pt>
                <c:pt idx="19">
                  <c:v>7798</c:v>
                </c:pt>
                <c:pt idx="20">
                  <c:v>6890</c:v>
                </c:pt>
                <c:pt idx="21">
                  <c:v>5870</c:v>
                </c:pt>
                <c:pt idx="22">
                  <c:v>5039</c:v>
                </c:pt>
                <c:pt idx="23">
                  <c:v>3920</c:v>
                </c:pt>
                <c:pt idx="24">
                  <c:v>3180</c:v>
                </c:pt>
                <c:pt idx="25">
                  <c:v>2373</c:v>
                </c:pt>
                <c:pt idx="26">
                  <c:v>1906</c:v>
                </c:pt>
                <c:pt idx="27">
                  <c:v>1200</c:v>
                </c:pt>
                <c:pt idx="28">
                  <c:v>802</c:v>
                </c:pt>
                <c:pt idx="29">
                  <c:v>521</c:v>
                </c:pt>
                <c:pt idx="30">
                  <c:v>300</c:v>
                </c:pt>
                <c:pt idx="31">
                  <c:v>157</c:v>
                </c:pt>
                <c:pt idx="32">
                  <c:v>86</c:v>
                </c:pt>
                <c:pt idx="33">
                  <c:v>42</c:v>
                </c:pt>
                <c:pt idx="34">
                  <c:v>28</c:v>
                </c:pt>
                <c:pt idx="35">
                  <c:v>9</c:v>
                </c:pt>
                <c:pt idx="36">
                  <c:v>5</c:v>
                </c:pt>
                <c:pt idx="37">
                  <c:v>3</c:v>
                </c:pt>
                <c:pt idx="38">
                  <c:v>1</c:v>
                </c:pt>
                <c:pt idx="39">
                  <c:v>1</c:v>
                </c:pt>
                <c:pt idx="40">
                  <c:v>1</c:v>
                </c:pt>
              </c:numCache>
            </c:numRef>
          </c:val>
        </c:ser>
        <c:dLbls>
          <c:showLegendKey val="0"/>
          <c:showVal val="1"/>
          <c:showCatName val="0"/>
          <c:showSerName val="0"/>
          <c:showPercent val="0"/>
          <c:showBubbleSize val="0"/>
        </c:dLbls>
        <c:gapWidth val="150"/>
        <c:axId val="301268224"/>
        <c:axId val="301268616"/>
      </c:barChart>
      <c:barChart>
        <c:barDir val="col"/>
        <c:grouping val="clustered"/>
        <c:varyColors val="0"/>
        <c:ser>
          <c:idx val="1"/>
          <c:order val="1"/>
          <c:spPr>
            <a:noFill/>
          </c:spPr>
          <c:invertIfNegative val="0"/>
          <c:dLbls>
            <c:delete val="1"/>
          </c:dLbls>
          <c:cat>
            <c:strRef>
              <c:f>'GR enkelvoudig'!etiq_G0105_1</c:f>
              <c:strCache>
                <c:ptCount val="41"/>
                <c:pt idx="0">
                  <c:v>14</c:v>
                </c:pt>
                <c:pt idx="1">
                  <c:v>15</c:v>
                </c:pt>
                <c:pt idx="2">
                  <c:v>16</c:v>
                </c:pt>
                <c:pt idx="3">
                  <c:v>17</c:v>
                </c:pt>
                <c:pt idx="4">
                  <c:v>18</c:v>
                </c:pt>
                <c:pt idx="5">
                  <c:v>19</c:v>
                </c:pt>
                <c:pt idx="6">
                  <c:v>20</c:v>
                </c:pt>
                <c:pt idx="7">
                  <c:v>21</c:v>
                </c:pt>
                <c:pt idx="8">
                  <c:v>22</c:v>
                </c:pt>
                <c:pt idx="9">
                  <c:v>23</c:v>
                </c:pt>
                <c:pt idx="10">
                  <c:v>24</c:v>
                </c:pt>
                <c:pt idx="11">
                  <c:v>25</c:v>
                </c:pt>
                <c:pt idx="12">
                  <c:v>26</c:v>
                </c:pt>
                <c:pt idx="13">
                  <c:v>27</c:v>
                </c:pt>
                <c:pt idx="14">
                  <c:v>28</c:v>
                </c:pt>
                <c:pt idx="15">
                  <c:v>29</c:v>
                </c:pt>
                <c:pt idx="16">
                  <c:v>30</c:v>
                </c:pt>
                <c:pt idx="17">
                  <c:v>31</c:v>
                </c:pt>
                <c:pt idx="18">
                  <c:v>32</c:v>
                </c:pt>
                <c:pt idx="19">
                  <c:v>33</c:v>
                </c:pt>
                <c:pt idx="20">
                  <c:v>34</c:v>
                </c:pt>
                <c:pt idx="21">
                  <c:v>35</c:v>
                </c:pt>
                <c:pt idx="22">
                  <c:v>36</c:v>
                </c:pt>
                <c:pt idx="23">
                  <c:v>37</c:v>
                </c:pt>
                <c:pt idx="24">
                  <c:v>38</c:v>
                </c:pt>
                <c:pt idx="25">
                  <c:v>39</c:v>
                </c:pt>
                <c:pt idx="26">
                  <c:v>40</c:v>
                </c:pt>
                <c:pt idx="27">
                  <c:v>41</c:v>
                </c:pt>
                <c:pt idx="28">
                  <c:v>42</c:v>
                </c:pt>
                <c:pt idx="29">
                  <c:v>43</c:v>
                </c:pt>
                <c:pt idx="30">
                  <c:v>44</c:v>
                </c:pt>
                <c:pt idx="31">
                  <c:v>45</c:v>
                </c:pt>
                <c:pt idx="32">
                  <c:v>46</c:v>
                </c:pt>
                <c:pt idx="33">
                  <c:v>47</c:v>
                </c:pt>
                <c:pt idx="34">
                  <c:v>48</c:v>
                </c:pt>
                <c:pt idx="35">
                  <c:v>49</c:v>
                </c:pt>
                <c:pt idx="36">
                  <c:v>50</c:v>
                </c:pt>
                <c:pt idx="37">
                  <c:v>51</c:v>
                </c:pt>
                <c:pt idx="38">
                  <c:v>53</c:v>
                </c:pt>
                <c:pt idx="39">
                  <c:v>55</c:v>
                </c:pt>
                <c:pt idx="40">
                  <c:v>58</c:v>
                </c:pt>
              </c:strCache>
            </c:strRef>
          </c:cat>
          <c:val>
            <c:numRef>
              <c:f>'GR enkelvoudig'!etiq_G0105_3</c:f>
              <c:numCache>
                <c:formatCode>General</c:formatCode>
                <c:ptCount val="41"/>
                <c:pt idx="0">
                  <c:v>6.6681700000000002E-3</c:v>
                </c:pt>
                <c:pt idx="1">
                  <c:v>2.3338600000000001E-2</c:v>
                </c:pt>
                <c:pt idx="2">
                  <c:v>7.1682794999999994E-2</c:v>
                </c:pt>
                <c:pt idx="3">
                  <c:v>0.18587515499999999</c:v>
                </c:pt>
                <c:pt idx="4">
                  <c:v>0.35424637199999998</c:v>
                </c:pt>
                <c:pt idx="5">
                  <c:v>0.63597642799999998</c:v>
                </c:pt>
                <c:pt idx="6">
                  <c:v>1.008560259</c:v>
                </c:pt>
                <c:pt idx="7">
                  <c:v>1.339468047</c:v>
                </c:pt>
                <c:pt idx="8">
                  <c:v>1.819576071</c:v>
                </c:pt>
                <c:pt idx="9">
                  <c:v>2.5489068370000001</c:v>
                </c:pt>
                <c:pt idx="10">
                  <c:v>3.4065998180000001</c:v>
                </c:pt>
                <c:pt idx="11">
                  <c:v>4.2492894229999996</c:v>
                </c:pt>
                <c:pt idx="12">
                  <c:v>5.3136955820000003</c:v>
                </c:pt>
                <c:pt idx="13">
                  <c:v>6.5072974749999997</c:v>
                </c:pt>
                <c:pt idx="14">
                  <c:v>7.4816833789999997</c:v>
                </c:pt>
                <c:pt idx="15">
                  <c:v>8.1093245980000006</c:v>
                </c:pt>
                <c:pt idx="16">
                  <c:v>8.3577138190000007</c:v>
                </c:pt>
                <c:pt idx="17">
                  <c:v>7.9134471919999996</c:v>
                </c:pt>
                <c:pt idx="18">
                  <c:v>7.2157902189999996</c:v>
                </c:pt>
                <c:pt idx="19">
                  <c:v>6.499795787</c:v>
                </c:pt>
                <c:pt idx="20">
                  <c:v>5.7429588320000002</c:v>
                </c:pt>
                <c:pt idx="21">
                  <c:v>4.8927675390000003</c:v>
                </c:pt>
                <c:pt idx="22">
                  <c:v>4.2001116920000001</c:v>
                </c:pt>
                <c:pt idx="23">
                  <c:v>3.267401832</c:v>
                </c:pt>
                <c:pt idx="24">
                  <c:v>2.650596384</c:v>
                </c:pt>
                <c:pt idx="25">
                  <c:v>1.9779450380000001</c:v>
                </c:pt>
                <c:pt idx="26">
                  <c:v>1.5886907889999999</c:v>
                </c:pt>
                <c:pt idx="27">
                  <c:v>1.0002250509999999</c:v>
                </c:pt>
                <c:pt idx="28">
                  <c:v>0.66848374200000005</c:v>
                </c:pt>
                <c:pt idx="29">
                  <c:v>0.43426437600000001</c:v>
                </c:pt>
                <c:pt idx="30">
                  <c:v>0.250056263</c:v>
                </c:pt>
                <c:pt idx="31">
                  <c:v>0.13086277700000001</c:v>
                </c:pt>
                <c:pt idx="32">
                  <c:v>7.1682794999999994E-2</c:v>
                </c:pt>
                <c:pt idx="33">
                  <c:v>3.5007900000000002E-2</c:v>
                </c:pt>
                <c:pt idx="34">
                  <c:v>2.3338600000000001E-2</c:v>
                </c:pt>
                <c:pt idx="35">
                  <c:v>7.5016900000000001E-3</c:v>
                </c:pt>
                <c:pt idx="36">
                  <c:v>4.1675999999999996E-3</c:v>
                </c:pt>
                <c:pt idx="37">
                  <c:v>2.5005600000000002E-3</c:v>
                </c:pt>
                <c:pt idx="38">
                  <c:v>8.3352100000000004E-4</c:v>
                </c:pt>
                <c:pt idx="39">
                  <c:v>8.3352100000000004E-4</c:v>
                </c:pt>
                <c:pt idx="40">
                  <c:v>8.3352100000000004E-4</c:v>
                </c:pt>
              </c:numCache>
            </c:numRef>
          </c:val>
        </c:ser>
        <c:dLbls>
          <c:showLegendKey val="0"/>
          <c:showVal val="1"/>
          <c:showCatName val="0"/>
          <c:showSerName val="0"/>
          <c:showPercent val="0"/>
          <c:showBubbleSize val="0"/>
        </c:dLbls>
        <c:gapWidth val="150"/>
        <c:axId val="301269400"/>
        <c:axId val="301269008"/>
      </c:barChart>
      <c:catAx>
        <c:axId val="301268224"/>
        <c:scaling>
          <c:orientation val="minMax"/>
        </c:scaling>
        <c:delete val="0"/>
        <c:axPos val="b"/>
        <c:numFmt formatCode="General" sourceLinked="1"/>
        <c:majorTickMark val="out"/>
        <c:minorTickMark val="none"/>
        <c:tickLblPos val="nextTo"/>
        <c:txPr>
          <a:bodyPr rot="0" anchor="t" anchorCtr="0"/>
          <a:lstStyle/>
          <a:p>
            <a:pPr>
              <a:defRPr sz="700">
                <a:latin typeface="Arial Narrow" pitchFamily="34" charset="0"/>
              </a:defRPr>
            </a:pPr>
            <a:endParaRPr lang="fr-FR"/>
          </a:p>
        </c:txPr>
        <c:crossAx val="301268616"/>
        <c:crosses val="autoZero"/>
        <c:auto val="1"/>
        <c:lblAlgn val="ctr"/>
        <c:lblOffset val="100"/>
        <c:noMultiLvlLbl val="0"/>
      </c:catAx>
      <c:valAx>
        <c:axId val="301268616"/>
        <c:scaling>
          <c:orientation val="minMax"/>
          <c:min val="0"/>
        </c:scaling>
        <c:delete val="0"/>
        <c:axPos val="l"/>
        <c:majorGridlines/>
        <c:numFmt formatCode="#\ ##0" sourceLinked="0"/>
        <c:majorTickMark val="out"/>
        <c:minorTickMark val="none"/>
        <c:tickLblPos val="nextTo"/>
        <c:crossAx val="301268224"/>
        <c:crosses val="autoZero"/>
        <c:crossBetween val="between"/>
      </c:valAx>
      <c:valAx>
        <c:axId val="301269008"/>
        <c:scaling>
          <c:orientation val="minMax"/>
          <c:max val="11"/>
          <c:min val="0"/>
        </c:scaling>
        <c:delete val="0"/>
        <c:axPos val="r"/>
        <c:title>
          <c:tx>
            <c:rich>
              <a:bodyPr rot="0" vert="horz"/>
              <a:lstStyle/>
              <a:p>
                <a:pPr>
                  <a:defRPr/>
                </a:pPr>
                <a:r>
                  <a:rPr lang="fr-FR"/>
                  <a:t>%</a:t>
                </a:r>
              </a:p>
            </c:rich>
          </c:tx>
          <c:layout>
            <c:manualLayout>
              <c:xMode val="edge"/>
              <c:yMode val="edge"/>
              <c:x val="0.91594664824682581"/>
              <c:y val="2.8104340900039826E-2"/>
            </c:manualLayout>
          </c:layout>
          <c:overlay val="0"/>
        </c:title>
        <c:numFmt formatCode="[&lt;10]\ \ \ General;#\ ##0" sourceLinked="0"/>
        <c:majorTickMark val="out"/>
        <c:minorTickMark val="none"/>
        <c:tickLblPos val="nextTo"/>
        <c:crossAx val="301269400"/>
        <c:crosses val="max"/>
        <c:crossBetween val="between"/>
      </c:valAx>
      <c:catAx>
        <c:axId val="301269400"/>
        <c:scaling>
          <c:orientation val="minMax"/>
        </c:scaling>
        <c:delete val="1"/>
        <c:axPos val="b"/>
        <c:numFmt formatCode="General" sourceLinked="1"/>
        <c:majorTickMark val="out"/>
        <c:minorTickMark val="none"/>
        <c:tickLblPos val="nextTo"/>
        <c:crossAx val="30126900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fr-FR" sz="1500" b="1" i="0" baseline="0"/>
              <a:t>Verblijfsduur baby per bevallingswijze </a:t>
            </a:r>
          </a:p>
          <a:p>
            <a:pPr>
              <a:defRPr sz="1500"/>
            </a:pPr>
            <a:r>
              <a:rPr lang="fr-FR" sz="1200" b="1" i="0" baseline="0"/>
              <a:t>(100 % per bevallingswijze)</a:t>
            </a:r>
          </a:p>
        </c:rich>
      </c:tx>
      <c:overlay val="0"/>
    </c:title>
    <c:autoTitleDeleted val="0"/>
    <c:plotArea>
      <c:layout/>
      <c:lineChart>
        <c:grouping val="standard"/>
        <c:varyColors val="0"/>
        <c:ser>
          <c:idx val="0"/>
          <c:order val="0"/>
          <c:tx>
            <c:strRef>
              <c:f>'Verblijfsduur baby'!$C$204</c:f>
              <c:strCache>
                <c:ptCount val="1"/>
                <c:pt idx="0">
                  <c:v>Vaginale bevalling</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baby'!$D$206:$D$219</c:f>
              <c:numCache>
                <c:formatCode>#,##0.00</c:formatCode>
                <c:ptCount val="14"/>
                <c:pt idx="0">
                  <c:v>1.1142295523109751</c:v>
                </c:pt>
                <c:pt idx="1">
                  <c:v>2.9369409142989289</c:v>
                </c:pt>
                <c:pt idx="2">
                  <c:v>17.216948903114588</c:v>
                </c:pt>
                <c:pt idx="3">
                  <c:v>52.159608127568767</c:v>
                </c:pt>
                <c:pt idx="4">
                  <c:v>17.706789442149411</c:v>
                </c:pt>
                <c:pt idx="5">
                  <c:v>2.8381318785279555</c:v>
                </c:pt>
                <c:pt idx="6">
                  <c:v>1.3234103833580357</c:v>
                </c:pt>
                <c:pt idx="7">
                  <c:v>0.76734676715755845</c:v>
                </c:pt>
                <c:pt idx="8">
                  <c:v>0.51401721800006306</c:v>
                </c:pt>
                <c:pt idx="9">
                  <c:v>0.36054786456855137</c:v>
                </c:pt>
                <c:pt idx="10">
                  <c:v>0.32480842609819932</c:v>
                </c:pt>
                <c:pt idx="11">
                  <c:v>1.6976233273417216</c:v>
                </c:pt>
                <c:pt idx="12">
                  <c:v>0.5234776575951563</c:v>
                </c:pt>
                <c:pt idx="13">
                  <c:v>0.5161195379100838</c:v>
                </c:pt>
              </c:numCache>
            </c:numRef>
          </c:val>
          <c:smooth val="0"/>
        </c:ser>
        <c:ser>
          <c:idx val="1"/>
          <c:order val="1"/>
          <c:tx>
            <c:strRef>
              <c:f>'Verblijfsduur baby'!$E$204</c:f>
              <c:strCache>
                <c:ptCount val="1"/>
                <c:pt idx="0">
                  <c:v>Keizersnede</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baby'!$F$206:$F$219</c:f>
              <c:numCache>
                <c:formatCode>#,##0.00</c:formatCode>
                <c:ptCount val="14"/>
                <c:pt idx="0">
                  <c:v>1.5429859068861473</c:v>
                </c:pt>
                <c:pt idx="1">
                  <c:v>0.62254134361990598</c:v>
                </c:pt>
                <c:pt idx="2">
                  <c:v>1.3596608486422488</c:v>
                </c:pt>
                <c:pt idx="3">
                  <c:v>12.893862429820876</c:v>
                </c:pt>
                <c:pt idx="4">
                  <c:v>36.600084023985033</c:v>
                </c:pt>
                <c:pt idx="5">
                  <c:v>25.95577282969866</c:v>
                </c:pt>
                <c:pt idx="6">
                  <c:v>5.55704082801818</c:v>
                </c:pt>
                <c:pt idx="7">
                  <c:v>1.7186724210365503</c:v>
                </c:pt>
                <c:pt idx="8">
                  <c:v>1.1496008860711149</c:v>
                </c:pt>
                <c:pt idx="9">
                  <c:v>0.76767368139632586</c:v>
                </c:pt>
                <c:pt idx="10">
                  <c:v>0.75239659320933427</c:v>
                </c:pt>
                <c:pt idx="11">
                  <c:v>5.2705954245120878</c:v>
                </c:pt>
                <c:pt idx="12">
                  <c:v>2.6162013520223049</c:v>
                </c:pt>
                <c:pt idx="13">
                  <c:v>3.1929114310812357</c:v>
                </c:pt>
              </c:numCache>
            </c:numRef>
          </c:val>
          <c:smooth val="0"/>
        </c:ser>
        <c:ser>
          <c:idx val="2"/>
          <c:order val="2"/>
          <c:tx>
            <c:strRef>
              <c:f>'Verblijfsduur baby'!$G$204</c:f>
              <c:strCache>
                <c:ptCount val="1"/>
                <c:pt idx="0">
                  <c:v>Onbekend</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baby'!$H$206:$H$219</c:f>
              <c:numCache>
                <c:formatCode>#,##0.00</c:formatCode>
                <c:ptCount val="14"/>
                <c:pt idx="0">
                  <c:v>81.695827725437425</c:v>
                </c:pt>
                <c:pt idx="1">
                  <c:v>1.2113055181695829</c:v>
                </c:pt>
                <c:pt idx="2">
                  <c:v>4.5760430686406455</c:v>
                </c:pt>
                <c:pt idx="3">
                  <c:v>7.2678331090174968</c:v>
                </c:pt>
                <c:pt idx="4">
                  <c:v>1.8842530282637955</c:v>
                </c:pt>
                <c:pt idx="5">
                  <c:v>0.67294751009421261</c:v>
                </c:pt>
                <c:pt idx="6">
                  <c:v>0.26917900403768508</c:v>
                </c:pt>
                <c:pt idx="7">
                  <c:v>0.13458950201884254</c:v>
                </c:pt>
                <c:pt idx="8">
                  <c:v>0.67294751009421261</c:v>
                </c:pt>
                <c:pt idx="9">
                  <c:v>0.13458950201884254</c:v>
                </c:pt>
                <c:pt idx="10">
                  <c:v>0.26917900403768508</c:v>
                </c:pt>
                <c:pt idx="11">
                  <c:v>0.26917900403768508</c:v>
                </c:pt>
                <c:pt idx="12">
                  <c:v>0.53835800807537015</c:v>
                </c:pt>
                <c:pt idx="13">
                  <c:v>0.40376850605652759</c:v>
                </c:pt>
              </c:numCache>
            </c:numRef>
          </c:val>
          <c:smooth val="0"/>
        </c:ser>
        <c:dLbls>
          <c:showLegendKey val="0"/>
          <c:showVal val="0"/>
          <c:showCatName val="0"/>
          <c:showSerName val="0"/>
          <c:showPercent val="0"/>
          <c:showBubbleSize val="0"/>
        </c:dLbls>
        <c:marker val="1"/>
        <c:smooth val="0"/>
        <c:axId val="342597352"/>
        <c:axId val="342597744"/>
      </c:lineChart>
      <c:catAx>
        <c:axId val="342597352"/>
        <c:scaling>
          <c:orientation val="minMax"/>
        </c:scaling>
        <c:delete val="0"/>
        <c:axPos val="b"/>
        <c:numFmt formatCode="General" sourceLinked="0"/>
        <c:majorTickMark val="out"/>
        <c:minorTickMark val="none"/>
        <c:tickLblPos val="nextTo"/>
        <c:crossAx val="342597744"/>
        <c:crosses val="autoZero"/>
        <c:auto val="1"/>
        <c:lblAlgn val="ctr"/>
        <c:lblOffset val="100"/>
        <c:noMultiLvlLbl val="0"/>
      </c:catAx>
      <c:valAx>
        <c:axId val="342597744"/>
        <c:scaling>
          <c:orientation val="minMax"/>
        </c:scaling>
        <c:delete val="0"/>
        <c:axPos val="l"/>
        <c:majorGridlines/>
        <c:numFmt formatCode="#\ ##0\ &quot;%&quot;" sourceLinked="0"/>
        <c:majorTickMark val="out"/>
        <c:minorTickMark val="none"/>
        <c:tickLblPos val="nextTo"/>
        <c:crossAx val="342597352"/>
        <c:crosses val="autoZero"/>
        <c:crossBetween val="between"/>
      </c:valAx>
    </c:plotArea>
    <c:legend>
      <c:legendPos val="r"/>
      <c:overlay val="0"/>
    </c:legend>
    <c:plotVisOnly val="1"/>
    <c:dispBlanksAs val="gap"/>
    <c:showDLblsOverMax val="0"/>
  </c:chart>
  <c:printSettings>
    <c:headerFooter/>
    <c:pageMargins b="0.75000000000000377" l="0.70000000000000062" r="0.70000000000000062" t="0.7500000000000037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300" b="1" i="0" baseline="0"/>
              <a:t>Meerlingzwangerschap over verblijfsduur van de moeder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100" b="1" i="0" baseline="0"/>
              <a:t>(100 % per meerlingzwangerschap)</a:t>
            </a:r>
          </a:p>
        </c:rich>
      </c:tx>
      <c:layout/>
      <c:overlay val="0"/>
    </c:title>
    <c:autoTitleDeleted val="0"/>
    <c:plotArea>
      <c:layout/>
      <c:barChart>
        <c:barDir val="col"/>
        <c:grouping val="clustered"/>
        <c:varyColors val="0"/>
        <c:ser>
          <c:idx val="1"/>
          <c:order val="0"/>
          <c:tx>
            <c:strRef>
              <c:f>'Verblijfsduur moeder'!$C$146</c:f>
              <c:strCache>
                <c:ptCount val="1"/>
                <c:pt idx="0">
                  <c:v>Eenling</c:v>
                </c:pt>
              </c:strCache>
            </c:strRef>
          </c:tx>
          <c:spPr>
            <a:solidFill>
              <a:schemeClr val="accent1"/>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moeder'!$D$148:$D$159</c:f>
              <c:numCache>
                <c:formatCode>#,##0.00</c:formatCode>
                <c:ptCount val="12"/>
                <c:pt idx="0">
                  <c:v>0.53517862012544315</c:v>
                </c:pt>
                <c:pt idx="1">
                  <c:v>2.1449754567766566</c:v>
                </c:pt>
                <c:pt idx="2">
                  <c:v>9.940005454049631</c:v>
                </c:pt>
                <c:pt idx="3">
                  <c:v>39.088491955276794</c:v>
                </c:pt>
                <c:pt idx="4">
                  <c:v>29.518339241887105</c:v>
                </c:pt>
                <c:pt idx="5">
                  <c:v>11.649509135533133</c:v>
                </c:pt>
                <c:pt idx="6">
                  <c:v>3.9115762203436053</c:v>
                </c:pt>
                <c:pt idx="7">
                  <c:v>1.233126533951459</c:v>
                </c:pt>
                <c:pt idx="8">
                  <c:v>0.57267521134442323</c:v>
                </c:pt>
                <c:pt idx="9">
                  <c:v>0.29145077720207252</c:v>
                </c:pt>
                <c:pt idx="10">
                  <c:v>0.19770929915462229</c:v>
                </c:pt>
                <c:pt idx="11">
                  <c:v>0.9169620943550586</c:v>
                </c:pt>
              </c:numCache>
            </c:numRef>
          </c:val>
        </c:ser>
        <c:ser>
          <c:idx val="4"/>
          <c:order val="1"/>
          <c:tx>
            <c:strRef>
              <c:f>'Verblijfsduur moeder'!$E$146</c:f>
              <c:strCache>
                <c:ptCount val="1"/>
                <c:pt idx="0">
                  <c:v>Tweeling</c:v>
                </c:pt>
              </c:strCache>
            </c:strRef>
          </c:tx>
          <c:spPr>
            <a:solidFill>
              <a:schemeClr val="accent2"/>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moeder'!$F$148:$F$159</c:f>
              <c:numCache>
                <c:formatCode>#,##0.00</c:formatCode>
                <c:ptCount val="12"/>
                <c:pt idx="0">
                  <c:v>0.5865102639296188</c:v>
                </c:pt>
                <c:pt idx="1">
                  <c:v>1.0752688172043012</c:v>
                </c:pt>
                <c:pt idx="2">
                  <c:v>1.7106549364613879</c:v>
                </c:pt>
                <c:pt idx="3">
                  <c:v>10.801564027370478</c:v>
                </c:pt>
                <c:pt idx="4">
                  <c:v>23.998044965786903</c:v>
                </c:pt>
                <c:pt idx="5">
                  <c:v>21.896383186705766</c:v>
                </c:pt>
                <c:pt idx="6">
                  <c:v>14.271749755620725</c:v>
                </c:pt>
                <c:pt idx="7">
                  <c:v>7.5757575757575761</c:v>
                </c:pt>
                <c:pt idx="8">
                  <c:v>3.5679374389051812</c:v>
                </c:pt>
                <c:pt idx="9">
                  <c:v>1.7106549364613879</c:v>
                </c:pt>
                <c:pt idx="10">
                  <c:v>1.9550342130987293</c:v>
                </c:pt>
                <c:pt idx="11">
                  <c:v>10.850439882697946</c:v>
                </c:pt>
              </c:numCache>
            </c:numRef>
          </c:val>
        </c:ser>
        <c:ser>
          <c:idx val="5"/>
          <c:order val="2"/>
          <c:tx>
            <c:strRef>
              <c:f>'Verblijfsduur moeder'!$G$146</c:f>
              <c:strCache>
                <c:ptCount val="1"/>
                <c:pt idx="0">
                  <c:v>Meerling</c:v>
                </c:pt>
              </c:strCache>
            </c:strRef>
          </c:tx>
          <c:spPr>
            <a:solidFill>
              <a:schemeClr val="accent3"/>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'Verblijfsduur moeder'!$H$148:$H$159</c:f>
              <c:numCache>
                <c:formatCode>#,##0.00</c:formatCode>
                <c:ptCount val="12"/>
                <c:pt idx="0">
                  <c:v>0</c:v>
                </c:pt>
                <c:pt idx="1">
                  <c:v>0</c:v>
                </c:pt>
                <c:pt idx="2">
                  <c:v>0</c:v>
                </c:pt>
                <c:pt idx="3">
                  <c:v>0</c:v>
                </c:pt>
                <c:pt idx="4">
                  <c:v>16.666666666666664</c:v>
                </c:pt>
                <c:pt idx="5">
                  <c:v>23.333333333333332</c:v>
                </c:pt>
                <c:pt idx="6">
                  <c:v>6.666666666666667</c:v>
                </c:pt>
                <c:pt idx="7">
                  <c:v>6.666666666666667</c:v>
                </c:pt>
                <c:pt idx="8">
                  <c:v>6.666666666666667</c:v>
                </c:pt>
                <c:pt idx="9">
                  <c:v>10</c:v>
                </c:pt>
                <c:pt idx="10">
                  <c:v>0</c:v>
                </c:pt>
                <c:pt idx="11">
                  <c:v>30</c:v>
                </c:pt>
              </c:numCache>
            </c:numRef>
          </c:val>
        </c:ser>
        <c:ser>
          <c:idx val="0"/>
          <c:order val="3"/>
          <c:tx>
            <c:strRef>
              <c:f>'Verblijfsduur moeder'!$I$146</c:f>
              <c:strCache>
                <c:ptCount val="1"/>
                <c:pt idx="0">
                  <c:v>Onbekend</c:v>
                </c:pt>
              </c:strCache>
            </c:strRef>
          </c:tx>
          <c:spPr>
            <a:solidFill>
              <a:schemeClr val="accent4"/>
            </a:solidFill>
          </c:spPr>
          <c:invertIfNegative val="0"/>
          <c:val>
            <c:numRef>
              <c:f>'Verblijfsduur moeder'!$J$148:$J$159</c:f>
              <c:numCache>
                <c:formatCode>#,##0.00</c:formatCode>
                <c:ptCount val="12"/>
                <c:pt idx="0">
                  <c:v>3.0741410488245928</c:v>
                </c:pt>
                <c:pt idx="1">
                  <c:v>30.198915009041592</c:v>
                </c:pt>
                <c:pt idx="2">
                  <c:v>25.316455696202532</c:v>
                </c:pt>
                <c:pt idx="3">
                  <c:v>18.083182640144667</c:v>
                </c:pt>
                <c:pt idx="4">
                  <c:v>7.9566003616636527</c:v>
                </c:pt>
                <c:pt idx="5">
                  <c:v>4.7016274864376131</c:v>
                </c:pt>
                <c:pt idx="6">
                  <c:v>2.7124773960216997</c:v>
                </c:pt>
                <c:pt idx="7">
                  <c:v>1.0849909584086799</c:v>
                </c:pt>
                <c:pt idx="8">
                  <c:v>0.9041591320072333</c:v>
                </c:pt>
                <c:pt idx="9">
                  <c:v>0.72332730560578662</c:v>
                </c:pt>
                <c:pt idx="10">
                  <c:v>1.2658227848101267</c:v>
                </c:pt>
                <c:pt idx="11">
                  <c:v>3.9783001808318263</c:v>
                </c:pt>
              </c:numCache>
            </c:numRef>
          </c:val>
        </c:ser>
        <c:dLbls>
          <c:showLegendKey val="0"/>
          <c:showVal val="0"/>
          <c:showCatName val="0"/>
          <c:showSerName val="0"/>
          <c:showPercent val="0"/>
          <c:showBubbleSize val="0"/>
        </c:dLbls>
        <c:gapWidth val="150"/>
        <c:axId val="343613664"/>
        <c:axId val="343614056"/>
      </c:barChart>
      <c:catAx>
        <c:axId val="343613664"/>
        <c:scaling>
          <c:orientation val="minMax"/>
        </c:scaling>
        <c:delete val="0"/>
        <c:axPos val="b"/>
        <c:title>
          <c:tx>
            <c:rich>
              <a:bodyPr/>
              <a:lstStyle/>
              <a:p>
                <a:pPr>
                  <a:defRPr/>
                </a:pPr>
                <a:r>
                  <a:rPr lang="en-US"/>
                  <a:t>nachten</a:t>
                </a:r>
              </a:p>
            </c:rich>
          </c:tx>
          <c:layout/>
          <c:overlay val="0"/>
        </c:title>
        <c:numFmt formatCode="General" sourceLinked="1"/>
        <c:majorTickMark val="none"/>
        <c:minorTickMark val="none"/>
        <c:tickLblPos val="nextTo"/>
        <c:txPr>
          <a:bodyPr/>
          <a:lstStyle/>
          <a:p>
            <a:pPr>
              <a:defRPr sz="1000"/>
            </a:pPr>
            <a:endParaRPr lang="fr-FR"/>
          </a:p>
        </c:txPr>
        <c:crossAx val="343614056"/>
        <c:crosses val="autoZero"/>
        <c:auto val="1"/>
        <c:lblAlgn val="ctr"/>
        <c:lblOffset val="0"/>
        <c:tickLblSkip val="1"/>
        <c:tickMarkSkip val="1"/>
        <c:noMultiLvlLbl val="0"/>
      </c:catAx>
      <c:valAx>
        <c:axId val="343614056"/>
        <c:scaling>
          <c:orientation val="minMax"/>
        </c:scaling>
        <c:delete val="0"/>
        <c:axPos val="l"/>
        <c:majorGridlines/>
        <c:numFmt formatCode="#\ ##0&quot; %&quot;" sourceLinked="0"/>
        <c:majorTickMark val="out"/>
        <c:minorTickMark val="none"/>
        <c:tickLblPos val="nextTo"/>
        <c:crossAx val="343613664"/>
        <c:crosses val="autoZero"/>
        <c:crossBetween val="between"/>
      </c:valAx>
    </c:plotArea>
    <c:legend>
      <c:legendPos val="r"/>
      <c:layout/>
      <c:overlay val="0"/>
      <c:txPr>
        <a:bodyPr/>
        <a:lstStyle/>
        <a:p>
          <a:pPr>
            <a:defRPr sz="1000"/>
          </a:pPr>
          <a:endParaRPr lang="fr-FR"/>
        </a:p>
      </c:txPr>
    </c:legend>
    <c:plotVisOnly val="1"/>
    <c:dispBlanksAs val="gap"/>
    <c:showDLblsOverMax val="0"/>
  </c:chart>
  <c:spPr>
    <a:solidFill>
      <a:schemeClr val="bg1"/>
    </a:solidFill>
  </c:spPr>
  <c:printSettings>
    <c:headerFooter/>
    <c:pageMargins b="0.75000000000000655" l="0.70000000000000062" r="0.70000000000000062" t="0.7500000000000065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Meerlingzwangerschap over zwangerschapsduur </a:t>
            </a:r>
            <a:br>
              <a:rPr lang="fr-FR" sz="1300" b="1" i="0" baseline="0"/>
            </a:br>
            <a:r>
              <a:rPr lang="fr-FR" sz="1100" b="1" i="0" baseline="0"/>
              <a:t>(100 % per meerlingzwangerschap)</a:t>
            </a:r>
            <a:endParaRPr lang="fr-FR" sz="1100"/>
          </a:p>
        </c:rich>
      </c:tx>
      <c:overlay val="0"/>
    </c:title>
    <c:autoTitleDeleted val="0"/>
    <c:plotArea>
      <c:layout/>
      <c:barChart>
        <c:barDir val="col"/>
        <c:grouping val="clustered"/>
        <c:varyColors val="0"/>
        <c:ser>
          <c:idx val="1"/>
          <c:order val="0"/>
          <c:tx>
            <c:strRef>
              <c:f>Zwangerschapsduur!$C$125</c:f>
              <c:strCache>
                <c:ptCount val="1"/>
                <c:pt idx="0">
                  <c:v>Eenling</c:v>
                </c:pt>
              </c:strCache>
            </c:strRef>
          </c:tx>
          <c:spPr>
            <a:solidFill>
              <a:schemeClr val="accent1"/>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Zwangerschapsduur!$D$127:$D$135</c:f>
              <c:numCache>
                <c:formatCode>#,##0.00</c:formatCode>
                <c:ptCount val="9"/>
                <c:pt idx="0">
                  <c:v>7.6697572947913833E-3</c:v>
                </c:pt>
                <c:pt idx="1">
                  <c:v>0.27099809108262884</c:v>
                </c:pt>
                <c:pt idx="2">
                  <c:v>0.8019157349331878</c:v>
                </c:pt>
                <c:pt idx="3">
                  <c:v>12.450572675211344</c:v>
                </c:pt>
                <c:pt idx="4">
                  <c:v>76.261248977365696</c:v>
                </c:pt>
                <c:pt idx="5">
                  <c:v>10.066982547041178</c:v>
                </c:pt>
                <c:pt idx="6">
                  <c:v>1.3635124079629125E-2</c:v>
                </c:pt>
                <c:pt idx="7">
                  <c:v>0</c:v>
                </c:pt>
                <c:pt idx="8">
                  <c:v>0.12697709299154622</c:v>
                </c:pt>
              </c:numCache>
            </c:numRef>
          </c:val>
        </c:ser>
        <c:ser>
          <c:idx val="4"/>
          <c:order val="1"/>
          <c:tx>
            <c:strRef>
              <c:f>Zwangerschapsduur!$E$125</c:f>
              <c:strCache>
                <c:ptCount val="1"/>
                <c:pt idx="0">
                  <c:v>Tweeling</c:v>
                </c:pt>
              </c:strCache>
            </c:strRef>
          </c:tx>
          <c:spPr>
            <a:solidFill>
              <a:schemeClr val="accent2"/>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Zwangerschapsduur!$F$127:$F$135</c:f>
              <c:numCache>
                <c:formatCode>#,##0.00</c:formatCode>
                <c:ptCount val="9"/>
                <c:pt idx="0">
                  <c:v>4.8875855327468229E-2</c:v>
                </c:pt>
                <c:pt idx="1">
                  <c:v>2.6881720430107525</c:v>
                </c:pt>
                <c:pt idx="2">
                  <c:v>9.9217986314760509</c:v>
                </c:pt>
                <c:pt idx="3">
                  <c:v>69.892473118279568</c:v>
                </c:pt>
                <c:pt idx="4">
                  <c:v>17.10654936461388</c:v>
                </c:pt>
                <c:pt idx="5">
                  <c:v>0.19550342130987292</c:v>
                </c:pt>
                <c:pt idx="6">
                  <c:v>0</c:v>
                </c:pt>
                <c:pt idx="7">
                  <c:v>0</c:v>
                </c:pt>
                <c:pt idx="8">
                  <c:v>0.1466275659824047</c:v>
                </c:pt>
              </c:numCache>
            </c:numRef>
          </c:val>
        </c:ser>
        <c:ser>
          <c:idx val="5"/>
          <c:order val="2"/>
          <c:tx>
            <c:strRef>
              <c:f>Zwangerschapsduur!$G$125</c:f>
              <c:strCache>
                <c:ptCount val="1"/>
                <c:pt idx="0">
                  <c:v>Meerling</c:v>
                </c:pt>
              </c:strCache>
            </c:strRef>
          </c:tx>
          <c:spPr>
            <a:solidFill>
              <a:schemeClr val="accent3"/>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Zwangerschapsduur!$H$127:$H$135</c:f>
              <c:numCache>
                <c:formatCode>#,##0.00</c:formatCode>
                <c:ptCount val="9"/>
                <c:pt idx="0">
                  <c:v>0</c:v>
                </c:pt>
                <c:pt idx="1">
                  <c:v>10</c:v>
                </c:pt>
                <c:pt idx="2">
                  <c:v>33.333333333333329</c:v>
                </c:pt>
                <c:pt idx="3">
                  <c:v>56.666666666666664</c:v>
                </c:pt>
                <c:pt idx="4">
                  <c:v>0</c:v>
                </c:pt>
                <c:pt idx="5">
                  <c:v>0</c:v>
                </c:pt>
                <c:pt idx="6">
                  <c:v>0</c:v>
                </c:pt>
                <c:pt idx="7">
                  <c:v>0</c:v>
                </c:pt>
                <c:pt idx="8">
                  <c:v>0</c:v>
                </c:pt>
              </c:numCache>
            </c:numRef>
          </c:val>
        </c:ser>
        <c:ser>
          <c:idx val="0"/>
          <c:order val="3"/>
          <c:tx>
            <c:strRef>
              <c:f>Zwangerschapsduur!$I$125</c:f>
              <c:strCache>
                <c:ptCount val="1"/>
                <c:pt idx="0">
                  <c:v>Onbekend</c:v>
                </c:pt>
              </c:strCache>
            </c:strRef>
          </c:tx>
          <c:spPr>
            <a:solidFill>
              <a:schemeClr val="accent4"/>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Zwangerschapsduur!$J$127:$J$135</c:f>
              <c:numCache>
                <c:formatCode>#,##0.00</c:formatCode>
                <c:ptCount val="9"/>
                <c:pt idx="0">
                  <c:v>8.4990958408679926</c:v>
                </c:pt>
                <c:pt idx="1">
                  <c:v>36.166365280289334</c:v>
                </c:pt>
                <c:pt idx="2">
                  <c:v>21.15732368896926</c:v>
                </c:pt>
                <c:pt idx="3">
                  <c:v>22.784810126582279</c:v>
                </c:pt>
                <c:pt idx="4">
                  <c:v>9.9457504520795652</c:v>
                </c:pt>
                <c:pt idx="5">
                  <c:v>0.9041591320072333</c:v>
                </c:pt>
                <c:pt idx="6">
                  <c:v>0</c:v>
                </c:pt>
                <c:pt idx="7">
                  <c:v>0</c:v>
                </c:pt>
                <c:pt idx="8">
                  <c:v>0.54249547920433994</c:v>
                </c:pt>
              </c:numCache>
            </c:numRef>
          </c:val>
        </c:ser>
        <c:dLbls>
          <c:showLegendKey val="0"/>
          <c:showVal val="0"/>
          <c:showCatName val="0"/>
          <c:showSerName val="0"/>
          <c:showPercent val="0"/>
          <c:showBubbleSize val="0"/>
        </c:dLbls>
        <c:gapWidth val="150"/>
        <c:axId val="343614840"/>
        <c:axId val="343615232"/>
      </c:barChart>
      <c:catAx>
        <c:axId val="343614840"/>
        <c:scaling>
          <c:orientation val="minMax"/>
        </c:scaling>
        <c:delete val="0"/>
        <c:axPos val="b"/>
        <c:title>
          <c:tx>
            <c:rich>
              <a:bodyPr/>
              <a:lstStyle/>
              <a:p>
                <a:pPr>
                  <a:defRPr/>
                </a:pPr>
                <a:r>
                  <a:rPr lang="en-US"/>
                  <a:t>weken</a:t>
                </a:r>
              </a:p>
            </c:rich>
          </c:tx>
          <c:overlay val="0"/>
        </c:title>
        <c:numFmt formatCode="General" sourceLinked="1"/>
        <c:majorTickMark val="none"/>
        <c:minorTickMark val="none"/>
        <c:tickLblPos val="nextTo"/>
        <c:txPr>
          <a:bodyPr/>
          <a:lstStyle/>
          <a:p>
            <a:pPr>
              <a:defRPr sz="1000"/>
            </a:pPr>
            <a:endParaRPr lang="fr-FR"/>
          </a:p>
        </c:txPr>
        <c:crossAx val="343615232"/>
        <c:crosses val="autoZero"/>
        <c:auto val="1"/>
        <c:lblAlgn val="ctr"/>
        <c:lblOffset val="0"/>
        <c:tickLblSkip val="1"/>
        <c:tickMarkSkip val="1"/>
        <c:noMultiLvlLbl val="0"/>
      </c:catAx>
      <c:valAx>
        <c:axId val="343615232"/>
        <c:scaling>
          <c:orientation val="minMax"/>
        </c:scaling>
        <c:delete val="0"/>
        <c:axPos val="l"/>
        <c:majorGridlines/>
        <c:numFmt formatCode="#\ ##0&quot; %&quot;" sourceLinked="0"/>
        <c:majorTickMark val="out"/>
        <c:minorTickMark val="none"/>
        <c:tickLblPos val="nextTo"/>
        <c:crossAx val="343614840"/>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677" l="0.70000000000000062" r="0.70000000000000062" t="0.75000000000000677"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Meerlingzwangerschap over leeftijd moeder </a:t>
            </a:r>
            <a:br>
              <a:rPr lang="fr-FR" sz="1300" b="1" i="0" baseline="0"/>
            </a:br>
            <a:r>
              <a:rPr lang="fr-FR" sz="1100" b="1" i="0" baseline="0"/>
              <a:t>(100 % per meerlingzwangerschap)</a:t>
            </a:r>
            <a:endParaRPr lang="fr-FR" sz="1100"/>
          </a:p>
        </c:rich>
      </c:tx>
      <c:overlay val="0"/>
    </c:title>
    <c:autoTitleDeleted val="0"/>
    <c:plotArea>
      <c:layout/>
      <c:barChart>
        <c:barDir val="col"/>
        <c:grouping val="clustered"/>
        <c:varyColors val="0"/>
        <c:ser>
          <c:idx val="1"/>
          <c:order val="0"/>
          <c:tx>
            <c:strRef>
              <c:f>'Leeftijd moeder'!$C$132</c:f>
              <c:strCache>
                <c:ptCount val="1"/>
                <c:pt idx="0">
                  <c:v>Eenling</c:v>
                </c:pt>
              </c:strCache>
            </c:strRef>
          </c:tx>
          <c:spPr>
            <a:solidFill>
              <a:schemeClr val="accent1"/>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moeder'!$D$134:$D$143</c:f>
              <c:numCache>
                <c:formatCode>#,##0.00</c:formatCode>
                <c:ptCount val="10"/>
                <c:pt idx="0">
                  <c:v>3.0679029179165533E-2</c:v>
                </c:pt>
                <c:pt idx="1">
                  <c:v>2.2813266975729478</c:v>
                </c:pt>
                <c:pt idx="2">
                  <c:v>13.456163076083993</c:v>
                </c:pt>
                <c:pt idx="3">
                  <c:v>35.864637305699482</c:v>
                </c:pt>
                <c:pt idx="4">
                  <c:v>32.200197709299154</c:v>
                </c:pt>
                <c:pt idx="5">
                  <c:v>13.579731388055633</c:v>
                </c:pt>
                <c:pt idx="6">
                  <c:v>2.4594355058631034</c:v>
                </c:pt>
                <c:pt idx="7">
                  <c:v>0.12442050722661577</c:v>
                </c:pt>
                <c:pt idx="8">
                  <c:v>3.4087810199072812E-3</c:v>
                </c:pt>
                <c:pt idx="9">
                  <c:v>0</c:v>
                </c:pt>
              </c:numCache>
            </c:numRef>
          </c:val>
        </c:ser>
        <c:ser>
          <c:idx val="4"/>
          <c:order val="1"/>
          <c:tx>
            <c:strRef>
              <c:f>'Leeftijd moeder'!$E$132</c:f>
              <c:strCache>
                <c:ptCount val="1"/>
                <c:pt idx="0">
                  <c:v>Tweeling</c:v>
                </c:pt>
              </c:strCache>
            </c:strRef>
          </c:tx>
          <c:spPr>
            <a:solidFill>
              <a:schemeClr val="accent2"/>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moeder'!$F$134:$F$143</c:f>
              <c:numCache>
                <c:formatCode>#,##0.00</c:formatCode>
                <c:ptCount val="10"/>
                <c:pt idx="0">
                  <c:v>0</c:v>
                </c:pt>
                <c:pt idx="1">
                  <c:v>1.0752688172043012</c:v>
                </c:pt>
                <c:pt idx="2">
                  <c:v>7.9667644183773216</c:v>
                </c:pt>
                <c:pt idx="3">
                  <c:v>30.889540566959923</c:v>
                </c:pt>
                <c:pt idx="4">
                  <c:v>37.096774193548384</c:v>
                </c:pt>
                <c:pt idx="5">
                  <c:v>18.23069403714565</c:v>
                </c:pt>
                <c:pt idx="6">
                  <c:v>3.519061583577713</c:v>
                </c:pt>
                <c:pt idx="7">
                  <c:v>1.1241446725317694</c:v>
                </c:pt>
                <c:pt idx="8">
                  <c:v>9.7751710654936458E-2</c:v>
                </c:pt>
                <c:pt idx="9">
                  <c:v>0</c:v>
                </c:pt>
              </c:numCache>
            </c:numRef>
          </c:val>
        </c:ser>
        <c:ser>
          <c:idx val="5"/>
          <c:order val="2"/>
          <c:tx>
            <c:strRef>
              <c:f>'Leeftijd moeder'!$G$132</c:f>
              <c:strCache>
                <c:ptCount val="1"/>
                <c:pt idx="0">
                  <c:v>Meerling</c:v>
                </c:pt>
              </c:strCache>
            </c:strRef>
          </c:tx>
          <c:spPr>
            <a:solidFill>
              <a:schemeClr val="accent3"/>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moeder'!$H$134:$H$143</c:f>
              <c:numCache>
                <c:formatCode>#,##0.00</c:formatCode>
                <c:ptCount val="10"/>
                <c:pt idx="0">
                  <c:v>0</c:v>
                </c:pt>
                <c:pt idx="1">
                  <c:v>0</c:v>
                </c:pt>
                <c:pt idx="2">
                  <c:v>3.3333333333333335</c:v>
                </c:pt>
                <c:pt idx="3">
                  <c:v>40</c:v>
                </c:pt>
                <c:pt idx="4">
                  <c:v>33.333333333333329</c:v>
                </c:pt>
                <c:pt idx="5">
                  <c:v>16.666666666666664</c:v>
                </c:pt>
                <c:pt idx="6">
                  <c:v>6.666666666666667</c:v>
                </c:pt>
                <c:pt idx="7">
                  <c:v>0</c:v>
                </c:pt>
                <c:pt idx="8">
                  <c:v>0</c:v>
                </c:pt>
                <c:pt idx="9">
                  <c:v>0</c:v>
                </c:pt>
              </c:numCache>
            </c:numRef>
          </c:val>
        </c:ser>
        <c:ser>
          <c:idx val="0"/>
          <c:order val="3"/>
          <c:tx>
            <c:strRef>
              <c:f>'Leeftijd moeder'!$I$132</c:f>
              <c:strCache>
                <c:ptCount val="1"/>
                <c:pt idx="0">
                  <c:v>Onbekend</c:v>
                </c:pt>
              </c:strCache>
            </c:strRef>
          </c:tx>
          <c:spPr>
            <a:solidFill>
              <a:schemeClr val="accent4"/>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'Leeftijd moeder'!$J$134:$J$143</c:f>
              <c:numCache>
                <c:formatCode>#,##0.00</c:formatCode>
                <c:ptCount val="10"/>
                <c:pt idx="0">
                  <c:v>0</c:v>
                </c:pt>
                <c:pt idx="1">
                  <c:v>1.4466546112115732</c:v>
                </c:pt>
                <c:pt idx="2">
                  <c:v>14.285714285714285</c:v>
                </c:pt>
                <c:pt idx="3">
                  <c:v>33.45388788426763</c:v>
                </c:pt>
                <c:pt idx="4">
                  <c:v>28.028933092224236</c:v>
                </c:pt>
                <c:pt idx="5">
                  <c:v>18.9873417721519</c:v>
                </c:pt>
                <c:pt idx="6">
                  <c:v>3.6166365280289332</c:v>
                </c:pt>
                <c:pt idx="7">
                  <c:v>0.18083182640144665</c:v>
                </c:pt>
                <c:pt idx="8">
                  <c:v>0</c:v>
                </c:pt>
                <c:pt idx="9">
                  <c:v>0</c:v>
                </c:pt>
              </c:numCache>
            </c:numRef>
          </c:val>
        </c:ser>
        <c:dLbls>
          <c:showLegendKey val="0"/>
          <c:showVal val="0"/>
          <c:showCatName val="0"/>
          <c:showSerName val="0"/>
          <c:showPercent val="0"/>
          <c:showBubbleSize val="0"/>
        </c:dLbls>
        <c:gapWidth val="150"/>
        <c:axId val="343616016"/>
        <c:axId val="343616408"/>
      </c:barChart>
      <c:catAx>
        <c:axId val="343616016"/>
        <c:scaling>
          <c:orientation val="minMax"/>
        </c:scaling>
        <c:delete val="0"/>
        <c:axPos val="b"/>
        <c:title>
          <c:tx>
            <c:rich>
              <a:bodyPr/>
              <a:lstStyle/>
              <a:p>
                <a:pPr>
                  <a:defRPr/>
                </a:pPr>
                <a:r>
                  <a:rPr lang="en-US"/>
                  <a:t>jaren</a:t>
                </a:r>
              </a:p>
            </c:rich>
          </c:tx>
          <c:overlay val="0"/>
        </c:title>
        <c:numFmt formatCode="General" sourceLinked="1"/>
        <c:majorTickMark val="none"/>
        <c:minorTickMark val="none"/>
        <c:tickLblPos val="nextTo"/>
        <c:txPr>
          <a:bodyPr/>
          <a:lstStyle/>
          <a:p>
            <a:pPr>
              <a:defRPr sz="1000"/>
            </a:pPr>
            <a:endParaRPr lang="fr-FR"/>
          </a:p>
        </c:txPr>
        <c:crossAx val="343616408"/>
        <c:crosses val="autoZero"/>
        <c:auto val="1"/>
        <c:lblAlgn val="ctr"/>
        <c:lblOffset val="0"/>
        <c:tickLblSkip val="1"/>
        <c:tickMarkSkip val="1"/>
        <c:noMultiLvlLbl val="0"/>
      </c:catAx>
      <c:valAx>
        <c:axId val="343616408"/>
        <c:scaling>
          <c:orientation val="minMax"/>
        </c:scaling>
        <c:delete val="0"/>
        <c:axPos val="l"/>
        <c:majorGridlines/>
        <c:numFmt formatCode="#\ ##0&quot; %&quot;" sourceLinked="0"/>
        <c:majorTickMark val="out"/>
        <c:minorTickMark val="none"/>
        <c:tickLblPos val="nextTo"/>
        <c:crossAx val="343616016"/>
        <c:crosses val="autoZero"/>
        <c:crossBetween val="between"/>
      </c:valAx>
    </c:plotArea>
    <c:legend>
      <c:legendPos val="tr"/>
      <c:overlay val="1"/>
      <c:spPr>
        <a:solidFill>
          <a:schemeClr val="bg1"/>
        </a:solidFill>
      </c:spPr>
      <c:txPr>
        <a:bodyPr/>
        <a:lstStyle/>
        <a:p>
          <a:pPr>
            <a:defRPr sz="1000"/>
          </a:pPr>
          <a:endParaRPr lang="fr-FR"/>
        </a:p>
      </c:txPr>
    </c:legend>
    <c:plotVisOnly val="1"/>
    <c:dispBlanksAs val="gap"/>
    <c:showDLblsOverMax val="0"/>
  </c:chart>
  <c:spPr>
    <a:solidFill>
      <a:schemeClr val="bg1"/>
    </a:solidFill>
  </c:spPr>
  <c:printSettings>
    <c:headerFooter/>
    <c:pageMargins b="0.75000000000000699" l="0.70000000000000062" r="0.70000000000000062" t="0.75000000000000699"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Meerlingzwangerschap per verblijfsduur van de moeder </a:t>
            </a:r>
          </a:p>
          <a:p>
            <a:pPr>
              <a:defRPr/>
            </a:pPr>
            <a:r>
              <a:rPr lang="fr-FR" sz="1100" b="1" i="0" baseline="0"/>
              <a:t>(100 % per verblijfsduur)</a:t>
            </a:r>
            <a:endParaRPr lang="fr-FR" sz="1100"/>
          </a:p>
        </c:rich>
      </c:tx>
      <c:layout/>
      <c:overlay val="0"/>
    </c:title>
    <c:autoTitleDeleted val="0"/>
    <c:plotArea>
      <c:layout/>
      <c:barChart>
        <c:barDir val="col"/>
        <c:grouping val="percentStacked"/>
        <c:varyColors val="0"/>
        <c:ser>
          <c:idx val="5"/>
          <c:order val="0"/>
          <c:tx>
            <c:strRef>
              <c:f>Meerlingzwangerschap!$B$44</c:f>
              <c:strCache>
                <c:ptCount val="1"/>
                <c:pt idx="0">
                  <c:v>Eenling</c:v>
                </c:pt>
              </c:strCache>
            </c:strRef>
          </c:tx>
          <c:spPr>
            <a:solidFill>
              <a:schemeClr val="accent1"/>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Meerlingzwangerschap!$D$44,Meerlingzwangerschap!$F$44,Meerlingzwangerschap!$H$44,Meerlingzwangerschap!$J$44,Meerlingzwangerschap!$L$44,Meerlingzwangerschap!$N$44,Meerlingzwangerschap!$P$44,Meerlingzwangerschap!$R$44,Meerlingzwangerschap!$T$44,Meerlingzwangerschap!$V$44,Meerlingzwangerschap!$X$44,Meerlingzwangerschap!$Z$44)</c:f>
              <c:numCache>
                <c:formatCode>#,##0.00</c:formatCode>
                <c:ptCount val="12"/>
                <c:pt idx="0">
                  <c:v>95.585996955859969</c:v>
                </c:pt>
                <c:pt idx="1">
                  <c:v>93.015521064301552</c:v>
                </c:pt>
                <c:pt idx="2">
                  <c:v>98.521834614409997</c:v>
                </c:pt>
                <c:pt idx="3">
                  <c:v>99.30502933598909</c:v>
                </c:pt>
                <c:pt idx="4">
                  <c:v>98.464949684461871</c:v>
                </c:pt>
                <c:pt idx="5">
                  <c:v>96.600946929545614</c:v>
                </c:pt>
                <c:pt idx="6">
                  <c:v>93.692590324556036</c:v>
                </c:pt>
                <c:pt idx="7">
                  <c:v>89.875776397515523</c:v>
                </c:pt>
                <c:pt idx="8">
                  <c:v>89.361702127659569</c:v>
                </c:pt>
                <c:pt idx="9">
                  <c:v>89.0625</c:v>
                </c:pt>
                <c:pt idx="10">
                  <c:v>83.154121863799276</c:v>
                </c:pt>
                <c:pt idx="11">
                  <c:v>80.963130173062453</c:v>
                </c:pt>
              </c:numCache>
            </c:numRef>
          </c:val>
        </c:ser>
        <c:ser>
          <c:idx val="0"/>
          <c:order val="1"/>
          <c:tx>
            <c:strRef>
              <c:f>Meerlingzwangerschap!$B$45</c:f>
              <c:strCache>
                <c:ptCount val="1"/>
                <c:pt idx="0">
                  <c:v>Tweeling</c:v>
                </c:pt>
              </c:strCache>
            </c:strRef>
          </c:tx>
          <c:spPr>
            <a:solidFill>
              <a:srgbClr val="C00000"/>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Meerlingzwangerschap!$D$45,Meerlingzwangerschap!$F$45,Meerlingzwangerschap!$H$45,Meerlingzwangerschap!$J$45,Meerlingzwangerschap!$L$45,Meerlingzwangerschap!$N$45,Meerlingzwangerschap!$P$45,Meerlingzwangerschap!$R$45,Meerlingzwangerschap!$T$45,Meerlingzwangerschap!$V$45,Meerlingzwangerschap!$X$45,Meerlingzwangerschap!$Z$45)</c:f>
              <c:numCache>
                <c:formatCode>#,##0.00</c:formatCode>
                <c:ptCount val="12"/>
                <c:pt idx="0">
                  <c:v>1.8264840182648401</c:v>
                </c:pt>
                <c:pt idx="1">
                  <c:v>0.81300813008130091</c:v>
                </c:pt>
                <c:pt idx="2">
                  <c:v>0.29563307711799985</c:v>
                </c:pt>
                <c:pt idx="3">
                  <c:v>0.4784688995215311</c:v>
                </c:pt>
                <c:pt idx="4">
                  <c:v>1.3957587128318836</c:v>
                </c:pt>
                <c:pt idx="5">
                  <c:v>3.1658540032506539</c:v>
                </c:pt>
                <c:pt idx="6">
                  <c:v>5.9604000816493166</c:v>
                </c:pt>
                <c:pt idx="7">
                  <c:v>9.6273291925465845</c:v>
                </c:pt>
                <c:pt idx="8">
                  <c:v>9.7074468085106371</c:v>
                </c:pt>
                <c:pt idx="9">
                  <c:v>9.1145833333333321</c:v>
                </c:pt>
                <c:pt idx="10">
                  <c:v>14.336917562724013</c:v>
                </c:pt>
                <c:pt idx="11">
                  <c:v>16.704288939051921</c:v>
                </c:pt>
              </c:numCache>
            </c:numRef>
          </c:val>
        </c:ser>
        <c:ser>
          <c:idx val="1"/>
          <c:order val="2"/>
          <c:tx>
            <c:strRef>
              <c:f>Meerlingzwangerschap!$B$46</c:f>
              <c:strCache>
                <c:ptCount val="1"/>
                <c:pt idx="0">
                  <c:v>Meerling</c:v>
                </c:pt>
              </c:strCache>
            </c:strRef>
          </c:tx>
          <c:spPr>
            <a:solidFill>
              <a:schemeClr val="accent3"/>
            </a:solidFill>
          </c:spPr>
          <c:invertIfNegative val="0"/>
          <c:cat>
            <c:strRef>
              <c:f>'Verblijfsduur moeder'!$A$8:$A$19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Meerlingzwangerschap!$D$46,Meerlingzwangerschap!$F$46,Meerlingzwangerschap!$H$46,Meerlingzwangerschap!$J$46,Meerlingzwangerschap!$L$46,Meerlingzwangerschap!$N$46,Meerlingzwangerschap!$P$46,Meerlingzwangerschap!$R$46,Meerlingzwangerschap!$T$46,Meerlingzwangerschap!$V$46,Meerlingzwangerschap!$X$46,Meerlingzwangerschap!$Z$46)</c:f>
              <c:numCache>
                <c:formatCode>#,##0.00</c:formatCode>
                <c:ptCount val="12"/>
                <c:pt idx="0">
                  <c:v>0</c:v>
                </c:pt>
                <c:pt idx="1">
                  <c:v>0</c:v>
                </c:pt>
                <c:pt idx="2">
                  <c:v>0</c:v>
                </c:pt>
                <c:pt idx="3">
                  <c:v>0</c:v>
                </c:pt>
                <c:pt idx="4">
                  <c:v>1.4213428847575189E-2</c:v>
                </c:pt>
                <c:pt idx="5">
                  <c:v>4.9466468800791467E-2</c:v>
                </c:pt>
                <c:pt idx="6">
                  <c:v>4.0824658093488467E-2</c:v>
                </c:pt>
                <c:pt idx="7">
                  <c:v>0.12422360248447205</c:v>
                </c:pt>
                <c:pt idx="8">
                  <c:v>0.26595744680851063</c:v>
                </c:pt>
                <c:pt idx="9">
                  <c:v>0.78125</c:v>
                </c:pt>
                <c:pt idx="10">
                  <c:v>0</c:v>
                </c:pt>
                <c:pt idx="11">
                  <c:v>0.67720090293453727</c:v>
                </c:pt>
              </c:numCache>
            </c:numRef>
          </c:val>
        </c:ser>
        <c:ser>
          <c:idx val="2"/>
          <c:order val="3"/>
          <c:tx>
            <c:strRef>
              <c:f>Meerlingzwangerschap!$B$47</c:f>
              <c:strCache>
                <c:ptCount val="1"/>
                <c:pt idx="0">
                  <c:v>Onbekend</c:v>
                </c:pt>
              </c:strCache>
            </c:strRef>
          </c:tx>
          <c:invertIfNegative val="0"/>
          <c:val>
            <c:numRef>
              <c:f>(Meerlingzwangerschap!$D$47,Meerlingzwangerschap!$F$47,Meerlingzwangerschap!$H$47,Meerlingzwangerschap!$J$47,Meerlingzwangerschap!$L$47,Meerlingzwangerschap!$N$47,Meerlingzwangerschap!$P$47,Meerlingzwangerschap!$R$47,Meerlingzwangerschap!$T$47,Meerlingzwangerschap!$V$47,Meerlingzwangerschap!$X$47,Meerlingzwangerschap!$Z$47)</c:f>
              <c:numCache>
                <c:formatCode>#,##0.00</c:formatCode>
                <c:ptCount val="12"/>
                <c:pt idx="0">
                  <c:v>2.5875190258751903</c:v>
                </c:pt>
                <c:pt idx="1">
                  <c:v>6.1714708056171474</c:v>
                </c:pt>
                <c:pt idx="2">
                  <c:v>1.1825323084719994</c:v>
                </c:pt>
                <c:pt idx="3">
                  <c:v>0.21650176448938058</c:v>
                </c:pt>
                <c:pt idx="4">
                  <c:v>0.12507817385866166</c:v>
                </c:pt>
                <c:pt idx="5">
                  <c:v>0.18373259840293971</c:v>
                </c:pt>
                <c:pt idx="6">
                  <c:v>0.30618493570116351</c:v>
                </c:pt>
                <c:pt idx="7">
                  <c:v>0.37267080745341613</c:v>
                </c:pt>
                <c:pt idx="8">
                  <c:v>0.66489361702127658</c:v>
                </c:pt>
                <c:pt idx="9">
                  <c:v>1.0416666666666665</c:v>
                </c:pt>
                <c:pt idx="10">
                  <c:v>2.5089605734767026</c:v>
                </c:pt>
                <c:pt idx="11">
                  <c:v>1.6553799849510911</c:v>
                </c:pt>
              </c:numCache>
            </c:numRef>
          </c:val>
        </c:ser>
        <c:dLbls>
          <c:showLegendKey val="0"/>
          <c:showVal val="0"/>
          <c:showCatName val="0"/>
          <c:showSerName val="0"/>
          <c:showPercent val="0"/>
          <c:showBubbleSize val="0"/>
        </c:dLbls>
        <c:gapWidth val="150"/>
        <c:overlap val="100"/>
        <c:axId val="343617192"/>
        <c:axId val="343617584"/>
      </c:barChart>
      <c:catAx>
        <c:axId val="343617192"/>
        <c:scaling>
          <c:orientation val="minMax"/>
        </c:scaling>
        <c:delete val="0"/>
        <c:axPos val="b"/>
        <c:title>
          <c:tx>
            <c:rich>
              <a:bodyPr/>
              <a:lstStyle/>
              <a:p>
                <a:pPr>
                  <a:defRPr/>
                </a:pPr>
                <a:r>
                  <a:rPr lang="fr-FR"/>
                  <a:t>nachten</a:t>
                </a:r>
              </a:p>
            </c:rich>
          </c:tx>
          <c:layout/>
          <c:overlay val="0"/>
        </c:title>
        <c:numFmt formatCode="General" sourceLinked="0"/>
        <c:majorTickMark val="none"/>
        <c:minorTickMark val="none"/>
        <c:tickLblPos val="nextTo"/>
        <c:txPr>
          <a:bodyPr/>
          <a:lstStyle/>
          <a:p>
            <a:pPr>
              <a:defRPr sz="1000"/>
            </a:pPr>
            <a:endParaRPr lang="fr-FR"/>
          </a:p>
        </c:txPr>
        <c:crossAx val="343617584"/>
        <c:crosses val="autoZero"/>
        <c:auto val="1"/>
        <c:lblAlgn val="ctr"/>
        <c:lblOffset val="0"/>
        <c:tickLblSkip val="1"/>
        <c:tickMarkSkip val="1"/>
        <c:noMultiLvlLbl val="0"/>
      </c:catAx>
      <c:valAx>
        <c:axId val="343617584"/>
        <c:scaling>
          <c:orientation val="minMax"/>
        </c:scaling>
        <c:delete val="0"/>
        <c:axPos val="l"/>
        <c:majorGridlines/>
        <c:numFmt formatCode="0\ %" sourceLinked="0"/>
        <c:majorTickMark val="out"/>
        <c:minorTickMark val="none"/>
        <c:tickLblPos val="nextTo"/>
        <c:crossAx val="343617192"/>
        <c:crosses val="autoZero"/>
        <c:crossBetween val="between"/>
      </c:valAx>
    </c:plotArea>
    <c:legend>
      <c:legendPos val="r"/>
      <c:layout/>
      <c:overlay val="0"/>
    </c:legend>
    <c:plotVisOnly val="1"/>
    <c:dispBlanksAs val="gap"/>
    <c:showDLblsOverMax val="0"/>
  </c:chart>
  <c:spPr>
    <a:solidFill>
      <a:schemeClr val="bg1"/>
    </a:solidFill>
  </c:spPr>
  <c:printSettings>
    <c:headerFooter/>
    <c:pageMargins b="0.75000000000000655" l="0.70000000000000062" r="0.70000000000000062" t="0.7500000000000065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Meerlingzwangerschap per zwangerschapsduur </a:t>
            </a:r>
            <a:br>
              <a:rPr lang="fr-FR" sz="1300" b="1" i="0" baseline="0"/>
            </a:br>
            <a:r>
              <a:rPr lang="fr-FR" sz="1100" b="1" i="0" baseline="0"/>
              <a:t>(100 % per zwangerschapsduur)</a:t>
            </a:r>
            <a:endParaRPr lang="fr-FR" sz="1100"/>
          </a:p>
        </c:rich>
      </c:tx>
      <c:overlay val="0"/>
    </c:title>
    <c:autoTitleDeleted val="0"/>
    <c:plotArea>
      <c:layout/>
      <c:barChart>
        <c:barDir val="col"/>
        <c:grouping val="percentStacked"/>
        <c:varyColors val="0"/>
        <c:ser>
          <c:idx val="5"/>
          <c:order val="0"/>
          <c:tx>
            <c:strRef>
              <c:f>Meerlingzwangerschap!$B$56</c:f>
              <c:strCache>
                <c:ptCount val="1"/>
                <c:pt idx="0">
                  <c:v>Eenling</c:v>
                </c:pt>
              </c:strCache>
            </c:strRef>
          </c:tx>
          <c:spPr>
            <a:solidFill>
              <a:schemeClr val="accent1"/>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(Meerlingzwangerschap!$D$56,Meerlingzwangerschap!$F$56,Meerlingzwangerschap!$H$56,Meerlingzwangerschap!$J$56,Meerlingzwangerschap!$L$56,Meerlingzwangerschap!$N$56,Meerlingzwangerschap!$P$56,Meerlingzwangerschap!$R$56,Meerlingzwangerschap!$T$56)</c:f>
              <c:numCache>
                <c:formatCode>#,##0.00</c:formatCode>
                <c:ptCount val="9"/>
                <c:pt idx="0">
                  <c:v>15.789473684210526</c:v>
                </c:pt>
                <c:pt idx="1">
                  <c:v>55.208333333333336</c:v>
                </c:pt>
                <c:pt idx="2">
                  <c:v>74.03619197482297</c:v>
                </c:pt>
                <c:pt idx="3">
                  <c:v>90.279923376382627</c:v>
                </c:pt>
                <c:pt idx="4">
                  <c:v>99.54946436318734</c:v>
                </c:pt>
                <c:pt idx="5">
                  <c:v>99.923870749450174</c:v>
                </c:pt>
                <c:pt idx="6">
                  <c:v>100</c:v>
                </c:pt>
                <c:pt idx="7">
                  <c:v>0</c:v>
                </c:pt>
                <c:pt idx="8">
                  <c:v>96.129032258064512</c:v>
                </c:pt>
              </c:numCache>
            </c:numRef>
          </c:val>
        </c:ser>
        <c:ser>
          <c:idx val="0"/>
          <c:order val="1"/>
          <c:tx>
            <c:strRef>
              <c:f>Meerlingzwangerschap!$B$57</c:f>
              <c:strCache>
                <c:ptCount val="1"/>
                <c:pt idx="0">
                  <c:v>Tweeling</c:v>
                </c:pt>
              </c:strCache>
            </c:strRef>
          </c:tx>
          <c:spPr>
            <a:solidFill>
              <a:srgbClr val="C00000"/>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(Meerlingzwangerschap!$D$57,Meerlingzwangerschap!$F$57,Meerlingzwangerschap!$H$57,Meerlingzwangerschap!$J$57,Meerlingzwangerschap!$L$57,Meerlingzwangerschap!$N$57,Meerlingzwangerschap!$P$57,Meerlingzwangerschap!$R$57,Meerlingzwangerschap!$T$57)</c:f>
              <c:numCache>
                <c:formatCode>#,##0.00</c:formatCode>
                <c:ptCount val="9"/>
                <c:pt idx="0">
                  <c:v>1.7543859649122806</c:v>
                </c:pt>
                <c:pt idx="1">
                  <c:v>9.5486111111111107</c:v>
                </c:pt>
                <c:pt idx="2">
                  <c:v>15.971675845790717</c:v>
                </c:pt>
                <c:pt idx="3">
                  <c:v>8.8364332941976151</c:v>
                </c:pt>
                <c:pt idx="4">
                  <c:v>0.38935178489982536</c:v>
                </c:pt>
                <c:pt idx="5">
                  <c:v>3.3835222466587718E-2</c:v>
                </c:pt>
                <c:pt idx="6">
                  <c:v>0</c:v>
                </c:pt>
                <c:pt idx="7">
                  <c:v>0</c:v>
                </c:pt>
                <c:pt idx="8">
                  <c:v>1.935483870967742</c:v>
                </c:pt>
              </c:numCache>
            </c:numRef>
          </c:val>
        </c:ser>
        <c:ser>
          <c:idx val="1"/>
          <c:order val="2"/>
          <c:tx>
            <c:strRef>
              <c:f>Meerlingzwangerschap!$B$58</c:f>
              <c:strCache>
                <c:ptCount val="1"/>
                <c:pt idx="0">
                  <c:v>Meerling</c:v>
                </c:pt>
              </c:strCache>
            </c:strRef>
          </c:tx>
          <c:spPr>
            <a:solidFill>
              <a:schemeClr val="accent3"/>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(Meerlingzwangerschap!$D$58,Meerlingzwangerschap!$F$58,Meerlingzwangerschap!$H$58,Meerlingzwangerschap!$J$58,Meerlingzwangerschap!$L$58,Meerlingzwangerschap!$N$58,Meerlingzwangerschap!$P$58,Meerlingzwangerschap!$R$58,Meerlingzwangerschap!$T$58)</c:f>
              <c:numCache>
                <c:formatCode>#,##0.00</c:formatCode>
                <c:ptCount val="9"/>
                <c:pt idx="0">
                  <c:v>0</c:v>
                </c:pt>
                <c:pt idx="1">
                  <c:v>0.52083333333333326</c:v>
                </c:pt>
                <c:pt idx="2">
                  <c:v>0.78678206136900075</c:v>
                </c:pt>
                <c:pt idx="3">
                  <c:v>0.10504850769325837</c:v>
                </c:pt>
                <c:pt idx="4">
                  <c:v>0</c:v>
                </c:pt>
                <c:pt idx="5">
                  <c:v>0</c:v>
                </c:pt>
                <c:pt idx="6">
                  <c:v>0</c:v>
                </c:pt>
                <c:pt idx="7">
                  <c:v>0</c:v>
                </c:pt>
                <c:pt idx="8">
                  <c:v>0</c:v>
                </c:pt>
              </c:numCache>
            </c:numRef>
          </c:val>
        </c:ser>
        <c:ser>
          <c:idx val="2"/>
          <c:order val="3"/>
          <c:tx>
            <c:strRef>
              <c:f>Meerlingzwangerschap!$B$59</c:f>
              <c:strCache>
                <c:ptCount val="1"/>
                <c:pt idx="0">
                  <c:v>Onbekend</c:v>
                </c:pt>
              </c:strCache>
            </c:strRef>
          </c:tx>
          <c:spPr>
            <a:solidFill>
              <a:schemeClr val="accent4"/>
            </a:solidFill>
          </c:spPr>
          <c:invertIfNegative val="0"/>
          <c:cat>
            <c:strRef>
              <c:f>Zwangerschapsduur!$A$127:$A$135</c:f>
              <c:strCache>
                <c:ptCount val="9"/>
                <c:pt idx="0">
                  <c:v>≤ 21</c:v>
                </c:pt>
                <c:pt idx="1">
                  <c:v>22 - 27</c:v>
                </c:pt>
                <c:pt idx="2">
                  <c:v>28 - 32</c:v>
                </c:pt>
                <c:pt idx="3">
                  <c:v>33 - 37</c:v>
                </c:pt>
                <c:pt idx="4">
                  <c:v>38 - 40</c:v>
                </c:pt>
                <c:pt idx="5">
                  <c:v>41 - 42</c:v>
                </c:pt>
                <c:pt idx="6">
                  <c:v>43 - 45</c:v>
                </c:pt>
                <c:pt idx="7">
                  <c:v>≥ 46</c:v>
                </c:pt>
                <c:pt idx="8">
                  <c:v>Onbekend</c:v>
                </c:pt>
              </c:strCache>
            </c:strRef>
          </c:cat>
          <c:val>
            <c:numRef>
              <c:f>(Meerlingzwangerschap!$D$59,Meerlingzwangerschap!$F$59,Meerlingzwangerschap!$H$59,Meerlingzwangerschap!$J$59,Meerlingzwangerschap!$L$59,Meerlingzwangerschap!$N$59,Meerlingzwangerschap!$P$59,Meerlingzwangerschap!$R$59,Meerlingzwangerschap!$T$59)</c:f>
              <c:numCache>
                <c:formatCode>#,##0.00</c:formatCode>
                <c:ptCount val="9"/>
                <c:pt idx="0">
                  <c:v>82.456140350877192</c:v>
                </c:pt>
                <c:pt idx="1">
                  <c:v>34.722222222222221</c:v>
                </c:pt>
                <c:pt idx="2">
                  <c:v>9.205350118017309</c:v>
                </c:pt>
                <c:pt idx="3">
                  <c:v>0.77859482172650318</c:v>
                </c:pt>
                <c:pt idx="4">
                  <c:v>6.1183851912829698E-2</c:v>
                </c:pt>
                <c:pt idx="5">
                  <c:v>4.2294028083234646E-2</c:v>
                </c:pt>
                <c:pt idx="6">
                  <c:v>0</c:v>
                </c:pt>
                <c:pt idx="7">
                  <c:v>0</c:v>
                </c:pt>
                <c:pt idx="8">
                  <c:v>1.935483870967742</c:v>
                </c:pt>
              </c:numCache>
            </c:numRef>
          </c:val>
        </c:ser>
        <c:dLbls>
          <c:showLegendKey val="0"/>
          <c:showVal val="0"/>
          <c:showCatName val="0"/>
          <c:showSerName val="0"/>
          <c:showPercent val="0"/>
          <c:showBubbleSize val="0"/>
        </c:dLbls>
        <c:gapWidth val="150"/>
        <c:overlap val="100"/>
        <c:axId val="343618368"/>
        <c:axId val="343618760"/>
      </c:barChart>
      <c:catAx>
        <c:axId val="343618368"/>
        <c:scaling>
          <c:orientation val="minMax"/>
        </c:scaling>
        <c:delete val="0"/>
        <c:axPos val="b"/>
        <c:title>
          <c:tx>
            <c:rich>
              <a:bodyPr/>
              <a:lstStyle/>
              <a:p>
                <a:pPr>
                  <a:defRPr/>
                </a:pPr>
                <a:r>
                  <a:rPr lang="fr-FR"/>
                  <a:t>weken</a:t>
                </a:r>
              </a:p>
            </c:rich>
          </c:tx>
          <c:overlay val="0"/>
        </c:title>
        <c:numFmt formatCode="General" sourceLinked="0"/>
        <c:majorTickMark val="none"/>
        <c:minorTickMark val="none"/>
        <c:tickLblPos val="nextTo"/>
        <c:txPr>
          <a:bodyPr/>
          <a:lstStyle/>
          <a:p>
            <a:pPr>
              <a:defRPr sz="1000"/>
            </a:pPr>
            <a:endParaRPr lang="fr-FR"/>
          </a:p>
        </c:txPr>
        <c:crossAx val="343618760"/>
        <c:crosses val="autoZero"/>
        <c:auto val="1"/>
        <c:lblAlgn val="ctr"/>
        <c:lblOffset val="0"/>
        <c:tickLblSkip val="1"/>
        <c:tickMarkSkip val="1"/>
        <c:noMultiLvlLbl val="0"/>
      </c:catAx>
      <c:valAx>
        <c:axId val="343618760"/>
        <c:scaling>
          <c:orientation val="minMax"/>
        </c:scaling>
        <c:delete val="0"/>
        <c:axPos val="l"/>
        <c:majorGridlines/>
        <c:numFmt formatCode="0\ %" sourceLinked="0"/>
        <c:majorTickMark val="out"/>
        <c:minorTickMark val="none"/>
        <c:tickLblPos val="nextTo"/>
        <c:crossAx val="343618368"/>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77" l="0.70000000000000062" r="0.70000000000000062" t="0.75000000000000677"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Meerlingzwangerschap per leeftijd moeder </a:t>
            </a:r>
          </a:p>
          <a:p>
            <a:pPr>
              <a:defRPr/>
            </a:pPr>
            <a:r>
              <a:rPr lang="fr-FR" sz="1100" b="1" i="0" baseline="0"/>
              <a:t>(100 % per leeftijd)</a:t>
            </a:r>
            <a:endParaRPr lang="fr-FR" sz="1100"/>
          </a:p>
        </c:rich>
      </c:tx>
      <c:overlay val="0"/>
    </c:title>
    <c:autoTitleDeleted val="0"/>
    <c:plotArea>
      <c:layout/>
      <c:barChart>
        <c:barDir val="col"/>
        <c:grouping val="percentStacked"/>
        <c:varyColors val="0"/>
        <c:ser>
          <c:idx val="5"/>
          <c:order val="0"/>
          <c:tx>
            <c:strRef>
              <c:f>Meerlingzwangerschap!$B$68</c:f>
              <c:strCache>
                <c:ptCount val="1"/>
                <c:pt idx="0">
                  <c:v>Eenling</c:v>
                </c:pt>
              </c:strCache>
            </c:strRef>
          </c:tx>
          <c:spPr>
            <a:solidFill>
              <a:schemeClr val="accent1"/>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(Meerlingzwangerschap!$D$68,Meerlingzwangerschap!$F$68,Meerlingzwangerschap!$H$68,Meerlingzwangerschap!$J$68,Meerlingzwangerschap!$L$68,Meerlingzwangerschap!$N$68,Meerlingzwangerschap!$P$68,Meerlingzwangerschap!$R$68,Meerlingzwangerschap!$T$68,Meerlingzwangerschap!$V$68)</c:f>
              <c:numCache>
                <c:formatCode>#,##0.00</c:formatCode>
                <c:ptCount val="10"/>
                <c:pt idx="0">
                  <c:v>100</c:v>
                </c:pt>
                <c:pt idx="1">
                  <c:v>98.891762098263754</c:v>
                </c:pt>
                <c:pt idx="2">
                  <c:v>98.484375974552478</c:v>
                </c:pt>
                <c:pt idx="3">
                  <c:v>98.068229482220261</c:v>
                </c:pt>
                <c:pt idx="4">
                  <c:v>97.612958226768967</c:v>
                </c:pt>
                <c:pt idx="5">
                  <c:v>97.058106955780246</c:v>
                </c:pt>
                <c:pt idx="6">
                  <c:v>96.845637583892625</c:v>
                </c:pt>
                <c:pt idx="7">
                  <c:v>85.882352941176464</c:v>
                </c:pt>
                <c:pt idx="8">
                  <c:v>66.666666666666657</c:v>
                </c:pt>
                <c:pt idx="9">
                  <c:v>0</c:v>
                </c:pt>
              </c:numCache>
            </c:numRef>
          </c:val>
        </c:ser>
        <c:ser>
          <c:idx val="0"/>
          <c:order val="1"/>
          <c:tx>
            <c:strRef>
              <c:f>Meerlingzwangerschap!$B$69</c:f>
              <c:strCache>
                <c:ptCount val="1"/>
                <c:pt idx="0">
                  <c:v>Tweeling</c:v>
                </c:pt>
              </c:strCache>
            </c:strRef>
          </c:tx>
          <c:spPr>
            <a:solidFill>
              <a:srgbClr val="C00000"/>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(Meerlingzwangerschap!$D$69,Meerlingzwangerschap!$F$69,Meerlingzwangerschap!$H$69,Meerlingzwangerschap!$J$69,Meerlingzwangerschap!$L$69,Meerlingzwangerschap!$N$69,Meerlingzwangerschap!$P$69,Meerlingzwangerschap!$R$69,Meerlingzwangerschap!$T$69,Meerlingzwangerschap!$V$69)</c:f>
              <c:numCache>
                <c:formatCode>#,##0.00</c:formatCode>
                <c:ptCount val="10"/>
                <c:pt idx="0">
                  <c:v>0</c:v>
                </c:pt>
                <c:pt idx="1">
                  <c:v>0.8127077946065755</c:v>
                </c:pt>
                <c:pt idx="2">
                  <c:v>1.0166531528722009</c:v>
                </c:pt>
                <c:pt idx="3">
                  <c:v>1.4727128675956564</c:v>
                </c:pt>
                <c:pt idx="4">
                  <c:v>1.9607843137254901</c:v>
                </c:pt>
                <c:pt idx="5">
                  <c:v>2.2718966987452798</c:v>
                </c:pt>
                <c:pt idx="6">
                  <c:v>2.4161073825503356</c:v>
                </c:pt>
                <c:pt idx="7">
                  <c:v>13.529411764705882</c:v>
                </c:pt>
                <c:pt idx="8">
                  <c:v>33.333333333333329</c:v>
                </c:pt>
                <c:pt idx="9">
                  <c:v>0</c:v>
                </c:pt>
              </c:numCache>
            </c:numRef>
          </c:val>
        </c:ser>
        <c:ser>
          <c:idx val="1"/>
          <c:order val="2"/>
          <c:tx>
            <c:strRef>
              <c:f>Meerlingzwangerschap!$B$70</c:f>
              <c:strCache>
                <c:ptCount val="1"/>
                <c:pt idx="0">
                  <c:v>Meerling</c:v>
                </c:pt>
              </c:strCache>
            </c:strRef>
          </c:tx>
          <c:spPr>
            <a:solidFill>
              <a:schemeClr val="accent3"/>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(Meerlingzwangerschap!$D$70,Meerlingzwangerschap!$F$70,Meerlingzwangerschap!$H$70,Meerlingzwangerschap!$J$70,Meerlingzwangerschap!$L$70,Meerlingzwangerschap!$N$70,Meerlingzwangerschap!$P$70,Meerlingzwangerschap!$R$70,Meerlingzwangerschap!$T$70,Meerlingzwangerschap!$V$70)</c:f>
              <c:numCache>
                <c:formatCode>#,##0.00</c:formatCode>
                <c:ptCount val="10"/>
                <c:pt idx="0">
                  <c:v>0</c:v>
                </c:pt>
                <c:pt idx="1">
                  <c:v>0</c:v>
                </c:pt>
                <c:pt idx="2">
                  <c:v>6.237135907191417E-3</c:v>
                </c:pt>
                <c:pt idx="3">
                  <c:v>2.7962902549284616E-2</c:v>
                </c:pt>
                <c:pt idx="4">
                  <c:v>2.5833785424578266E-2</c:v>
                </c:pt>
                <c:pt idx="5">
                  <c:v>3.0454379339749055E-2</c:v>
                </c:pt>
                <c:pt idx="6">
                  <c:v>6.7114093959731544E-2</c:v>
                </c:pt>
                <c:pt idx="7">
                  <c:v>0</c:v>
                </c:pt>
                <c:pt idx="8">
                  <c:v>0</c:v>
                </c:pt>
                <c:pt idx="9">
                  <c:v>0</c:v>
                </c:pt>
              </c:numCache>
            </c:numRef>
          </c:val>
        </c:ser>
        <c:ser>
          <c:idx val="2"/>
          <c:order val="3"/>
          <c:tx>
            <c:strRef>
              <c:f>Meerlingzwangerschap!$B$71</c:f>
              <c:strCache>
                <c:ptCount val="1"/>
                <c:pt idx="0">
                  <c:v>Onbekend</c:v>
                </c:pt>
              </c:strCache>
            </c:strRef>
          </c:tx>
          <c:spPr>
            <a:solidFill>
              <a:schemeClr val="accent4"/>
            </a:solidFill>
          </c:spPr>
          <c:invertIfNegative val="0"/>
          <c:cat>
            <c:strRef>
              <c:f>'GR Bevallingswijze'!$B$63:$B$72</c:f>
              <c:strCache>
                <c:ptCount val="10"/>
                <c:pt idx="0">
                  <c:v>10-15</c:v>
                </c:pt>
                <c:pt idx="1">
                  <c:v>16-20</c:v>
                </c:pt>
                <c:pt idx="2">
                  <c:v>21-25</c:v>
                </c:pt>
                <c:pt idx="3">
                  <c:v>26-30</c:v>
                </c:pt>
                <c:pt idx="4">
                  <c:v>31-35</c:v>
                </c:pt>
                <c:pt idx="5">
                  <c:v>36-40</c:v>
                </c:pt>
                <c:pt idx="6">
                  <c:v>41-45</c:v>
                </c:pt>
                <c:pt idx="7">
                  <c:v>46-50</c:v>
                </c:pt>
                <c:pt idx="8">
                  <c:v>51-60</c:v>
                </c:pt>
                <c:pt idx="9">
                  <c:v>61-70</c:v>
                </c:pt>
              </c:strCache>
            </c:strRef>
          </c:cat>
          <c:val>
            <c:numRef>
              <c:f>(Meerlingzwangerschap!$D$71,Meerlingzwangerschap!$F$71,Meerlingzwangerschap!$H$71,Meerlingzwangerschap!$J$71,Meerlingzwangerschap!$L$71,Meerlingzwangerschap!$N$71,Meerlingzwangerschap!$P$71,Meerlingzwangerschap!$R$71,Meerlingzwangerschap!$T$71,Meerlingzwangerschap!$V$71)</c:f>
              <c:numCache>
                <c:formatCode>#,##0.00</c:formatCode>
                <c:ptCount val="10"/>
                <c:pt idx="0">
                  <c:v>0</c:v>
                </c:pt>
                <c:pt idx="1">
                  <c:v>0.29553010712966382</c:v>
                </c:pt>
                <c:pt idx="2">
                  <c:v>0.49273373666812198</c:v>
                </c:pt>
                <c:pt idx="3">
                  <c:v>0.43109474763480449</c:v>
                </c:pt>
                <c:pt idx="4">
                  <c:v>0.40042367408096313</c:v>
                </c:pt>
                <c:pt idx="5">
                  <c:v>0.63954196613473013</c:v>
                </c:pt>
                <c:pt idx="6">
                  <c:v>0.67114093959731547</c:v>
                </c:pt>
                <c:pt idx="7">
                  <c:v>0.58823529411764708</c:v>
                </c:pt>
                <c:pt idx="8">
                  <c:v>0</c:v>
                </c:pt>
                <c:pt idx="9">
                  <c:v>0</c:v>
                </c:pt>
              </c:numCache>
            </c:numRef>
          </c:val>
        </c:ser>
        <c:dLbls>
          <c:showLegendKey val="0"/>
          <c:showVal val="0"/>
          <c:showCatName val="0"/>
          <c:showSerName val="0"/>
          <c:showPercent val="0"/>
          <c:showBubbleSize val="0"/>
        </c:dLbls>
        <c:gapWidth val="150"/>
        <c:overlap val="100"/>
        <c:axId val="343619544"/>
        <c:axId val="343619936"/>
      </c:barChart>
      <c:catAx>
        <c:axId val="343619544"/>
        <c:scaling>
          <c:orientation val="minMax"/>
        </c:scaling>
        <c:delete val="0"/>
        <c:axPos val="b"/>
        <c:title>
          <c:tx>
            <c:rich>
              <a:bodyPr/>
              <a:lstStyle/>
              <a:p>
                <a:pPr>
                  <a:defRPr/>
                </a:pPr>
                <a:r>
                  <a:rPr lang="fr-FR"/>
                  <a:t>jaren</a:t>
                </a:r>
              </a:p>
            </c:rich>
          </c:tx>
          <c:overlay val="0"/>
        </c:title>
        <c:numFmt formatCode="General" sourceLinked="0"/>
        <c:majorTickMark val="none"/>
        <c:minorTickMark val="none"/>
        <c:tickLblPos val="nextTo"/>
        <c:txPr>
          <a:bodyPr/>
          <a:lstStyle/>
          <a:p>
            <a:pPr>
              <a:defRPr sz="1000"/>
            </a:pPr>
            <a:endParaRPr lang="fr-FR"/>
          </a:p>
        </c:txPr>
        <c:crossAx val="343619936"/>
        <c:crosses val="autoZero"/>
        <c:auto val="1"/>
        <c:lblAlgn val="ctr"/>
        <c:lblOffset val="0"/>
        <c:tickLblSkip val="1"/>
        <c:tickMarkSkip val="1"/>
        <c:noMultiLvlLbl val="0"/>
      </c:catAx>
      <c:valAx>
        <c:axId val="343619936"/>
        <c:scaling>
          <c:orientation val="minMax"/>
        </c:scaling>
        <c:delete val="0"/>
        <c:axPos val="l"/>
        <c:majorGridlines/>
        <c:numFmt formatCode="0\ %" sourceLinked="0"/>
        <c:majorTickMark val="out"/>
        <c:minorTickMark val="none"/>
        <c:tickLblPos val="nextTo"/>
        <c:crossAx val="343619544"/>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699" l="0.70000000000000062" r="0.70000000000000062" t="0.75000000000000699"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a:pPr>
            <a:r>
              <a:rPr lang="fr-FR" sz="1500" b="1" i="0" baseline="0"/>
              <a:t>Verblijfsduur baby per meerlingzwangerschap </a:t>
            </a:r>
          </a:p>
          <a:p>
            <a:pPr>
              <a:defRPr sz="1500"/>
            </a:pPr>
            <a:r>
              <a:rPr lang="fr-FR" sz="1200" b="1" i="0" baseline="0"/>
              <a:t>(100 % per meerlingzwangerschap)</a:t>
            </a:r>
          </a:p>
        </c:rich>
      </c:tx>
      <c:overlay val="0"/>
    </c:title>
    <c:autoTitleDeleted val="0"/>
    <c:plotArea>
      <c:layout/>
      <c:lineChart>
        <c:grouping val="standard"/>
        <c:varyColors val="0"/>
        <c:ser>
          <c:idx val="0"/>
          <c:order val="0"/>
          <c:tx>
            <c:strRef>
              <c:f>'Verblijfsduur baby'!$C$182</c:f>
              <c:strCache>
                <c:ptCount val="1"/>
                <c:pt idx="0">
                  <c:v>Eenling</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baby'!$D$184:$D$196</c:f>
              <c:numCache>
                <c:formatCode>#,##0.00</c:formatCode>
                <c:ptCount val="13"/>
                <c:pt idx="0">
                  <c:v>1.1367897194668848</c:v>
                </c:pt>
                <c:pt idx="1">
                  <c:v>2.4908818215904831</c:v>
                </c:pt>
                <c:pt idx="2">
                  <c:v>14.249071138834918</c:v>
                </c:pt>
                <c:pt idx="3">
                  <c:v>44.976480212700686</c:v>
                </c:pt>
                <c:pt idx="4">
                  <c:v>21.985888127620413</c:v>
                </c:pt>
                <c:pt idx="5">
                  <c:v>7.6089920578109549</c:v>
                </c:pt>
                <c:pt idx="6">
                  <c:v>2.0273034052561609</c:v>
                </c:pt>
                <c:pt idx="7">
                  <c:v>0.87006169683335033</c:v>
                </c:pt>
                <c:pt idx="8">
                  <c:v>0.57009919214643623</c:v>
                </c:pt>
                <c:pt idx="9">
                  <c:v>0.39710945222756244</c:v>
                </c:pt>
                <c:pt idx="10">
                  <c:v>0.35364897569621978</c:v>
                </c:pt>
                <c:pt idx="11">
                  <c:v>1.8406790060333367</c:v>
                </c:pt>
                <c:pt idx="12">
                  <c:v>0.67321130313256305</c:v>
                </c:pt>
              </c:numCache>
            </c:numRef>
          </c:val>
          <c:smooth val="0"/>
        </c:ser>
        <c:ser>
          <c:idx val="1"/>
          <c:order val="1"/>
          <c:tx>
            <c:strRef>
              <c:f>'Verblijfsduur baby'!$E$182</c:f>
              <c:strCache>
                <c:ptCount val="1"/>
                <c:pt idx="0">
                  <c:v>Tweeling</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baby'!$F$184:$F$197</c:f>
              <c:numCache>
                <c:formatCode>#,##0.00</c:formatCode>
                <c:ptCount val="14"/>
                <c:pt idx="0">
                  <c:v>3.8746298124383025</c:v>
                </c:pt>
                <c:pt idx="1">
                  <c:v>1.0612043435340572</c:v>
                </c:pt>
                <c:pt idx="2">
                  <c:v>1.1846001974333662</c:v>
                </c:pt>
                <c:pt idx="3">
                  <c:v>6.7127344521224082</c:v>
                </c:pt>
                <c:pt idx="4">
                  <c:v>15.720631786771966</c:v>
                </c:pt>
                <c:pt idx="5">
                  <c:v>14.116485686080949</c:v>
                </c:pt>
                <c:pt idx="6">
                  <c:v>8.3168805528134264</c:v>
                </c:pt>
                <c:pt idx="7">
                  <c:v>3.8746298124383025</c:v>
                </c:pt>
                <c:pt idx="8">
                  <c:v>3.1095755182625866</c:v>
                </c:pt>
                <c:pt idx="9">
                  <c:v>1.9496544916090819</c:v>
                </c:pt>
                <c:pt idx="10">
                  <c:v>2.2951628825271473</c:v>
                </c:pt>
                <c:pt idx="11">
                  <c:v>20.212240868706814</c:v>
                </c:pt>
                <c:pt idx="12">
                  <c:v>9.155972359328727</c:v>
                </c:pt>
                <c:pt idx="13">
                  <c:v>8.4155972359328732</c:v>
                </c:pt>
              </c:numCache>
            </c:numRef>
          </c:val>
          <c:smooth val="0"/>
        </c:ser>
        <c:ser>
          <c:idx val="2"/>
          <c:order val="2"/>
          <c:tx>
            <c:strRef>
              <c:f>'Verblijfsduur baby'!$G$182</c:f>
              <c:strCache>
                <c:ptCount val="1"/>
                <c:pt idx="0">
                  <c:v>Meerling</c:v>
                </c:pt>
              </c:strCache>
            </c:strRef>
          </c:tx>
          <c:cat>
            <c:strRef>
              <c:f>'GR Bevallingswijze'!$B$119:$B$132</c:f>
              <c:strCache>
                <c:ptCount val="14"/>
                <c:pt idx="0">
                  <c:v>0 nacht</c:v>
                </c:pt>
                <c:pt idx="1">
                  <c:v>1 nacht</c:v>
                </c:pt>
                <c:pt idx="2">
                  <c:v>2 nachten</c:v>
                </c:pt>
                <c:pt idx="3">
                  <c:v>3 nachten</c:v>
                </c:pt>
                <c:pt idx="4">
                  <c:v>4 nachten</c:v>
                </c:pt>
                <c:pt idx="5">
                  <c:v>5 nachten</c:v>
                </c:pt>
                <c:pt idx="6">
                  <c:v>6 nachten</c:v>
                </c:pt>
                <c:pt idx="7">
                  <c:v>7 nachten</c:v>
                </c:pt>
                <c:pt idx="8">
                  <c:v>8 nachten</c:v>
                </c:pt>
                <c:pt idx="9">
                  <c:v>9 nachten</c:v>
                </c:pt>
                <c:pt idx="10">
                  <c:v>10 nachten</c:v>
                </c:pt>
                <c:pt idx="11">
                  <c:v>11 - 20 nachten</c:v>
                </c:pt>
                <c:pt idx="12">
                  <c:v>21 - 30 nachten</c:v>
                </c:pt>
                <c:pt idx="13">
                  <c:v>≥ 31 nachten</c:v>
                </c:pt>
              </c:strCache>
            </c:strRef>
          </c:cat>
          <c:val>
            <c:numRef>
              <c:f>'Verblijfsduur baby'!$H$184:$H$197</c:f>
              <c:numCache>
                <c:formatCode>#,##0.00</c:formatCode>
                <c:ptCount val="14"/>
                <c:pt idx="0">
                  <c:v>10.227272727272728</c:v>
                </c:pt>
                <c:pt idx="1">
                  <c:v>0</c:v>
                </c:pt>
                <c:pt idx="2">
                  <c:v>0</c:v>
                </c:pt>
                <c:pt idx="3">
                  <c:v>0</c:v>
                </c:pt>
                <c:pt idx="4">
                  <c:v>5.6818181818181817</c:v>
                </c:pt>
                <c:pt idx="5">
                  <c:v>0</c:v>
                </c:pt>
                <c:pt idx="6">
                  <c:v>0</c:v>
                </c:pt>
                <c:pt idx="7">
                  <c:v>3.4090909090909087</c:v>
                </c:pt>
                <c:pt idx="8">
                  <c:v>0</c:v>
                </c:pt>
                <c:pt idx="9">
                  <c:v>0</c:v>
                </c:pt>
                <c:pt idx="10">
                  <c:v>0</c:v>
                </c:pt>
                <c:pt idx="11">
                  <c:v>20.454545454545457</c:v>
                </c:pt>
                <c:pt idx="12">
                  <c:v>29.545454545454547</c:v>
                </c:pt>
                <c:pt idx="13">
                  <c:v>30.681818181818183</c:v>
                </c:pt>
              </c:numCache>
            </c:numRef>
          </c:val>
          <c:smooth val="0"/>
        </c:ser>
        <c:ser>
          <c:idx val="3"/>
          <c:order val="3"/>
          <c:tx>
            <c:strRef>
              <c:f>'Verblijfsduur baby'!$I$182</c:f>
              <c:strCache>
                <c:ptCount val="1"/>
                <c:pt idx="0">
                  <c:v>Onbekend</c:v>
                </c:pt>
              </c:strCache>
            </c:strRef>
          </c:tx>
          <c:val>
            <c:numRef>
              <c:f>'Verblijfsduur baby'!$J$184:$J$197</c:f>
              <c:numCache>
                <c:formatCode>#,##0.00</c:formatCode>
                <c:ptCount val="14"/>
                <c:pt idx="0">
                  <c:v>100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dLbls>
          <c:showLegendKey val="0"/>
          <c:showVal val="0"/>
          <c:showCatName val="0"/>
          <c:showSerName val="0"/>
          <c:showPercent val="0"/>
          <c:showBubbleSize val="0"/>
        </c:dLbls>
        <c:marker val="1"/>
        <c:smooth val="0"/>
        <c:axId val="343620720"/>
        <c:axId val="343621112"/>
      </c:lineChart>
      <c:catAx>
        <c:axId val="343620720"/>
        <c:scaling>
          <c:orientation val="minMax"/>
        </c:scaling>
        <c:delete val="0"/>
        <c:axPos val="b"/>
        <c:numFmt formatCode="General" sourceLinked="0"/>
        <c:majorTickMark val="out"/>
        <c:minorTickMark val="none"/>
        <c:tickLblPos val="nextTo"/>
        <c:crossAx val="343621112"/>
        <c:crosses val="autoZero"/>
        <c:auto val="1"/>
        <c:lblAlgn val="ctr"/>
        <c:lblOffset val="100"/>
        <c:noMultiLvlLbl val="0"/>
      </c:catAx>
      <c:valAx>
        <c:axId val="343621112"/>
        <c:scaling>
          <c:orientation val="minMax"/>
        </c:scaling>
        <c:delete val="0"/>
        <c:axPos val="l"/>
        <c:majorGridlines/>
        <c:numFmt formatCode="#\ ##0\ &quot;%&quot;" sourceLinked="0"/>
        <c:majorTickMark val="out"/>
        <c:minorTickMark val="none"/>
        <c:tickLblPos val="nextTo"/>
        <c:crossAx val="343620720"/>
        <c:crosses val="autoZero"/>
        <c:crossBetween val="between"/>
      </c:valAx>
    </c:plotArea>
    <c:legend>
      <c:legendPos val="r"/>
      <c:overlay val="0"/>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Aantal geboorten per geboortegewicht (gram)</a:t>
            </a:r>
          </a:p>
        </c:rich>
      </c:tx>
      <c:layout/>
      <c:overlay val="0"/>
    </c:title>
    <c:autoTitleDeleted val="0"/>
    <c:plotArea>
      <c:layout/>
      <c:barChart>
        <c:barDir val="col"/>
        <c:grouping val="clustered"/>
        <c:varyColors val="0"/>
        <c:ser>
          <c:idx val="0"/>
          <c:order val="0"/>
          <c:invertIfNegative val="0"/>
          <c:cat>
            <c:strRef>
              <c:f>_G0106_!$A$2:$A$59</c:f>
              <c:strCache>
                <c:ptCount val="58"/>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strCache>
            </c:strRef>
          </c:cat>
          <c:val>
            <c:numRef>
              <c:f>'GR enkelvoudig'!etiq_G0106_2</c:f>
              <c:numCache>
                <c:formatCode>General</c:formatCode>
                <c:ptCount val="59"/>
                <c:pt idx="0">
                  <c:v>34</c:v>
                </c:pt>
                <c:pt idx="1">
                  <c:v>17</c:v>
                </c:pt>
                <c:pt idx="2">
                  <c:v>12</c:v>
                </c:pt>
                <c:pt idx="3">
                  <c:v>51</c:v>
                </c:pt>
                <c:pt idx="4">
                  <c:v>63</c:v>
                </c:pt>
                <c:pt idx="5">
                  <c:v>98</c:v>
                </c:pt>
                <c:pt idx="6">
                  <c:v>102</c:v>
                </c:pt>
                <c:pt idx="7">
                  <c:v>139</c:v>
                </c:pt>
                <c:pt idx="8">
                  <c:v>131</c:v>
                </c:pt>
                <c:pt idx="9">
                  <c:v>163</c:v>
                </c:pt>
                <c:pt idx="10">
                  <c:v>119</c:v>
                </c:pt>
                <c:pt idx="11">
                  <c:v>136</c:v>
                </c:pt>
                <c:pt idx="12">
                  <c:v>156</c:v>
                </c:pt>
                <c:pt idx="13">
                  <c:v>162</c:v>
                </c:pt>
                <c:pt idx="14">
                  <c:v>234</c:v>
                </c:pt>
                <c:pt idx="15">
                  <c:v>157</c:v>
                </c:pt>
                <c:pt idx="16">
                  <c:v>259</c:v>
                </c:pt>
                <c:pt idx="17">
                  <c:v>329</c:v>
                </c:pt>
                <c:pt idx="18">
                  <c:v>395</c:v>
                </c:pt>
                <c:pt idx="19">
                  <c:v>502</c:v>
                </c:pt>
                <c:pt idx="20">
                  <c:v>641</c:v>
                </c:pt>
                <c:pt idx="21">
                  <c:v>800</c:v>
                </c:pt>
                <c:pt idx="22">
                  <c:v>1042</c:v>
                </c:pt>
                <c:pt idx="23">
                  <c:v>1315</c:v>
                </c:pt>
                <c:pt idx="24">
                  <c:v>1848</c:v>
                </c:pt>
                <c:pt idx="25">
                  <c:v>2405</c:v>
                </c:pt>
                <c:pt idx="26">
                  <c:v>3329</c:v>
                </c:pt>
                <c:pt idx="27">
                  <c:v>4140</c:v>
                </c:pt>
                <c:pt idx="28">
                  <c:v>5504</c:v>
                </c:pt>
                <c:pt idx="29">
                  <c:v>6748</c:v>
                </c:pt>
                <c:pt idx="30">
                  <c:v>8358</c:v>
                </c:pt>
                <c:pt idx="31">
                  <c:v>9239</c:v>
                </c:pt>
                <c:pt idx="32">
                  <c:v>9968</c:v>
                </c:pt>
                <c:pt idx="33">
                  <c:v>10015</c:v>
                </c:pt>
                <c:pt idx="34">
                  <c:v>9885</c:v>
                </c:pt>
                <c:pt idx="35">
                  <c:v>9205</c:v>
                </c:pt>
                <c:pt idx="36">
                  <c:v>8102</c:v>
                </c:pt>
                <c:pt idx="37">
                  <c:v>6824</c:v>
                </c:pt>
                <c:pt idx="38">
                  <c:v>5469</c:v>
                </c:pt>
                <c:pt idx="39">
                  <c:v>4292</c:v>
                </c:pt>
                <c:pt idx="40">
                  <c:v>3140</c:v>
                </c:pt>
                <c:pt idx="41">
                  <c:v>2221</c:v>
                </c:pt>
                <c:pt idx="42">
                  <c:v>1579</c:v>
                </c:pt>
                <c:pt idx="43">
                  <c:v>992</c:v>
                </c:pt>
                <c:pt idx="44">
                  <c:v>688</c:v>
                </c:pt>
                <c:pt idx="45">
                  <c:v>430</c:v>
                </c:pt>
                <c:pt idx="46">
                  <c:v>235</c:v>
                </c:pt>
                <c:pt idx="47">
                  <c:v>169</c:v>
                </c:pt>
                <c:pt idx="48">
                  <c:v>70</c:v>
                </c:pt>
                <c:pt idx="49">
                  <c:v>56</c:v>
                </c:pt>
                <c:pt idx="50">
                  <c:v>29</c:v>
                </c:pt>
                <c:pt idx="51">
                  <c:v>9</c:v>
                </c:pt>
                <c:pt idx="52">
                  <c:v>7</c:v>
                </c:pt>
                <c:pt idx="53">
                  <c:v>15</c:v>
                </c:pt>
                <c:pt idx="54">
                  <c:v>1</c:v>
                </c:pt>
                <c:pt idx="55">
                  <c:v>3</c:v>
                </c:pt>
                <c:pt idx="56">
                  <c:v>1</c:v>
                </c:pt>
                <c:pt idx="57">
                  <c:v>2</c:v>
                </c:pt>
                <c:pt idx="58">
                  <c:v>1</c:v>
                </c:pt>
              </c:numCache>
            </c:numRef>
          </c:val>
        </c:ser>
        <c:dLbls>
          <c:showLegendKey val="0"/>
          <c:showVal val="0"/>
          <c:showCatName val="0"/>
          <c:showSerName val="0"/>
          <c:showPercent val="0"/>
          <c:showBubbleSize val="0"/>
        </c:dLbls>
        <c:gapWidth val="150"/>
        <c:axId val="301270184"/>
        <c:axId val="301270576"/>
      </c:barChart>
      <c:barChart>
        <c:barDir val="col"/>
        <c:grouping val="clustered"/>
        <c:varyColors val="0"/>
        <c:ser>
          <c:idx val="1"/>
          <c:order val="1"/>
          <c:spPr>
            <a:noFill/>
          </c:spPr>
          <c:invertIfNegative val="0"/>
          <c:cat>
            <c:strRef>
              <c:f>'GR enkelvoudig'!etiq_G0106_1</c:f>
              <c:strCache>
                <c:ptCount val="59"/>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pt idx="58">
                  <c:v>6 000</c:v>
                </c:pt>
              </c:strCache>
            </c:strRef>
          </c:cat>
          <c:val>
            <c:numRef>
              <c:f>'GR enkelvoudig'!etiq_G0106_3</c:f>
              <c:numCache>
                <c:formatCode>General</c:formatCode>
                <c:ptCount val="59"/>
                <c:pt idx="0">
                  <c:v>2.7860599999999999E-2</c:v>
                </c:pt>
                <c:pt idx="1">
                  <c:v>1.39303E-2</c:v>
                </c:pt>
                <c:pt idx="2">
                  <c:v>9.8332000000000003E-3</c:v>
                </c:pt>
                <c:pt idx="3">
                  <c:v>4.1790899999999999E-2</c:v>
                </c:pt>
                <c:pt idx="4">
                  <c:v>5.1624099999999999E-2</c:v>
                </c:pt>
                <c:pt idx="5">
                  <c:v>8.0304173000000006E-2</c:v>
                </c:pt>
                <c:pt idx="6">
                  <c:v>8.3581894000000004E-2</c:v>
                </c:pt>
                <c:pt idx="7">
                  <c:v>0.113900816</c:v>
                </c:pt>
                <c:pt idx="8">
                  <c:v>0.10734537299999999</c:v>
                </c:pt>
                <c:pt idx="9">
                  <c:v>0.133567144</c:v>
                </c:pt>
                <c:pt idx="10">
                  <c:v>9.7512210000000002E-2</c:v>
                </c:pt>
                <c:pt idx="11">
                  <c:v>0.111442525</c:v>
                </c:pt>
                <c:pt idx="12">
                  <c:v>0.12783113199999999</c:v>
                </c:pt>
                <c:pt idx="13">
                  <c:v>0.13274771399999999</c:v>
                </c:pt>
                <c:pt idx="14">
                  <c:v>0.19174669799999999</c:v>
                </c:pt>
                <c:pt idx="15">
                  <c:v>0.128650562</c:v>
                </c:pt>
                <c:pt idx="16">
                  <c:v>0.21223245600000001</c:v>
                </c:pt>
                <c:pt idx="17">
                  <c:v>0.269592579</c:v>
                </c:pt>
                <c:pt idx="18">
                  <c:v>0.32367498099999997</c:v>
                </c:pt>
                <c:pt idx="19">
                  <c:v>0.41135402700000001</c:v>
                </c:pt>
                <c:pt idx="20">
                  <c:v>0.52525484300000003</c:v>
                </c:pt>
                <c:pt idx="21">
                  <c:v>0.65554426600000004</c:v>
                </c:pt>
                <c:pt idx="22">
                  <c:v>0.85384640599999995</c:v>
                </c:pt>
                <c:pt idx="23">
                  <c:v>1.0775508869999999</c:v>
                </c:pt>
                <c:pt idx="24">
                  <c:v>1.514307254</c:v>
                </c:pt>
                <c:pt idx="25">
                  <c:v>1.9707299490000001</c:v>
                </c:pt>
                <c:pt idx="26">
                  <c:v>2.7278835749999999</c:v>
                </c:pt>
                <c:pt idx="27">
                  <c:v>3.3924415749999999</c:v>
                </c:pt>
                <c:pt idx="28">
                  <c:v>4.5101445480000004</c:v>
                </c:pt>
                <c:pt idx="29">
                  <c:v>5.529515881</c:v>
                </c:pt>
                <c:pt idx="30">
                  <c:v>6.848798715</c:v>
                </c:pt>
                <c:pt idx="31">
                  <c:v>7.5707168380000001</c:v>
                </c:pt>
                <c:pt idx="32">
                  <c:v>8.1680815500000001</c:v>
                </c:pt>
                <c:pt idx="33">
                  <c:v>8.2065947749999992</c:v>
                </c:pt>
                <c:pt idx="34">
                  <c:v>8.1000688319999998</c:v>
                </c:pt>
                <c:pt idx="35">
                  <c:v>7.5428562059999997</c:v>
                </c:pt>
                <c:pt idx="36">
                  <c:v>6.6390245500000002</c:v>
                </c:pt>
                <c:pt idx="37">
                  <c:v>5.5917925860000004</c:v>
                </c:pt>
                <c:pt idx="38">
                  <c:v>4.4814644860000001</c:v>
                </c:pt>
                <c:pt idx="39">
                  <c:v>3.5169949850000002</c:v>
                </c:pt>
                <c:pt idx="40">
                  <c:v>2.5730112429999998</c:v>
                </c:pt>
                <c:pt idx="41">
                  <c:v>1.819954767</c:v>
                </c:pt>
                <c:pt idx="42">
                  <c:v>1.2938804939999999</c:v>
                </c:pt>
                <c:pt idx="43">
                  <c:v>0.81287488900000004</c:v>
                </c:pt>
                <c:pt idx="44">
                  <c:v>0.56376806800000001</c:v>
                </c:pt>
                <c:pt idx="45">
                  <c:v>0.35235504299999998</c:v>
                </c:pt>
                <c:pt idx="46">
                  <c:v>0.192566128</c:v>
                </c:pt>
                <c:pt idx="47">
                  <c:v>0.138483726</c:v>
                </c:pt>
                <c:pt idx="48">
                  <c:v>5.7360099999999997E-2</c:v>
                </c:pt>
                <c:pt idx="49">
                  <c:v>4.5888100000000001E-2</c:v>
                </c:pt>
                <c:pt idx="50">
                  <c:v>2.37635E-2</c:v>
                </c:pt>
                <c:pt idx="51">
                  <c:v>7.3748700000000004E-3</c:v>
                </c:pt>
                <c:pt idx="52">
                  <c:v>5.7360099999999997E-3</c:v>
                </c:pt>
                <c:pt idx="53">
                  <c:v>1.22915E-2</c:v>
                </c:pt>
                <c:pt idx="54">
                  <c:v>8.1943000000000001E-4</c:v>
                </c:pt>
                <c:pt idx="55">
                  <c:v>2.4582900000000001E-3</c:v>
                </c:pt>
                <c:pt idx="56">
                  <c:v>8.1943000000000001E-4</c:v>
                </c:pt>
                <c:pt idx="57">
                  <c:v>1.63886E-3</c:v>
                </c:pt>
                <c:pt idx="58">
                  <c:v>8.1943000000000001E-4</c:v>
                </c:pt>
              </c:numCache>
            </c:numRef>
          </c:val>
        </c:ser>
        <c:dLbls>
          <c:showLegendKey val="0"/>
          <c:showVal val="0"/>
          <c:showCatName val="0"/>
          <c:showSerName val="0"/>
          <c:showPercent val="0"/>
          <c:showBubbleSize val="0"/>
        </c:dLbls>
        <c:gapWidth val="150"/>
        <c:axId val="301271360"/>
        <c:axId val="301270968"/>
      </c:barChart>
      <c:catAx>
        <c:axId val="301270184"/>
        <c:scaling>
          <c:orientation val="minMax"/>
        </c:scaling>
        <c:delete val="0"/>
        <c:axPos val="b"/>
        <c:numFmt formatCode="#\ ##0" sourceLinked="0"/>
        <c:majorTickMark val="out"/>
        <c:minorTickMark val="none"/>
        <c:tickLblPos val="nextTo"/>
        <c:txPr>
          <a:bodyPr rot="-5400000" vert="horz"/>
          <a:lstStyle/>
          <a:p>
            <a:pPr>
              <a:defRPr sz="900"/>
            </a:pPr>
            <a:endParaRPr lang="fr-FR"/>
          </a:p>
        </c:txPr>
        <c:crossAx val="301270576"/>
        <c:crosses val="autoZero"/>
        <c:auto val="1"/>
        <c:lblAlgn val="ctr"/>
        <c:lblOffset val="100"/>
        <c:noMultiLvlLbl val="0"/>
      </c:catAx>
      <c:valAx>
        <c:axId val="301270576"/>
        <c:scaling>
          <c:orientation val="minMax"/>
          <c:min val="0"/>
        </c:scaling>
        <c:delete val="0"/>
        <c:axPos val="l"/>
        <c:majorGridlines/>
        <c:numFmt formatCode="#\ ##0" sourceLinked="0"/>
        <c:majorTickMark val="out"/>
        <c:minorTickMark val="none"/>
        <c:tickLblPos val="nextTo"/>
        <c:crossAx val="301270184"/>
        <c:crosses val="autoZero"/>
        <c:crossBetween val="between"/>
      </c:valAx>
      <c:valAx>
        <c:axId val="301270968"/>
        <c:scaling>
          <c:orientation val="minMax"/>
          <c:max val="10"/>
          <c:min val="0"/>
        </c:scaling>
        <c:delete val="0"/>
        <c:axPos val="r"/>
        <c:title>
          <c:tx>
            <c:rich>
              <a:bodyPr rot="0" vert="horz"/>
              <a:lstStyle/>
              <a:p>
                <a:pPr>
                  <a:defRPr/>
                </a:pPr>
                <a:r>
                  <a:rPr lang="fr-FR"/>
                  <a:t>%</a:t>
                </a:r>
              </a:p>
            </c:rich>
          </c:tx>
          <c:layout>
            <c:manualLayout>
              <c:xMode val="edge"/>
              <c:yMode val="edge"/>
              <c:x val="0.91166450949976752"/>
              <c:y val="2.4773034103582538E-2"/>
            </c:manualLayout>
          </c:layout>
          <c:overlay val="0"/>
        </c:title>
        <c:numFmt formatCode="[&lt;10]\ \ \ General;#\ ##0" sourceLinked="0"/>
        <c:majorTickMark val="out"/>
        <c:minorTickMark val="none"/>
        <c:tickLblPos val="nextTo"/>
        <c:crossAx val="301271360"/>
        <c:crosses val="max"/>
        <c:crossBetween val="between"/>
      </c:valAx>
      <c:catAx>
        <c:axId val="301271360"/>
        <c:scaling>
          <c:orientation val="minMax"/>
        </c:scaling>
        <c:delete val="1"/>
        <c:axPos val="b"/>
        <c:numFmt formatCode="General" sourceLinked="1"/>
        <c:majorTickMark val="out"/>
        <c:minorTickMark val="none"/>
        <c:tickLblPos val="nextTo"/>
        <c:crossAx val="30127096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bevallingen per meerlingzwangerschap</a:t>
            </a:r>
            <a:endParaRPr lang="fr-FR" sz="1400"/>
          </a:p>
        </c:rich>
      </c:tx>
      <c:overlay val="0"/>
    </c:title>
    <c:autoTitleDeleted val="0"/>
    <c:plotArea>
      <c:layout/>
      <c:barChart>
        <c:barDir val="col"/>
        <c:grouping val="clustered"/>
        <c:varyColors val="0"/>
        <c:ser>
          <c:idx val="0"/>
          <c:order val="0"/>
          <c:invertIfNegative val="0"/>
          <c:cat>
            <c:strRef>
              <c:f>Meerlingzwangerschap!$B$164:$B$167</c:f>
              <c:strCache>
                <c:ptCount val="4"/>
                <c:pt idx="0">
                  <c:v>Eenling</c:v>
                </c:pt>
                <c:pt idx="1">
                  <c:v>Tweeling</c:v>
                </c:pt>
                <c:pt idx="2">
                  <c:v>Meerling</c:v>
                </c:pt>
                <c:pt idx="3">
                  <c:v>Onbekend</c:v>
                </c:pt>
              </c:strCache>
            </c:strRef>
          </c:cat>
          <c:val>
            <c:numRef>
              <c:f>Meerlingzwangerschap!$G$164:$G$167</c:f>
              <c:numCache>
                <c:formatCode>#,##0</c:formatCode>
                <c:ptCount val="4"/>
                <c:pt idx="0">
                  <c:v>117348</c:v>
                </c:pt>
                <c:pt idx="1">
                  <c:v>4052</c:v>
                </c:pt>
                <c:pt idx="2">
                  <c:v>88</c:v>
                </c:pt>
                <c:pt idx="3">
                  <c:v>571</c:v>
                </c:pt>
              </c:numCache>
            </c:numRef>
          </c:val>
        </c:ser>
        <c:dLbls>
          <c:showLegendKey val="0"/>
          <c:showVal val="0"/>
          <c:showCatName val="0"/>
          <c:showSerName val="0"/>
          <c:showPercent val="0"/>
          <c:showBubbleSize val="0"/>
        </c:dLbls>
        <c:gapWidth val="150"/>
        <c:axId val="301322752"/>
        <c:axId val="301323144"/>
      </c:barChart>
      <c:barChart>
        <c:barDir val="col"/>
        <c:grouping val="clustered"/>
        <c:varyColors val="0"/>
        <c:ser>
          <c:idx val="1"/>
          <c:order val="1"/>
          <c:spPr>
            <a:noFill/>
          </c:spPr>
          <c:invertIfNegative val="0"/>
          <c:cat>
            <c:strRef>
              <c:f>Meerlingzwangerschap!$B$164:$B$167</c:f>
              <c:strCache>
                <c:ptCount val="4"/>
                <c:pt idx="0">
                  <c:v>Eenling</c:v>
                </c:pt>
                <c:pt idx="1">
                  <c:v>Tweeling</c:v>
                </c:pt>
                <c:pt idx="2">
                  <c:v>Meerling</c:v>
                </c:pt>
                <c:pt idx="3">
                  <c:v>Onbekend</c:v>
                </c:pt>
              </c:strCache>
            </c:strRef>
          </c:cat>
          <c:val>
            <c:numRef>
              <c:f>Meerlingzwangerschap!$H$164:$H$167</c:f>
              <c:numCache>
                <c:formatCode>#,##0.00</c:formatCode>
                <c:ptCount val="4"/>
                <c:pt idx="0">
                  <c:v>96.140391122326079</c:v>
                </c:pt>
                <c:pt idx="1">
                  <c:v>3.3197060437984907</c:v>
                </c:pt>
                <c:pt idx="2">
                  <c:v>7.2096281306581245E-2</c:v>
                </c:pt>
                <c:pt idx="3">
                  <c:v>0.46780655256883968</c:v>
                </c:pt>
              </c:numCache>
            </c:numRef>
          </c:val>
        </c:ser>
        <c:dLbls>
          <c:showLegendKey val="0"/>
          <c:showVal val="0"/>
          <c:showCatName val="0"/>
          <c:showSerName val="0"/>
          <c:showPercent val="0"/>
          <c:showBubbleSize val="0"/>
        </c:dLbls>
        <c:gapWidth val="150"/>
        <c:axId val="301323928"/>
        <c:axId val="301323536"/>
      </c:barChart>
      <c:catAx>
        <c:axId val="301322752"/>
        <c:scaling>
          <c:orientation val="minMax"/>
        </c:scaling>
        <c:delete val="0"/>
        <c:axPos val="b"/>
        <c:numFmt formatCode="General" sourceLinked="0"/>
        <c:majorTickMark val="out"/>
        <c:minorTickMark val="none"/>
        <c:tickLblPos val="nextTo"/>
        <c:crossAx val="301323144"/>
        <c:crosses val="autoZero"/>
        <c:auto val="1"/>
        <c:lblAlgn val="ctr"/>
        <c:lblOffset val="100"/>
        <c:noMultiLvlLbl val="0"/>
      </c:catAx>
      <c:valAx>
        <c:axId val="301323144"/>
        <c:scaling>
          <c:orientation val="minMax"/>
          <c:min val="0"/>
        </c:scaling>
        <c:delete val="0"/>
        <c:axPos val="l"/>
        <c:majorGridlines/>
        <c:numFmt formatCode="#\ ##0" sourceLinked="0"/>
        <c:majorTickMark val="out"/>
        <c:minorTickMark val="none"/>
        <c:tickLblPos val="nextTo"/>
        <c:crossAx val="301322752"/>
        <c:crosses val="autoZero"/>
        <c:crossBetween val="between"/>
      </c:valAx>
      <c:valAx>
        <c:axId val="301323536"/>
        <c:scaling>
          <c:orientation val="minMax"/>
          <c:max val="115"/>
          <c:min val="0"/>
        </c:scaling>
        <c:delete val="0"/>
        <c:axPos val="r"/>
        <c:title>
          <c:tx>
            <c:rich>
              <a:bodyPr rot="0" vert="horz"/>
              <a:lstStyle/>
              <a:p>
                <a:pPr>
                  <a:defRPr/>
                </a:pPr>
                <a:r>
                  <a:rPr lang="fr-FR"/>
                  <a:t>%</a:t>
                </a:r>
              </a:p>
            </c:rich>
          </c:tx>
          <c:layout>
            <c:manualLayout>
              <c:xMode val="edge"/>
              <c:yMode val="edge"/>
              <c:x val="0.90737635810946549"/>
              <c:y val="5.5060507934024124E-2"/>
            </c:manualLayout>
          </c:layout>
          <c:overlay val="0"/>
        </c:title>
        <c:numFmt formatCode="[&lt;10]\ \ \ \ \ General;[&lt;100]\ \ \ General;#\ ##0" sourceLinked="0"/>
        <c:majorTickMark val="out"/>
        <c:minorTickMark val="none"/>
        <c:tickLblPos val="nextTo"/>
        <c:crossAx val="301323928"/>
        <c:crosses val="max"/>
        <c:crossBetween val="between"/>
      </c:valAx>
      <c:catAx>
        <c:axId val="301323928"/>
        <c:scaling>
          <c:orientation val="minMax"/>
        </c:scaling>
        <c:delete val="1"/>
        <c:axPos val="b"/>
        <c:numFmt formatCode="General" sourceLinked="1"/>
        <c:majorTickMark val="out"/>
        <c:minorTickMark val="none"/>
        <c:tickLblPos val="nextTo"/>
        <c:crossAx val="30132353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Verdeling van de verblijfsduur baby (nachten)</a:t>
            </a:r>
          </a:p>
        </c:rich>
      </c:tx>
      <c:overlay val="0"/>
    </c:title>
    <c:autoTitleDeleted val="0"/>
    <c:plotArea>
      <c:layout/>
      <c:barChart>
        <c:barDir val="col"/>
        <c:grouping val="clustered"/>
        <c:varyColors val="0"/>
        <c:ser>
          <c:idx val="0"/>
          <c:order val="0"/>
          <c:invertIfNegative val="0"/>
          <c:cat>
            <c:strRef>
              <c:f>'GR enkelvoudig'!etiq_G0109_1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enkelvoudig'!etiq_G0109_2</c:f>
              <c:numCache>
                <c:formatCode>General</c:formatCode>
                <c:ptCount val="23"/>
                <c:pt idx="0">
                  <c:v>1962</c:v>
                </c:pt>
                <c:pt idx="1">
                  <c:v>2949</c:v>
                </c:pt>
                <c:pt idx="2">
                  <c:v>16746</c:v>
                </c:pt>
                <c:pt idx="3">
                  <c:v>52916</c:v>
                </c:pt>
                <c:pt idx="4">
                  <c:v>26124</c:v>
                </c:pt>
                <c:pt idx="5">
                  <c:v>9220</c:v>
                </c:pt>
                <c:pt idx="6">
                  <c:v>2552</c:v>
                </c:pt>
                <c:pt idx="7">
                  <c:v>1100</c:v>
                </c:pt>
                <c:pt idx="8">
                  <c:v>729</c:v>
                </c:pt>
                <c:pt idx="9">
                  <c:v>505</c:v>
                </c:pt>
                <c:pt idx="10">
                  <c:v>459</c:v>
                </c:pt>
                <c:pt idx="11">
                  <c:v>364</c:v>
                </c:pt>
                <c:pt idx="12">
                  <c:v>295</c:v>
                </c:pt>
                <c:pt idx="13">
                  <c:v>301</c:v>
                </c:pt>
                <c:pt idx="14">
                  <c:v>291</c:v>
                </c:pt>
                <c:pt idx="15">
                  <c:v>273</c:v>
                </c:pt>
                <c:pt idx="16">
                  <c:v>253</c:v>
                </c:pt>
                <c:pt idx="17">
                  <c:v>248</c:v>
                </c:pt>
                <c:pt idx="18">
                  <c:v>187</c:v>
                </c:pt>
                <c:pt idx="19">
                  <c:v>201</c:v>
                </c:pt>
                <c:pt idx="20">
                  <c:v>167</c:v>
                </c:pt>
                <c:pt idx="21">
                  <c:v>144</c:v>
                </c:pt>
                <c:pt idx="22">
                  <c:v>1987</c:v>
                </c:pt>
              </c:numCache>
            </c:numRef>
          </c:val>
        </c:ser>
        <c:dLbls>
          <c:showLegendKey val="0"/>
          <c:showVal val="0"/>
          <c:showCatName val="0"/>
          <c:showSerName val="0"/>
          <c:showPercent val="0"/>
          <c:showBubbleSize val="0"/>
        </c:dLbls>
        <c:gapWidth val="150"/>
        <c:axId val="301324712"/>
        <c:axId val="301325104"/>
      </c:barChart>
      <c:barChart>
        <c:barDir val="col"/>
        <c:grouping val="clustered"/>
        <c:varyColors val="0"/>
        <c:ser>
          <c:idx val="1"/>
          <c:order val="1"/>
          <c:spPr>
            <a:noFill/>
          </c:spPr>
          <c:invertIfNegative val="0"/>
          <c:cat>
            <c:strRef>
              <c:f>'GR enkelvoudig'!etiq_G0109_1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enkelvoudig'!etiq_G0109_3</c:f>
              <c:numCache>
                <c:formatCode>General</c:formatCode>
                <c:ptCount val="23"/>
                <c:pt idx="0">
                  <c:v>1.635367958</c:v>
                </c:pt>
                <c:pt idx="1">
                  <c:v>2.4580530619999998</c:v>
                </c:pt>
                <c:pt idx="2">
                  <c:v>13.958140582</c:v>
                </c:pt>
                <c:pt idx="3">
                  <c:v>44.106590650000001</c:v>
                </c:pt>
                <c:pt idx="4">
                  <c:v>21.774899351999998</c:v>
                </c:pt>
                <c:pt idx="5">
                  <c:v>7.6850624720000003</c:v>
                </c:pt>
                <c:pt idx="6">
                  <c:v>2.1271452740000001</c:v>
                </c:pt>
                <c:pt idx="7">
                  <c:v>0.91687296299999999</c:v>
                </c:pt>
                <c:pt idx="8">
                  <c:v>0.60763671799999996</c:v>
                </c:pt>
                <c:pt idx="9">
                  <c:v>0.420928042</c:v>
                </c:pt>
                <c:pt idx="10">
                  <c:v>0.38258608199999999</c:v>
                </c:pt>
                <c:pt idx="11">
                  <c:v>0.30340159900000002</c:v>
                </c:pt>
                <c:pt idx="12">
                  <c:v>0.24588865800000001</c:v>
                </c:pt>
                <c:pt idx="13">
                  <c:v>0.250889784</c:v>
                </c:pt>
                <c:pt idx="14">
                  <c:v>0.24255457499999999</c:v>
                </c:pt>
                <c:pt idx="15">
                  <c:v>0.22755119900000001</c:v>
                </c:pt>
                <c:pt idx="16">
                  <c:v>0.21088078199999999</c:v>
                </c:pt>
                <c:pt idx="17">
                  <c:v>0.206713177</c:v>
                </c:pt>
                <c:pt idx="18">
                  <c:v>0.15586840399999999</c:v>
                </c:pt>
                <c:pt idx="19">
                  <c:v>0.16753769600000001</c:v>
                </c:pt>
                <c:pt idx="20">
                  <c:v>0.139197986</c:v>
                </c:pt>
                <c:pt idx="21">
                  <c:v>0.12002700600000001</c:v>
                </c:pt>
                <c:pt idx="22">
                  <c:v>1.65620598</c:v>
                </c:pt>
              </c:numCache>
            </c:numRef>
          </c:val>
        </c:ser>
        <c:dLbls>
          <c:showLegendKey val="0"/>
          <c:showVal val="0"/>
          <c:showCatName val="0"/>
          <c:showSerName val="0"/>
          <c:showPercent val="0"/>
          <c:showBubbleSize val="0"/>
        </c:dLbls>
        <c:gapWidth val="150"/>
        <c:axId val="301325888"/>
        <c:axId val="301325496"/>
      </c:barChart>
      <c:catAx>
        <c:axId val="301324712"/>
        <c:scaling>
          <c:orientation val="minMax"/>
        </c:scaling>
        <c:delete val="0"/>
        <c:axPos val="b"/>
        <c:numFmt formatCode="General" sourceLinked="0"/>
        <c:majorTickMark val="out"/>
        <c:minorTickMark val="none"/>
        <c:tickLblPos val="nextTo"/>
        <c:crossAx val="301325104"/>
        <c:crosses val="autoZero"/>
        <c:auto val="1"/>
        <c:lblAlgn val="ctr"/>
        <c:lblOffset val="100"/>
        <c:noMultiLvlLbl val="0"/>
      </c:catAx>
      <c:valAx>
        <c:axId val="301325104"/>
        <c:scaling>
          <c:orientation val="minMax"/>
          <c:min val="0"/>
        </c:scaling>
        <c:delete val="0"/>
        <c:axPos val="l"/>
        <c:majorGridlines/>
        <c:numFmt formatCode="#\ ##0" sourceLinked="0"/>
        <c:majorTickMark val="out"/>
        <c:minorTickMark val="none"/>
        <c:tickLblPos val="nextTo"/>
        <c:crossAx val="301324712"/>
        <c:crosses val="autoZero"/>
        <c:crossBetween val="between"/>
      </c:valAx>
      <c:valAx>
        <c:axId val="301325496"/>
        <c:scaling>
          <c:orientation val="minMax"/>
          <c:max val="51"/>
          <c:min val="0"/>
        </c:scaling>
        <c:delete val="0"/>
        <c:axPos val="r"/>
        <c:title>
          <c:tx>
            <c:rich>
              <a:bodyPr rot="0" vert="horz"/>
              <a:lstStyle/>
              <a:p>
                <a:pPr>
                  <a:defRPr/>
                </a:pPr>
                <a:r>
                  <a:rPr lang="fr-FR"/>
                  <a:t>%</a:t>
                </a:r>
              </a:p>
            </c:rich>
          </c:tx>
          <c:layout>
            <c:manualLayout>
              <c:xMode val="edge"/>
              <c:yMode val="edge"/>
              <c:x val="0.90958111441547362"/>
              <c:y val="5.2522549844450102E-2"/>
            </c:manualLayout>
          </c:layout>
          <c:overlay val="0"/>
        </c:title>
        <c:numFmt formatCode="[&lt;10]\ \ \ General;#\ ##0" sourceLinked="0"/>
        <c:majorTickMark val="out"/>
        <c:minorTickMark val="none"/>
        <c:tickLblPos val="nextTo"/>
        <c:crossAx val="301325888"/>
        <c:crosses val="max"/>
        <c:crossBetween val="between"/>
      </c:valAx>
      <c:catAx>
        <c:axId val="301325888"/>
        <c:scaling>
          <c:orientation val="minMax"/>
        </c:scaling>
        <c:delete val="1"/>
        <c:axPos val="b"/>
        <c:numFmt formatCode="General" sourceLinked="1"/>
        <c:majorTickMark val="out"/>
        <c:minorTickMark val="none"/>
        <c:tickLblPos val="nextTo"/>
        <c:crossAx val="30132549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Aantal bevallingen per bevallingswijze</a:t>
            </a:r>
          </a:p>
        </c:rich>
      </c:tx>
      <c:overlay val="0"/>
    </c:title>
    <c:autoTitleDeleted val="0"/>
    <c:plotArea>
      <c:layout/>
      <c:barChart>
        <c:barDir val="col"/>
        <c:grouping val="clustered"/>
        <c:varyColors val="0"/>
        <c:ser>
          <c:idx val="0"/>
          <c:order val="0"/>
          <c:invertIfNegative val="0"/>
          <c:cat>
            <c:strRef>
              <c:f>Bevallingswijze!$B$151:$B$153</c:f>
              <c:strCache>
                <c:ptCount val="3"/>
                <c:pt idx="0">
                  <c:v>Vaginale bevalling</c:v>
                </c:pt>
                <c:pt idx="1">
                  <c:v>Keizersnede</c:v>
                </c:pt>
                <c:pt idx="2">
                  <c:v>Onbekend</c:v>
                </c:pt>
              </c:strCache>
            </c:strRef>
          </c:cat>
          <c:val>
            <c:numRef>
              <c:f>Bevallingswijze!$G$151:$G$153</c:f>
              <c:numCache>
                <c:formatCode>#,##0</c:formatCode>
                <c:ptCount val="3"/>
                <c:pt idx="0">
                  <c:v>95133</c:v>
                </c:pt>
                <c:pt idx="1">
                  <c:v>26183</c:v>
                </c:pt>
                <c:pt idx="2">
                  <c:v>743</c:v>
                </c:pt>
              </c:numCache>
            </c:numRef>
          </c:val>
        </c:ser>
        <c:dLbls>
          <c:showLegendKey val="0"/>
          <c:showVal val="0"/>
          <c:showCatName val="0"/>
          <c:showSerName val="0"/>
          <c:showPercent val="0"/>
          <c:showBubbleSize val="0"/>
        </c:dLbls>
        <c:gapWidth val="150"/>
        <c:axId val="301463704"/>
        <c:axId val="301464096"/>
      </c:barChart>
      <c:barChart>
        <c:barDir val="col"/>
        <c:grouping val="clustered"/>
        <c:varyColors val="0"/>
        <c:ser>
          <c:idx val="1"/>
          <c:order val="1"/>
          <c:spPr>
            <a:noFill/>
          </c:spPr>
          <c:invertIfNegative val="0"/>
          <c:cat>
            <c:strRef>
              <c:f>Bevallingswijze!$B$151:$B$153</c:f>
              <c:strCache>
                <c:ptCount val="3"/>
                <c:pt idx="0">
                  <c:v>Vaginale bevalling</c:v>
                </c:pt>
                <c:pt idx="1">
                  <c:v>Keizersnede</c:v>
                </c:pt>
                <c:pt idx="2">
                  <c:v>Onbekend</c:v>
                </c:pt>
              </c:strCache>
            </c:strRef>
          </c:cat>
          <c:val>
            <c:numRef>
              <c:f>Bevallingswijze!$H$151:$H$153</c:f>
              <c:numCache>
                <c:formatCode>#,##0.00</c:formatCode>
                <c:ptCount val="3"/>
                <c:pt idx="0">
                  <c:v>77.940176472034011</c:v>
                </c:pt>
                <c:pt idx="1">
                  <c:v>21.451101516479735</c:v>
                </c:pt>
                <c:pt idx="2">
                  <c:v>0.60872201148624849</c:v>
                </c:pt>
              </c:numCache>
            </c:numRef>
          </c:val>
        </c:ser>
        <c:dLbls>
          <c:showLegendKey val="0"/>
          <c:showVal val="0"/>
          <c:showCatName val="0"/>
          <c:showSerName val="0"/>
          <c:showPercent val="0"/>
          <c:showBubbleSize val="0"/>
        </c:dLbls>
        <c:gapWidth val="150"/>
        <c:axId val="301464880"/>
        <c:axId val="301464488"/>
      </c:barChart>
      <c:catAx>
        <c:axId val="301463704"/>
        <c:scaling>
          <c:orientation val="minMax"/>
        </c:scaling>
        <c:delete val="0"/>
        <c:axPos val="b"/>
        <c:numFmt formatCode="General" sourceLinked="0"/>
        <c:majorTickMark val="out"/>
        <c:minorTickMark val="none"/>
        <c:tickLblPos val="nextTo"/>
        <c:crossAx val="301464096"/>
        <c:crosses val="autoZero"/>
        <c:auto val="1"/>
        <c:lblAlgn val="ctr"/>
        <c:lblOffset val="100"/>
        <c:noMultiLvlLbl val="0"/>
      </c:catAx>
      <c:valAx>
        <c:axId val="301464096"/>
        <c:scaling>
          <c:orientation val="minMax"/>
          <c:min val="0"/>
        </c:scaling>
        <c:delete val="0"/>
        <c:axPos val="l"/>
        <c:majorGridlines/>
        <c:numFmt formatCode="#\ ##0" sourceLinked="0"/>
        <c:majorTickMark val="out"/>
        <c:minorTickMark val="none"/>
        <c:tickLblPos val="nextTo"/>
        <c:crossAx val="301463704"/>
        <c:crosses val="autoZero"/>
        <c:crossBetween val="between"/>
      </c:valAx>
      <c:valAx>
        <c:axId val="301464488"/>
        <c:scaling>
          <c:orientation val="minMax"/>
          <c:max val="82"/>
          <c:min val="0"/>
        </c:scaling>
        <c:delete val="0"/>
        <c:axPos val="r"/>
        <c:title>
          <c:tx>
            <c:rich>
              <a:bodyPr rot="0" vert="horz"/>
              <a:lstStyle/>
              <a:p>
                <a:pPr>
                  <a:defRPr/>
                </a:pPr>
                <a:r>
                  <a:rPr lang="fr-FR"/>
                  <a:t>%</a:t>
                </a:r>
              </a:p>
            </c:rich>
          </c:tx>
          <c:layout>
            <c:manualLayout>
              <c:xMode val="edge"/>
              <c:yMode val="edge"/>
              <c:x val="0.90958111441547362"/>
              <c:y val="4.0476970787923873E-2"/>
            </c:manualLayout>
          </c:layout>
          <c:overlay val="0"/>
        </c:title>
        <c:numFmt formatCode="[&lt;10]\ \ \ General;#\ ##0" sourceLinked="0"/>
        <c:majorTickMark val="out"/>
        <c:minorTickMark val="none"/>
        <c:tickLblPos val="nextTo"/>
        <c:crossAx val="301464880"/>
        <c:crosses val="max"/>
        <c:crossBetween val="between"/>
      </c:valAx>
      <c:catAx>
        <c:axId val="301464880"/>
        <c:scaling>
          <c:orientation val="minMax"/>
        </c:scaling>
        <c:delete val="1"/>
        <c:axPos val="b"/>
        <c:numFmt formatCode="General" sourceLinked="1"/>
        <c:majorTickMark val="out"/>
        <c:minorTickMark val="none"/>
        <c:tickLblPos val="nextTo"/>
        <c:crossAx val="301464488"/>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11" l="0.70000000000000062" r="0.70000000000000062" t="0.75000000000000511"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2.xml"/><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 Id="rId9" Type="http://schemas.openxmlformats.org/officeDocument/2006/relationships/chart" Target="../charts/chart3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9.xml"/><Relationship Id="rId3" Type="http://schemas.openxmlformats.org/officeDocument/2006/relationships/chart" Target="../charts/chart34.xml"/><Relationship Id="rId7" Type="http://schemas.openxmlformats.org/officeDocument/2006/relationships/chart" Target="../charts/chart38.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5" Type="http://schemas.openxmlformats.org/officeDocument/2006/relationships/chart" Target="../charts/chart36.xml"/><Relationship Id="rId10" Type="http://schemas.openxmlformats.org/officeDocument/2006/relationships/chart" Target="../charts/chart41.xml"/><Relationship Id="rId4" Type="http://schemas.openxmlformats.org/officeDocument/2006/relationships/chart" Target="../charts/chart35.xml"/><Relationship Id="rId9"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 Id="rId9" Type="http://schemas.openxmlformats.org/officeDocument/2006/relationships/chart" Target="../charts/chart5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53.xml"/><Relationship Id="rId7" Type="http://schemas.openxmlformats.org/officeDocument/2006/relationships/chart" Target="../charts/chart57.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250371</xdr:colOff>
      <xdr:row>2</xdr:row>
      <xdr:rowOff>1</xdr:rowOff>
    </xdr:from>
    <xdr:to>
      <xdr:col>10</xdr:col>
      <xdr:colOff>787680</xdr:colOff>
      <xdr:row>13</xdr:row>
      <xdr:rowOff>167640</xdr:rowOff>
    </xdr:to>
    <xdr:sp macro="" textlink="">
      <xdr:nvSpPr>
        <xdr:cNvPr id="3" name="ZoneTexte 2"/>
        <xdr:cNvSpPr txBox="1"/>
      </xdr:nvSpPr>
      <xdr:spPr>
        <a:xfrm>
          <a:off x="250371" y="365761"/>
          <a:ext cx="7921089" cy="217931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spcAft>
              <a:spcPts val="1200"/>
            </a:spcAft>
          </a:pPr>
          <a:r>
            <a:rPr lang="fr-FR" sz="1200" b="1"/>
            <a:t>Algemene informatie</a:t>
          </a:r>
          <a:r>
            <a:rPr lang="fr-FR" sz="1200"/>
            <a:t> </a:t>
          </a:r>
        </a:p>
        <a:p>
          <a:pPr algn="just">
            <a:spcAft>
              <a:spcPts val="600"/>
            </a:spcAft>
          </a:pPr>
          <a:r>
            <a:rPr lang="fr-FR" sz="1200"/>
            <a:t>Deze handleiding biedt aanvullende uitleg bij het rapport van Moeder-Baby op basis van de MZG-registratie. Het rapport is gebaseerd op alle geboorteverblijven van de baby waarbij de moeder voor de bevalling in het ziekenhuis ligt. Dit garandeert de koppeling tussen moeder en baby vanuit PATBIRTH (zie hieronder voor meer informatie over de selectie van de baby's en de moeders en de koppeling moeder-baby). </a:t>
          </a:r>
        </a:p>
        <a:p>
          <a:pPr algn="just">
            <a:spcAft>
              <a:spcPts val="600"/>
            </a:spcAft>
          </a:pPr>
          <a:r>
            <a:rPr lang="fr-FR" sz="1200"/>
            <a:t>In de eerste tabel van het rapport, de overzichtstabel, wordt weergegeven voor welk MZG registratiejaar het rapport wordt opgesteld. </a:t>
          </a:r>
        </a:p>
        <a:p>
          <a:pPr algn="just">
            <a:spcAft>
              <a:spcPts val="600"/>
            </a:spcAft>
          </a:pPr>
          <a:r>
            <a:rPr lang="fr-FR" sz="1200"/>
            <a:t>De betekenis van de variabelen wordt beschreven in de registratierichtlijnen voor de administratieve en medische gegevens van de MZG. Deze registratierichtlijnen kan men raadplegen op de website van de FOD Volksgezondheid via onderstaande link:</a:t>
          </a:r>
        </a:p>
      </xdr:txBody>
    </xdr:sp>
    <xdr:clientData/>
  </xdr:twoCellAnchor>
  <xdr:oneCellAnchor>
    <xdr:from>
      <xdr:col>1</xdr:col>
      <xdr:colOff>0</xdr:colOff>
      <xdr:row>17</xdr:row>
      <xdr:rowOff>0</xdr:rowOff>
    </xdr:from>
    <xdr:ext cx="7648575" cy="6086475"/>
    <xdr:sp macro="" textlink="">
      <xdr:nvSpPr>
        <xdr:cNvPr id="6" name="ZoneTexte 5"/>
        <xdr:cNvSpPr txBox="1"/>
      </xdr:nvSpPr>
      <xdr:spPr>
        <a:xfrm>
          <a:off x="247650" y="3238500"/>
          <a:ext cx="7648575" cy="608647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pPr>
          <a:r>
            <a:rPr lang="fr-FR" sz="1200" b="1"/>
            <a:t>Navigatie doorheen dit Excel uitlegdocument</a:t>
          </a:r>
        </a:p>
        <a:p>
          <a:pPr algn="just">
            <a:spcAft>
              <a:spcPts val="600"/>
            </a:spcAft>
          </a:pPr>
          <a:r>
            <a:rPr lang="fr-FR" sz="1200" u="sng"/>
            <a:t>Index</a:t>
          </a:r>
        </a:p>
        <a:p>
          <a:pPr algn="just">
            <a:spcAft>
              <a:spcPts val="600"/>
            </a:spcAft>
          </a:pPr>
          <a:r>
            <a:rPr lang="fr-FR" sz="1200"/>
            <a:t>Op het tabblad “Index”</a:t>
          </a:r>
          <a:r>
            <a:rPr lang="nl-BE" sz="1100">
              <a:solidFill>
                <a:schemeClr val="dk1"/>
              </a:solidFill>
              <a:latin typeface="+mn-lt"/>
              <a:ea typeface="+mn-ea"/>
              <a:cs typeface="+mn-cs"/>
            </a:rPr>
            <a:t> </a:t>
          </a:r>
          <a:r>
            <a:rPr lang="fr-FR" sz="1200"/>
            <a:t>vindt u een lijst met alle tabellen en grafieken die worden gegenereerd in dit rapport. Hier vindt </a:t>
          </a:r>
          <a:br>
            <a:rPr lang="fr-FR" sz="1200"/>
          </a:br>
          <a:r>
            <a:rPr lang="fr-FR" sz="1200"/>
            <a:t>u een titel verwijzend naar een reeks gelijkaardige tabellen in eenzelfde tabblad. Wanneer u op deze titel klikt, navigeert u door naar het corresponderende tabblad. </a:t>
          </a:r>
        </a:p>
        <a:p>
          <a:pPr algn="just">
            <a:spcAft>
              <a:spcPts val="1200"/>
            </a:spcAft>
          </a:pPr>
          <a:r>
            <a:rPr lang="fr-FR" sz="1200"/>
            <a:t>Bovenaan elk tabblad van de tabellen en grafieken kan u via de eerste cel “Index (klikken)” terug navigeren naar de “Index”. </a:t>
          </a:r>
        </a:p>
        <a:p>
          <a:pPr algn="just">
            <a:spcAft>
              <a:spcPts val="600"/>
            </a:spcAft>
          </a:pPr>
          <a:r>
            <a:rPr lang="fr-FR" sz="1200" u="sng"/>
            <a:t>Tabellen</a:t>
          </a:r>
        </a:p>
        <a:p>
          <a:pPr algn="just">
            <a:spcAft>
              <a:spcPts val="600"/>
            </a:spcAft>
          </a:pPr>
          <a:r>
            <a:rPr lang="fr-FR" sz="1200"/>
            <a:t>Elk tabblad bevat een reeks tabellen waarvan de eerste kolom de categorieën van eenzelfde variabele bevat (bijvoorbeeld provincie van het ziekenhuis, nationaliteit van de moeder, etc.) Deze variabele wordt voortaan de “tabblad-variabele” genoemd. De tabblad-variabele bepaalt de naam van het tabblad, bijvoorbeeld “Provincie Ziekenhuis”, “Nationaliteit moeder”, etc.  </a:t>
          </a:r>
        </a:p>
        <a:p>
          <a:pPr algn="just">
            <a:spcAft>
              <a:spcPts val="600"/>
            </a:spcAft>
          </a:pPr>
          <a:r>
            <a:rPr lang="fr-FR" sz="1200"/>
            <a:t>De andere kolommen van een tabel bevatten de categorieën van een tweede variabele. Elke tabel op eenzelfde tabblad is dus een frequentietabel van de tabblad-variabele met een andere variabele.                                                                                                                                                                                                                                                                                                                                                                      </a:t>
          </a:r>
        </a:p>
        <a:p>
          <a:pPr algn="just">
            <a:spcAft>
              <a:spcPts val="600"/>
            </a:spcAft>
          </a:pPr>
          <a:r>
            <a:rPr lang="fr-FR" sz="1200"/>
            <a:t>De variabelen weergegeven in deze feedback zijn: regio van het ziekenhuis, provincie van het ziekenhuis, nationaliteit van de moeder, verblijfsduur van de moeder, zwangerschapsduur, leeftijd van de moeder, geboortegewicht, geslacht van de baby, meerlingzwangerschap, verblijfsduur van de baby, bevallingswijze, eerdere sectio, peridurale verdoving, geïnduceerde bevalling en doodgeboren (meer informatie hieronder). </a:t>
          </a:r>
        </a:p>
        <a:p>
          <a:pPr algn="just">
            <a:spcAft>
              <a:spcPts val="1200"/>
            </a:spcAft>
          </a:pPr>
          <a:r>
            <a:rPr lang="fr-FR" sz="1200"/>
            <a:t>Indien er bij een tabel een bijhorende grafiek bestaat, dan staat de titel van deze grafiek onder de tabel. Door op deze titel te klikken navigeert u naar deze grafiek.</a:t>
          </a:r>
        </a:p>
        <a:p>
          <a:pPr algn="just">
            <a:spcAft>
              <a:spcPts val="600"/>
            </a:spcAft>
          </a:pPr>
          <a:r>
            <a:rPr lang="fr-FR" sz="1200" u="sng"/>
            <a:t>Grafieken</a:t>
          </a:r>
        </a:p>
        <a:p>
          <a:pPr algn="just">
            <a:spcAft>
              <a:spcPts val="600"/>
            </a:spcAft>
          </a:pPr>
          <a:r>
            <a:rPr lang="fr-FR" sz="1200"/>
            <a:t>De grafieken worden gebundeld in de laatste 6 tabbladen. Deze grafieken worden gegroepeerd tot de volgende 6 tabbladen: “GR Enkelvoudig”, “GR Provincie ZH”, “GR Nationaliteit”, “GR Geboortegewicht”, “GR Bevallingswijze” en “GR Meerling-zwangerschap”. </a:t>
          </a:r>
        </a:p>
        <a:p>
          <a:pPr algn="just">
            <a:spcAft>
              <a:spcPts val="600"/>
            </a:spcAft>
          </a:pPr>
          <a:r>
            <a:rPr lang="fr-FR" sz="1200"/>
            <a:t>De titel bovenaan elke grafiek bevat een link naar de bijhorende tabel. Door op de grafiektitel te klikken navigeert u naar deze tabel.</a:t>
          </a:r>
        </a:p>
      </xdr:txBody>
    </xdr:sp>
    <xdr:clientData/>
  </xdr:oneCellAnchor>
  <xdr:twoCellAnchor editAs="oneCell">
    <xdr:from>
      <xdr:col>1</xdr:col>
      <xdr:colOff>0</xdr:colOff>
      <xdr:row>51</xdr:row>
      <xdr:rowOff>0</xdr:rowOff>
    </xdr:from>
    <xdr:to>
      <xdr:col>10</xdr:col>
      <xdr:colOff>768630</xdr:colOff>
      <xdr:row>68</xdr:row>
      <xdr:rowOff>0</xdr:rowOff>
    </xdr:to>
    <xdr:sp macro="" textlink="">
      <xdr:nvSpPr>
        <xdr:cNvPr id="11" name="ZoneTexte 10"/>
        <xdr:cNvSpPr txBox="1"/>
      </xdr:nvSpPr>
      <xdr:spPr>
        <a:xfrm>
          <a:off x="251460" y="9509760"/>
          <a:ext cx="7920000" cy="31089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Selectie van de baby's</a:t>
          </a:r>
        </a:p>
        <a:p>
          <a:pPr algn="just">
            <a:spcAft>
              <a:spcPts val="600"/>
            </a:spcAft>
            <a:tabLst>
              <a:tab pos="72000" algn="l"/>
              <a:tab pos="180000" algn="l"/>
            </a:tabLst>
          </a:pPr>
          <a:r>
            <a:rPr lang="fr-FR" sz="1200" u="sng"/>
            <a:t>Vanuit STAYHOSP</a:t>
          </a:r>
          <a:endParaRPr lang="fr-FR" sz="1200" u="none"/>
        </a:p>
        <a:p>
          <a:pPr algn="just">
            <a:spcAft>
              <a:spcPts val="600"/>
            </a:spcAft>
            <a:tabLst>
              <a:tab pos="72000" algn="l"/>
              <a:tab pos="180000" algn="l"/>
            </a:tabLst>
          </a:pPr>
          <a:r>
            <a:rPr lang="fr-FR" sz="1200"/>
            <a:t>	-	Enkel de geboorteverblijven met A2_CODE_ADM = 8 (“Geboren in dit ziekenhuis”). </a:t>
          </a:r>
        </a:p>
        <a:p>
          <a:pPr marL="180000" indent="-180000" algn="just">
            <a:spcAft>
              <a:spcPts val="600"/>
            </a:spcAft>
            <a:tabLst>
              <a:tab pos="72000" algn="l"/>
              <a:tab pos="180000" algn="l"/>
            </a:tabLst>
          </a:pPr>
          <a:r>
            <a:rPr lang="fr-FR" sz="1200"/>
            <a:t>	-	Niet de verblijven van baby's waarvoor A2_HOSPTYPE_FAC = M of L aangezien zij reeds in een vorig semester in PATBIRTH voorkomen. </a:t>
          </a:r>
        </a:p>
        <a:p>
          <a:pPr marL="180000" indent="-180000" algn="just">
            <a:spcAft>
              <a:spcPts val="1200"/>
            </a:spcAft>
            <a:tabLst>
              <a:tab pos="72000" algn="l"/>
              <a:tab pos="180000" algn="l"/>
            </a:tabLst>
          </a:pPr>
          <a:r>
            <a:rPr lang="fr-FR" sz="1200"/>
            <a:t>	-	Niet de verblijven van baby's waarvoor A2_HOSPTYPE_FAC = N aangezien het niet verplicht is PATBIRTH in te vullen voor dit type verblijven. Indien A2_HOSPTYPE_FAC = N en PERIOD_REGISTR = 1 dan worden deze verblijven opgenomen in PERIOD_REGISTR = 2 met A2_HOSPTYPE_FAC = F of H. Indien A2_HOSPTYPE_FAC = N en PERIOD_REGISTR = 2 dan worden deze baby's opgenomen in de feedback van het volgend registratiejaar aangezien het dan wel verplicht is deze verblijven te registreren in PATBIRTH. </a:t>
          </a:r>
        </a:p>
        <a:p>
          <a:pPr algn="just">
            <a:spcAft>
              <a:spcPts val="600"/>
            </a:spcAft>
            <a:tabLst>
              <a:tab pos="72000" algn="l"/>
              <a:tab pos="180000" algn="l"/>
            </a:tabLst>
          </a:pPr>
          <a:r>
            <a:rPr lang="fr-FR" sz="1200" u="sng"/>
            <a:t>Vanuit PATBIRTH</a:t>
          </a:r>
        </a:p>
        <a:p>
          <a:pPr marL="180000" indent="-180000" algn="just">
            <a:spcAft>
              <a:spcPts val="600"/>
            </a:spcAft>
            <a:tabLst>
              <a:tab pos="72000" algn="l"/>
              <a:tab pos="180000" algn="l"/>
            </a:tabLst>
          </a:pPr>
          <a:r>
            <a:rPr lang="fr-FR" sz="1200"/>
            <a:t>	-	Niet de PATNUM (baby) waarbij M4_PATNUM_MAMA niet ingevuld is.</a:t>
          </a:r>
        </a:p>
      </xdr:txBody>
    </xdr:sp>
    <xdr:clientData/>
  </xdr:twoCellAnchor>
  <xdr:oneCellAnchor>
    <xdr:from>
      <xdr:col>1</xdr:col>
      <xdr:colOff>0</xdr:colOff>
      <xdr:row>70</xdr:row>
      <xdr:rowOff>2</xdr:rowOff>
    </xdr:from>
    <xdr:ext cx="7620000" cy="3438524"/>
    <xdr:sp macro="" textlink="">
      <xdr:nvSpPr>
        <xdr:cNvPr id="13" name="ZoneTexte 12"/>
        <xdr:cNvSpPr txBox="1"/>
      </xdr:nvSpPr>
      <xdr:spPr>
        <a:xfrm>
          <a:off x="247650" y="13335002"/>
          <a:ext cx="7620000" cy="3438524"/>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Selectie van de moeders</a:t>
          </a:r>
        </a:p>
        <a:p>
          <a:pPr algn="just">
            <a:spcAft>
              <a:spcPts val="600"/>
            </a:spcAft>
            <a:tabLst>
              <a:tab pos="72000" algn="l"/>
              <a:tab pos="180000" algn="l"/>
            </a:tabLst>
          </a:pPr>
          <a:r>
            <a:rPr lang="fr-FR" sz="1200" u="sng"/>
            <a:t>Vanuit STAYHOSP</a:t>
          </a:r>
          <a:endParaRPr lang="fr-FR" sz="1200" u="none"/>
        </a:p>
        <a:p>
          <a:pPr algn="just">
            <a:spcAft>
              <a:spcPts val="600"/>
            </a:spcAft>
            <a:tabLst>
              <a:tab pos="72000" algn="l"/>
              <a:tab pos="180000" algn="l"/>
            </a:tabLst>
          </a:pPr>
          <a:r>
            <a:rPr lang="fr-FR" sz="1200"/>
            <a:t>	-	De verblijven van beide semesters van het registratiejaar van deze feedback. </a:t>
          </a:r>
        </a:p>
        <a:p>
          <a:pPr marL="180000" indent="-180000" algn="just">
            <a:spcAft>
              <a:spcPts val="600"/>
            </a:spcAft>
            <a:tabLst>
              <a:tab pos="72000" algn="l"/>
              <a:tab pos="180000" algn="l"/>
            </a:tabLst>
          </a:pPr>
          <a:r>
            <a:rPr lang="fr-FR" sz="1200"/>
            <a:t>	-	</a:t>
          </a:r>
          <a:r>
            <a:rPr lang="fr-FR" sz="1200" spc="-20" baseline="0"/>
            <a:t>De verblijven van het tweede semester (PERIOD_REGISTR = 2) van het registratiejaar voorafgaand aan deze feedback</a:t>
          </a:r>
          <a:r>
            <a:rPr lang="fr-FR" sz="1200"/>
            <a:t>, behalve wanneer A2_HOSPTYPE_FAC = N. De reden waarom we de moeders van het tweede semester van het voorgaand jaar erbij nemen is voor de situatie waarbij de moeder bevalt op het einde van het vorig jaar en enkele dagen later het ziekenhuis verlaat nog vóór 31 december, maar waarbij de baby langer in het ziekenhuis blijft tot in januari of zelfs later van het huidig jaar. Deze baby's dienen namelijk geen record te hebben in PATBIRTH voor het tweede semester van het voorgaand jaar. Zodoende kijken we ook naar de moeders in het tweede semester van het voorgaand jaar om de koppeling tussen deze baby’s voor het huidig jaar en de moeders van het vorig jaar te verzekeren.</a:t>
          </a:r>
        </a:p>
        <a:p>
          <a:pPr marL="180000" indent="-180000" algn="just">
            <a:spcAft>
              <a:spcPts val="1000"/>
            </a:spcAft>
            <a:tabLst>
              <a:tab pos="72000" algn="l"/>
              <a:tab pos="180000" algn="l"/>
            </a:tabLst>
          </a:pPr>
          <a:r>
            <a:rPr lang="fr-FR" sz="1200"/>
            <a:t>	- Enkel die verblijven van de moeder waarbij moeder en baby in het ziekenhuis liggen (</a:t>
          </a:r>
          <a:r>
            <a:rPr lang="nl-BE" sz="1100">
              <a:solidFill>
                <a:schemeClr val="dk1"/>
              </a:solidFill>
              <a:latin typeface="+mn-lt"/>
              <a:ea typeface="+mn-ea"/>
              <a:cs typeface="+mn-cs"/>
              <a:sym typeface="Wingdings"/>
            </a:rPr>
            <a:t></a:t>
          </a:r>
          <a:r>
            <a:rPr lang="fr-FR" sz="1200"/>
            <a:t> zie punt hieronder “Koppeling tussen moeder en baby”).</a:t>
          </a:r>
        </a:p>
        <a:p>
          <a:pPr algn="just">
            <a:spcAft>
              <a:spcPts val="600"/>
            </a:spcAft>
            <a:tabLst>
              <a:tab pos="72000" algn="l"/>
              <a:tab pos="180000" algn="l"/>
            </a:tabLst>
          </a:pPr>
          <a:r>
            <a:rPr lang="fr-FR" sz="1200" u="sng"/>
            <a:t>Vanuit PATBIRTH</a:t>
          </a:r>
        </a:p>
        <a:p>
          <a:pPr marL="180000" marR="0" indent="-180000" algn="just" defTabSz="914400" eaLnBrk="1" fontAlgn="auto" latinLnBrk="0" hangingPunct="1">
            <a:lnSpc>
              <a:spcPct val="100000"/>
            </a:lnSpc>
            <a:spcBef>
              <a:spcPts val="0"/>
            </a:spcBef>
            <a:spcAft>
              <a:spcPts val="600"/>
            </a:spcAft>
            <a:buClrTx/>
            <a:buSzTx/>
            <a:buFontTx/>
            <a:buNone/>
            <a:tabLst>
              <a:tab pos="72000" algn="l"/>
              <a:tab pos="180000" algn="l"/>
            </a:tabLst>
            <a:defRPr/>
          </a:pPr>
          <a:r>
            <a:rPr lang="fr-FR" sz="1200">
              <a:solidFill>
                <a:schemeClr val="dk1"/>
              </a:solidFill>
              <a:latin typeface="+mn-lt"/>
              <a:ea typeface="+mn-ea"/>
              <a:cs typeface="+mn-cs"/>
            </a:rPr>
            <a:t>	-	Enkel de ingevulde M4_PATNUM_MAMA worden gekoppeld aan PATNUM van STAYHOSP. </a:t>
          </a:r>
          <a:endParaRPr lang="fr-FR" sz="1200"/>
        </a:p>
      </xdr:txBody>
    </xdr:sp>
    <xdr:clientData/>
  </xdr:oneCellAnchor>
  <xdr:oneCellAnchor>
    <xdr:from>
      <xdr:col>1</xdr:col>
      <xdr:colOff>0</xdr:colOff>
      <xdr:row>89</xdr:row>
      <xdr:rowOff>190499</xdr:rowOff>
    </xdr:from>
    <xdr:ext cx="7620000" cy="1895475"/>
    <xdr:sp macro="" textlink="">
      <xdr:nvSpPr>
        <xdr:cNvPr id="14" name="ZoneTexte 13"/>
        <xdr:cNvSpPr txBox="1"/>
      </xdr:nvSpPr>
      <xdr:spPr>
        <a:xfrm>
          <a:off x="247650" y="17144999"/>
          <a:ext cx="7620000" cy="189547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Koppeling tussen moeder en baby</a:t>
          </a:r>
        </a:p>
        <a:p>
          <a:pPr marL="180000" indent="-180000" algn="just">
            <a:spcAft>
              <a:spcPts val="600"/>
            </a:spcAft>
            <a:tabLst>
              <a:tab pos="72000" algn="l"/>
              <a:tab pos="180000" algn="l"/>
            </a:tabLst>
          </a:pPr>
          <a:r>
            <a:rPr lang="fr-FR" sz="1200"/>
            <a:t>	-	</a:t>
          </a:r>
          <a:r>
            <a:rPr lang="fr-FR" sz="1200" spc="-10" baseline="0"/>
            <a:t>De koppeling gebeurt op niveau van de moeders met CODE_AGR en M4_PATNUM_MAMA uit PATBIRTH en met CODE_AGR</a:t>
          </a:r>
          <a:r>
            <a:rPr lang="fr-FR" sz="1200"/>
            <a:t> en PATNUM uit STAYHOSP. </a:t>
          </a:r>
        </a:p>
        <a:p>
          <a:pPr marL="180000" indent="-180000" algn="just">
            <a:spcAft>
              <a:spcPts val="600"/>
            </a:spcAft>
            <a:tabLst>
              <a:tab pos="72000" algn="l"/>
              <a:tab pos="180000" algn="l"/>
            </a:tabLst>
          </a:pPr>
          <a:r>
            <a:rPr lang="fr-FR" sz="1200"/>
            <a:t>	-	</a:t>
          </a:r>
          <a:r>
            <a:rPr lang="fr-FR" sz="1200" spc="-20" baseline="0"/>
            <a:t>Enkel die koppels van verblijven moeder-baby waarbij de opnamedatum van de baby groter of gelijk is aan de opnamedatum</a:t>
          </a:r>
          <a:r>
            <a:rPr lang="fr-FR" sz="1200"/>
            <a:t> van de moeder en kleiner of gelijk is aan de ontslagdatum van de moeder. </a:t>
          </a:r>
        </a:p>
        <a:p>
          <a:pPr marL="180000" indent="-180000" algn="just">
            <a:spcAft>
              <a:spcPts val="600"/>
            </a:spcAft>
            <a:tabLst>
              <a:tab pos="72000" algn="l"/>
              <a:tab pos="180000" algn="l"/>
            </a:tabLst>
          </a:pPr>
          <a:r>
            <a:rPr lang="fr-FR" sz="1200"/>
            <a:t>	-	</a:t>
          </a:r>
          <a:r>
            <a:rPr lang="fr-FR" sz="1200" spc="-10" baseline="0"/>
            <a:t>Indien de moeder twee opnamedata heeft op de opnamedatum van de baby, dan wordt hiervan het tweede moederverblijf</a:t>
          </a:r>
          <a:r>
            <a:rPr lang="fr-FR" sz="1200"/>
            <a:t> genomen.</a:t>
          </a:r>
        </a:p>
      </xdr:txBody>
    </xdr:sp>
    <xdr:clientData/>
  </xdr:oneCellAnchor>
  <xdr:oneCellAnchor>
    <xdr:from>
      <xdr:col>1</xdr:col>
      <xdr:colOff>0</xdr:colOff>
      <xdr:row>102</xdr:row>
      <xdr:rowOff>0</xdr:rowOff>
    </xdr:from>
    <xdr:ext cx="7610475" cy="1333500"/>
    <xdr:sp macro="" textlink="">
      <xdr:nvSpPr>
        <xdr:cNvPr id="16" name="ZoneTexte 15"/>
        <xdr:cNvSpPr txBox="1"/>
      </xdr:nvSpPr>
      <xdr:spPr>
        <a:xfrm>
          <a:off x="247650" y="19431000"/>
          <a:ext cx="7610475" cy="133350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Kwaliteit van de gegevens</a:t>
          </a:r>
        </a:p>
        <a:p>
          <a:pPr algn="just">
            <a:spcAft>
              <a:spcPts val="1200"/>
            </a:spcAft>
            <a:tabLst>
              <a:tab pos="72000" algn="l"/>
              <a:tab pos="180000" algn="l"/>
            </a:tabLst>
          </a:pPr>
          <a:r>
            <a:rPr lang="fr-FR" sz="1200"/>
            <a:t>De controles op de geboorteverblijven (</a:t>
          </a:r>
          <a:r>
            <a:rPr lang="fr-FR" sz="1200" cap="small" baseline="0"/>
            <a:t>A2_CODE_PLACE_BEFORE_ADM</a:t>
          </a:r>
          <a:r>
            <a:rPr lang="fr-FR" sz="1200"/>
            <a:t> = 8,  A2_CODE_ADM = 8 en A2_CODE_ADRBY = 8) en de diagnose van deze geboorteverblijven (A2_CODE_DIAG_VERIF_ADM en M4_CODE_DIAGNOSE_BIRTH) werden vanaf MZG 2012 ontwikkeld en vanaf MZG 2014/1 verbeterd. De feedbacks Moeder-Baby van MZG 2010 t.e.m. MZG 2013 kunnen enkele foute registraties voor de geboorteverblijven bevatten. </a:t>
          </a:r>
        </a:p>
      </xdr:txBody>
    </xdr:sp>
    <xdr:clientData/>
  </xdr:oneCellAnchor>
  <xdr:oneCellAnchor>
    <xdr:from>
      <xdr:col>1</xdr:col>
      <xdr:colOff>0</xdr:colOff>
      <xdr:row>111</xdr:row>
      <xdr:rowOff>0</xdr:rowOff>
    </xdr:from>
    <xdr:ext cx="7639050" cy="4752976"/>
    <xdr:sp macro="" textlink="">
      <xdr:nvSpPr>
        <xdr:cNvPr id="17" name="ZoneTexte 16"/>
        <xdr:cNvSpPr txBox="1"/>
      </xdr:nvSpPr>
      <xdr:spPr>
        <a:xfrm>
          <a:off x="247650" y="21145500"/>
          <a:ext cx="7639050" cy="4752976"/>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Twee types datasets: één op niveau van de moeders en één op niveau van de baby's</a:t>
          </a:r>
        </a:p>
        <a:p>
          <a:pPr algn="just">
            <a:spcAft>
              <a:spcPts val="1200"/>
            </a:spcAft>
            <a:tabLst>
              <a:tab pos="72000" algn="l"/>
              <a:tab pos="180000" algn="l"/>
            </a:tabLst>
          </a:pPr>
          <a:r>
            <a:rPr lang="fr-FR" sz="1200"/>
            <a:t>De tabellen en grafieken zijn gebaseerd op twee types datasets : één dataset is op niveau van de moeders en de andere dataset is op niveau van de baby waarbij de moeder voor elk baby wordt meegeteld.</a:t>
          </a:r>
        </a:p>
        <a:p>
          <a:pPr algn="just">
            <a:spcAft>
              <a:spcPts val="600"/>
            </a:spcAft>
            <a:tabLst>
              <a:tab pos="72000" algn="l"/>
              <a:tab pos="180000" algn="l"/>
            </a:tabLst>
          </a:pPr>
          <a:r>
            <a:rPr lang="fr-FR" sz="1200" u="sng"/>
            <a:t>Dataset moeder</a:t>
          </a:r>
          <a:endParaRPr lang="fr-FR" sz="1200"/>
        </a:p>
        <a:p>
          <a:pPr algn="just">
            <a:spcAft>
              <a:spcPts val="600"/>
            </a:spcAft>
            <a:tabLst>
              <a:tab pos="72000" algn="l"/>
              <a:tab pos="180000" algn="l"/>
            </a:tabLst>
          </a:pPr>
          <a:r>
            <a:rPr lang="fr-FR" sz="1200"/>
            <a:t>Niveau van de moeder. Hierbij telt elke moeder slechts éénmaal per bevalling mee. Een moeder die bevallen is van een </a:t>
          </a:r>
          <a:r>
            <a:rPr lang="fr-FR" sz="1200" spc="-10" baseline="0"/>
            <a:t>tweeling, zal slechts éénmaal voorkomen. Deze dataset is de basis voor de volgende variabelen: provincie van het ziekenhuis, </a:t>
          </a:r>
          <a:r>
            <a:rPr lang="fr-FR" sz="1200"/>
            <a:t>nationaliteit van de moeder, verblijfsduur van de moeder, zwangerschapsduur, leeftijd van de moeder, aantal</a:t>
          </a:r>
          <a:r>
            <a:rPr lang="fr-FR" sz="1200" baseline="0"/>
            <a:t> </a:t>
          </a:r>
          <a:r>
            <a:rPr lang="fr-FR" sz="1200"/>
            <a:t>siblings,</a:t>
          </a:r>
          <a:r>
            <a:rPr lang="fr-FR" sz="1200" baseline="0"/>
            <a:t> </a:t>
          </a:r>
          <a:r>
            <a:rPr lang="fr-FR" sz="1200"/>
            <a:t>eerdere sectio, peridurale verdoving en geïnduceerde bevalling.</a:t>
          </a:r>
        </a:p>
        <a:p>
          <a:pPr algn="just">
            <a:spcAft>
              <a:spcPts val="1200"/>
            </a:spcAft>
            <a:tabLst>
              <a:tab pos="72000" algn="l"/>
              <a:tab pos="180000" algn="l"/>
            </a:tabLst>
          </a:pPr>
          <a:r>
            <a:rPr lang="fr-FR" sz="1200"/>
            <a:t>De titels van de tabellen zijn in het zwart.</a:t>
          </a:r>
        </a:p>
        <a:p>
          <a:pPr algn="just">
            <a:spcAft>
              <a:spcPts val="600"/>
            </a:spcAft>
            <a:tabLst>
              <a:tab pos="72000" algn="l"/>
              <a:tab pos="180000" algn="l"/>
            </a:tabLst>
          </a:pPr>
          <a:r>
            <a:rPr lang="fr-FR" sz="1200" u="sng"/>
            <a:t>Dataset baby</a:t>
          </a:r>
          <a:endParaRPr lang="fr-FR" sz="1200"/>
        </a:p>
        <a:p>
          <a:pPr algn="just">
            <a:spcAft>
              <a:spcPts val="600"/>
            </a:spcAft>
            <a:tabLst>
              <a:tab pos="72000" algn="l"/>
              <a:tab pos="180000" algn="l"/>
            </a:tabLst>
          </a:pPr>
          <a:r>
            <a:rPr lang="fr-FR" sz="1200"/>
            <a:t>Niveau van de baby. Elk koppel moeder-baby komt voor in de tabellen. Bijgevolg zal een moeder met een tweeling tweemaal </a:t>
          </a:r>
          <a:r>
            <a:rPr lang="fr-FR" sz="1200" spc="-30" baseline="0"/>
            <a:t>meegerekend worden in de tabellen en grafieken. Deze dataset is de basis voor de volgende variabelen: geboortegewicht</a:t>
          </a:r>
          <a:r>
            <a:rPr lang="fr-FR" sz="1200" spc="-30"/>
            <a:t>, geslacht </a:t>
          </a:r>
          <a:r>
            <a:rPr lang="fr-FR" sz="1200"/>
            <a:t>baby, verblijfsduur van de baby, bevallingswijze, doodgeboren/levend geboren.</a:t>
          </a:r>
        </a:p>
        <a:p>
          <a:pPr algn="just">
            <a:spcAft>
              <a:spcPts val="1200"/>
            </a:spcAft>
            <a:tabLst>
              <a:tab pos="72000" algn="l"/>
              <a:tab pos="180000" algn="l"/>
            </a:tabLst>
          </a:pPr>
          <a:r>
            <a:rPr lang="fr-FR" sz="1200"/>
            <a:t>De titels van de tabellen zijn in het rood.</a:t>
          </a:r>
        </a:p>
        <a:p>
          <a:pPr algn="just">
            <a:spcAft>
              <a:spcPts val="600"/>
            </a:spcAft>
            <a:tabLst>
              <a:tab pos="72000" algn="l"/>
              <a:tab pos="180000" algn="l"/>
            </a:tabLst>
          </a:pPr>
          <a:r>
            <a:rPr lang="fr-FR" sz="1200" u="sng"/>
            <a:t>Keuze tussen dataset baby of dataset moeder</a:t>
          </a:r>
          <a:endParaRPr lang="fr-FR" sz="1200"/>
        </a:p>
        <a:p>
          <a:pPr algn="just">
            <a:spcAft>
              <a:spcPts val="600"/>
            </a:spcAft>
            <a:tabLst>
              <a:tab pos="72000" algn="l"/>
              <a:tab pos="180000" algn="l"/>
            </a:tabLst>
          </a:pPr>
          <a:r>
            <a:rPr lang="fr-FR" sz="1200"/>
            <a:t>Elke combinatie van een variabele op niveau van de baby bepaalt de keuze van de dataset baby. Bijvoorbeeld, een tabel van de leeftijd van de moeder volgens geboortegewicht is op basis van de dataset baby. Indien enkel gegevens van de moeder worden weergegeven dan wordt de dataset moeder gebruikt. Bijvoorbeeld, leeftijd van de moeder op zwangerschapsduur.</a:t>
          </a:r>
        </a:p>
      </xdr:txBody>
    </xdr:sp>
    <xdr:clientData/>
  </xdr:oneCellAnchor>
  <xdr:oneCellAnchor>
    <xdr:from>
      <xdr:col>1</xdr:col>
      <xdr:colOff>0</xdr:colOff>
      <xdr:row>138</xdr:row>
      <xdr:rowOff>0</xdr:rowOff>
    </xdr:from>
    <xdr:ext cx="7620000" cy="3257549"/>
    <xdr:sp macro="" textlink="">
      <xdr:nvSpPr>
        <xdr:cNvPr id="18" name="ZoneTexte 17"/>
        <xdr:cNvSpPr txBox="1"/>
      </xdr:nvSpPr>
      <xdr:spPr>
        <a:xfrm>
          <a:off x="247650" y="26289000"/>
          <a:ext cx="7620000" cy="3257549"/>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Weergave in de tabellen en grafieken</a:t>
          </a:r>
        </a:p>
        <a:p>
          <a:pPr algn="just">
            <a:spcAft>
              <a:spcPts val="1200"/>
            </a:spcAft>
            <a:tabLst>
              <a:tab pos="72000" algn="l"/>
              <a:tab pos="180000" algn="l"/>
            </a:tabLst>
          </a:pPr>
          <a:r>
            <a:rPr lang="fr-FR" sz="1200"/>
            <a:t>Elke tabel bevat de aantallen en de kolompercentages. Indien u voor een specifieke tabel de rijpercentages wenst, dient u naar het tabblad van de overeenkomstige variabele met categorieën in de eerste tabelrij te gaan. Twee variabelen worden dus telkens in twee tabellen op een verschillende manier weergegeven: éénmaal is variabele A de eerste kolomvariabele (ook tabblad-variabele) en de andere keer is variabele B de eerste kolomvariabele (ook tabblad-variabele genoemd).</a:t>
          </a:r>
        </a:p>
        <a:p>
          <a:pPr algn="just">
            <a:spcAft>
              <a:spcPts val="1200"/>
            </a:spcAft>
            <a:tabLst>
              <a:tab pos="72000" algn="l"/>
              <a:tab pos="180000" algn="l"/>
            </a:tabLst>
          </a:pPr>
          <a:r>
            <a:rPr lang="fr-FR" sz="1200"/>
            <a:t>Voor de volgorde van de categorieën van de variabelen wordt een logische volgorde gehanteerd (zoals bijvoorbeeld voor de </a:t>
          </a:r>
          <a:r>
            <a:rPr lang="fr-FR" sz="1200" spc="-10" baseline="0"/>
            <a:t>leeftijdscategorieën, gewichtsklassen, etc.) of wordt de volgorde van de codes in de MZG richtlijnen weerspiegeld. De gewesten</a:t>
          </a:r>
          <a:r>
            <a:rPr lang="fr-FR" sz="1200"/>
            <a:t> en provincies worden opgelijst van West naar Oost om eenzelfde volgorde te behouden voor de tabellen in het Nederlands en het Frans.</a:t>
          </a:r>
        </a:p>
        <a:p>
          <a:pPr algn="just">
            <a:spcAft>
              <a:spcPts val="1200"/>
            </a:spcAft>
            <a:tabLst>
              <a:tab pos="72000" algn="l"/>
              <a:tab pos="180000" algn="l"/>
            </a:tabLst>
          </a:pPr>
          <a:r>
            <a:rPr lang="fr-FR" sz="1200"/>
            <a:t>Indien er bij een tabel een bijhorende grafiek bestaat, dan staat de titel van deze grafiek onder de tabel. Door op deze titel te klikken navigeert u naar deze grafiek. </a:t>
          </a:r>
        </a:p>
        <a:p>
          <a:pPr algn="just">
            <a:spcAft>
              <a:spcPts val="1200"/>
            </a:spcAft>
            <a:tabLst>
              <a:tab pos="72000" algn="l"/>
              <a:tab pos="180000" algn="l"/>
            </a:tabLst>
          </a:pPr>
          <a:r>
            <a:rPr lang="fr-FR" sz="1200"/>
            <a:t>De titel bovenaan elke grafiek bevat een link naar de bijhorende tabel. Door op de grafiektitel te klikken navigeert u naar deze tabel.</a:t>
          </a:r>
        </a:p>
      </xdr:txBody>
    </xdr:sp>
    <xdr:clientData/>
  </xdr:oneCellAnchor>
  <xdr:oneCellAnchor>
    <xdr:from>
      <xdr:col>1</xdr:col>
      <xdr:colOff>0</xdr:colOff>
      <xdr:row>156</xdr:row>
      <xdr:rowOff>190499</xdr:rowOff>
    </xdr:from>
    <xdr:ext cx="7629525" cy="3609975"/>
    <xdr:sp macro="" textlink="">
      <xdr:nvSpPr>
        <xdr:cNvPr id="19" name="ZoneTexte 18"/>
        <xdr:cNvSpPr txBox="1"/>
      </xdr:nvSpPr>
      <xdr:spPr>
        <a:xfrm>
          <a:off x="247650" y="29908499"/>
          <a:ext cx="7629525" cy="360997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Bepaling van meerlingswangerschappen: eenlingen, tweelingen of meerlingen (drieling of meer)</a:t>
          </a:r>
        </a:p>
        <a:p>
          <a:pPr algn="just">
            <a:spcAft>
              <a:spcPts val="1200"/>
            </a:spcAft>
            <a:tabLst>
              <a:tab pos="72000" algn="l"/>
              <a:tab pos="180000" algn="l"/>
            </a:tabLst>
          </a:pPr>
          <a:r>
            <a:rPr lang="fr-FR" sz="1200"/>
            <a:t>We baseren ons op de V3-codes van veld M4_CODE_DIAGNOSE_BIRTH voor de bepaling van het aantal kinderen bij een </a:t>
          </a:r>
          <a:r>
            <a:rPr lang="fr-FR" sz="1200" spc="-20" baseline="0"/>
            <a:t>bevalling. Bij verkeerde registraties van eenzelfde bevalling wordt de volgende volgorde gehanteerd: codes </a:t>
          </a:r>
          <a:r>
            <a:rPr lang="fr-FR" sz="1100" baseline="0">
              <a:solidFill>
                <a:schemeClr val="dk1"/>
              </a:solidFill>
              <a:effectLst/>
              <a:latin typeface="+mn-lt"/>
              <a:ea typeface="+mn-ea"/>
              <a:cs typeface="+mn-cs"/>
            </a:rPr>
            <a:t>Z386*,  Z387*</a:t>
          </a:r>
          <a:r>
            <a:rPr lang="fr-FR" sz="1100">
              <a:solidFill>
                <a:schemeClr val="dk1"/>
              </a:solidFill>
              <a:effectLst/>
              <a:latin typeface="+mn-lt"/>
              <a:ea typeface="+mn-ea"/>
              <a:cs typeface="+mn-cs"/>
            </a:rPr>
            <a:t>, </a:t>
          </a:r>
          <a:r>
            <a:rPr lang="fr-FR" sz="1100" baseline="0">
              <a:solidFill>
                <a:schemeClr val="dk1"/>
              </a:solidFill>
              <a:effectLst/>
              <a:latin typeface="+mn-lt"/>
              <a:ea typeface="+mn-ea"/>
              <a:cs typeface="+mn-cs"/>
            </a:rPr>
            <a:t>Z388*</a:t>
          </a:r>
          <a:r>
            <a:rPr lang="fr-FR" sz="1200"/>
            <a:t> (meerling) &gt; codes </a:t>
          </a:r>
          <a:r>
            <a:rPr lang="fr-FR" sz="1100">
              <a:solidFill>
                <a:schemeClr val="dk1"/>
              </a:solidFill>
              <a:effectLst/>
              <a:latin typeface="+mn-lt"/>
              <a:ea typeface="+mn-ea"/>
              <a:cs typeface="+mn-cs"/>
            </a:rPr>
            <a:t>Z383*, Z384*, Z385*</a:t>
          </a:r>
          <a:r>
            <a:rPr lang="fr-FR" sz="1200"/>
            <a:t> (tweeling) &gt; codes </a:t>
          </a:r>
          <a:r>
            <a:rPr lang="fr-FR" sz="1100">
              <a:solidFill>
                <a:schemeClr val="dk1"/>
              </a:solidFill>
              <a:effectLst/>
              <a:latin typeface="+mn-lt"/>
              <a:ea typeface="+mn-ea"/>
              <a:cs typeface="+mn-cs"/>
            </a:rPr>
            <a:t>Z380*, Z381*, Z382*</a:t>
          </a:r>
          <a:r>
            <a:rPr lang="fr-FR" sz="1200"/>
            <a:t> (eenling).</a:t>
          </a:r>
        </a:p>
        <a:p>
          <a:pPr algn="just">
            <a:spcAft>
              <a:spcPts val="1200"/>
            </a:spcAft>
            <a:tabLst>
              <a:tab pos="72000" algn="l"/>
              <a:tab pos="180000" algn="l"/>
            </a:tabLst>
          </a:pPr>
          <a:r>
            <a:rPr lang="fr-FR" sz="1200" spc="10" baseline="0"/>
            <a:t>Bijvoorbeeld: indien eenzelfde moeder (M4_PATNUM_MAMA) bij een bevalling twee records heeft in PATBIRTH waarbij de</a:t>
          </a:r>
          <a:r>
            <a:rPr lang="fr-FR" sz="1200"/>
            <a:t> ene baby PATNUM1 een M4_CODE_DIAGNOSE_BIRTH = </a:t>
          </a:r>
          <a:r>
            <a:rPr lang="fr-FR" sz="1100">
              <a:solidFill>
                <a:schemeClr val="dk1"/>
              </a:solidFill>
              <a:effectLst/>
              <a:latin typeface="+mn-lt"/>
              <a:ea typeface="+mn-ea"/>
              <a:cs typeface="+mn-cs"/>
            </a:rPr>
            <a:t>Z3800</a:t>
          </a:r>
          <a:r>
            <a:rPr lang="fr-FR" sz="1200"/>
            <a:t> (eenling) heeft en de tweede baby PATNUM2 een M4_CODE_DIAGNOSE_BIRTH = </a:t>
          </a:r>
          <a:r>
            <a:rPr lang="fr-FR" sz="1100">
              <a:solidFill>
                <a:schemeClr val="dk1"/>
              </a:solidFill>
              <a:effectLst/>
              <a:latin typeface="+mn-lt"/>
              <a:ea typeface="+mn-ea"/>
              <a:cs typeface="+mn-cs"/>
            </a:rPr>
            <a:t>Z3830</a:t>
          </a:r>
          <a:r>
            <a:rPr lang="fr-FR" sz="1200"/>
            <a:t> (tweeling) heeft, dan heeft deze moeder een tweeling voor deze bevalling.</a:t>
          </a:r>
        </a:p>
        <a:p>
          <a:pPr marL="180000" indent="-180000" algn="just">
            <a:spcAft>
              <a:spcPts val="600"/>
            </a:spcAft>
            <a:tabLst>
              <a:tab pos="72000" algn="l"/>
              <a:tab pos="180000" algn="l"/>
            </a:tabLst>
          </a:pPr>
          <a:r>
            <a:rPr lang="fr-FR" sz="1200"/>
            <a:t>De variabele “Meerlingzwangerschap” bevat de volgende categorieën:</a:t>
          </a:r>
        </a:p>
        <a:p>
          <a:pPr marL="180000" indent="-180000" algn="just">
            <a:spcAft>
              <a:spcPts val="600"/>
            </a:spcAft>
            <a:tabLst>
              <a:tab pos="72000" algn="l"/>
              <a:tab pos="180000" algn="l"/>
            </a:tabLst>
          </a:pPr>
          <a:r>
            <a:rPr lang="fr-FR" sz="1200"/>
            <a:t>	-	eenling: 	</a:t>
          </a:r>
          <a:r>
            <a:rPr lang="fr-FR" sz="1100">
              <a:solidFill>
                <a:schemeClr val="dk1"/>
              </a:solidFill>
              <a:effectLst/>
              <a:latin typeface="+mn-lt"/>
              <a:ea typeface="+mn-ea"/>
              <a:cs typeface="+mn-cs"/>
            </a:rPr>
            <a:t>codes</a:t>
          </a:r>
          <a:r>
            <a:rPr lang="fr-FR" sz="1100" baseline="0">
              <a:solidFill>
                <a:schemeClr val="dk1"/>
              </a:solidFill>
              <a:effectLst/>
              <a:latin typeface="+mn-lt"/>
              <a:ea typeface="+mn-ea"/>
              <a:cs typeface="+mn-cs"/>
            </a:rPr>
            <a:t> Z380*, Z381*, Z382*</a:t>
          </a:r>
          <a:r>
            <a:rPr lang="fr-FR" sz="1200"/>
            <a:t>;</a:t>
          </a:r>
        </a:p>
        <a:p>
          <a:pPr marL="180000" indent="-180000" algn="just">
            <a:spcAft>
              <a:spcPts val="600"/>
            </a:spcAft>
            <a:tabLst>
              <a:tab pos="72000" algn="l"/>
              <a:tab pos="180000" algn="l"/>
            </a:tabLst>
          </a:pPr>
          <a:r>
            <a:rPr lang="fr-FR" sz="1200"/>
            <a:t>	-	tweeling: 	</a:t>
          </a:r>
          <a:r>
            <a:rPr lang="fr-FR" sz="1100">
              <a:solidFill>
                <a:schemeClr val="dk1"/>
              </a:solidFill>
              <a:effectLst/>
              <a:latin typeface="+mn-lt"/>
              <a:ea typeface="+mn-ea"/>
              <a:cs typeface="+mn-cs"/>
            </a:rPr>
            <a:t>codes </a:t>
          </a:r>
          <a:r>
            <a:rPr lang="fr-FR" sz="1100" baseline="0">
              <a:solidFill>
                <a:schemeClr val="dk1"/>
              </a:solidFill>
              <a:effectLst/>
              <a:latin typeface="+mn-lt"/>
              <a:ea typeface="+mn-ea"/>
              <a:cs typeface="+mn-cs"/>
            </a:rPr>
            <a:t>Z383*, Z384*, Z385*</a:t>
          </a:r>
          <a:r>
            <a:rPr lang="fr-FR" sz="1200"/>
            <a:t>;</a:t>
          </a:r>
        </a:p>
        <a:p>
          <a:pPr marL="180000" indent="-180000" algn="just">
            <a:spcAft>
              <a:spcPts val="600"/>
            </a:spcAft>
            <a:tabLst>
              <a:tab pos="72000" algn="l"/>
              <a:tab pos="180000" algn="l"/>
            </a:tabLst>
          </a:pPr>
          <a:r>
            <a:rPr lang="fr-FR" sz="1200"/>
            <a:t>	-	meerling: 	</a:t>
          </a:r>
          <a:r>
            <a:rPr lang="fr-FR" sz="1100">
              <a:solidFill>
                <a:schemeClr val="dk1"/>
              </a:solidFill>
              <a:effectLst/>
              <a:latin typeface="+mn-lt"/>
              <a:ea typeface="+mn-ea"/>
              <a:cs typeface="+mn-cs"/>
            </a:rPr>
            <a:t>codes Z386*, Z387*, 3688*</a:t>
          </a:r>
          <a:r>
            <a:rPr lang="fr-FR" sz="1200"/>
            <a:t>; dit bevat dus de drielingen of meer;</a:t>
          </a:r>
        </a:p>
        <a:p>
          <a:pPr marL="180000" indent="-180000" algn="just">
            <a:spcAft>
              <a:spcPts val="600"/>
            </a:spcAft>
            <a:tabLst>
              <a:tab pos="72000" algn="l"/>
              <a:tab pos="180000" algn="l"/>
            </a:tabLst>
          </a:pPr>
          <a:r>
            <a:rPr lang="fr-FR" sz="1200"/>
            <a:t>	-	onbekend: 	</a:t>
          </a:r>
          <a:r>
            <a:rPr lang="fr-FR" sz="1200" spc="-10" baseline="0"/>
            <a:t>indien de baby geen </a:t>
          </a:r>
          <a:r>
            <a:rPr lang="fr-FR" sz="1100">
              <a:solidFill>
                <a:schemeClr val="dk1"/>
              </a:solidFill>
              <a:effectLst/>
              <a:latin typeface="+mn-lt"/>
              <a:ea typeface="+mn-ea"/>
              <a:cs typeface="+mn-cs"/>
            </a:rPr>
            <a:t>Z</a:t>
          </a:r>
          <a:r>
            <a:rPr lang="fr-FR" sz="1100" baseline="0">
              <a:solidFill>
                <a:schemeClr val="dk1"/>
              </a:solidFill>
              <a:effectLst/>
              <a:latin typeface="+mn-lt"/>
              <a:ea typeface="+mn-ea"/>
              <a:cs typeface="+mn-cs"/>
            </a:rPr>
            <a:t>38</a:t>
          </a:r>
          <a:r>
            <a:rPr lang="fr-FR" sz="1200" spc="-10" baseline="0"/>
            <a:t>-code heeft voor M4_CODE_DIAGNOSE_BIRTH (foute registratie bij geboorteverblijven).</a:t>
          </a:r>
        </a:p>
        <a:p>
          <a:pPr marL="180000" indent="-180000" algn="just">
            <a:spcAft>
              <a:spcPts val="600"/>
            </a:spcAft>
            <a:tabLst>
              <a:tab pos="72000" algn="l"/>
              <a:tab pos="180000" algn="l"/>
            </a:tabLst>
          </a:pPr>
          <a:r>
            <a:rPr lang="fr-FR" sz="1100" baseline="0">
              <a:solidFill>
                <a:schemeClr val="dk1"/>
              </a:solidFill>
              <a:effectLst/>
              <a:latin typeface="+mn-lt"/>
              <a:ea typeface="+mn-ea"/>
              <a:cs typeface="+mn-cs"/>
            </a:rPr>
            <a:t>* : 0, 1 of meerdere karakters.</a:t>
          </a:r>
          <a:endParaRPr lang="fr-FR" sz="1200" spc="-10" baseline="0"/>
        </a:p>
      </xdr:txBody>
    </xdr:sp>
    <xdr:clientData/>
  </xdr:oneCellAnchor>
  <xdr:oneCellAnchor>
    <xdr:from>
      <xdr:col>1</xdr:col>
      <xdr:colOff>0</xdr:colOff>
      <xdr:row>178</xdr:row>
      <xdr:rowOff>0</xdr:rowOff>
    </xdr:from>
    <xdr:ext cx="7629525" cy="2105025"/>
    <xdr:sp macro="" textlink="">
      <xdr:nvSpPr>
        <xdr:cNvPr id="21" name="ZoneTexte 20"/>
        <xdr:cNvSpPr txBox="1"/>
      </xdr:nvSpPr>
      <xdr:spPr>
        <a:xfrm>
          <a:off x="247650" y="33909000"/>
          <a:ext cx="7629525" cy="210502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 pos="360000" algn="l"/>
            </a:tabLst>
          </a:pPr>
          <a:r>
            <a:rPr lang="fr-FR" sz="1200" b="1"/>
            <a:t>Bevallingswijze</a:t>
          </a:r>
        </a:p>
        <a:p>
          <a:pPr marL="0" marR="0" indent="0" algn="just" defTabSz="914400" eaLnBrk="1" fontAlgn="auto" latinLnBrk="0" hangingPunct="1">
            <a:lnSpc>
              <a:spcPct val="100000"/>
            </a:lnSpc>
            <a:spcBef>
              <a:spcPts val="0"/>
            </a:spcBef>
            <a:spcAft>
              <a:spcPts val="600"/>
            </a:spcAft>
            <a:buClrTx/>
            <a:buSzTx/>
            <a:buFontTx/>
            <a:buNone/>
            <a:tabLst>
              <a:tab pos="72000" algn="l"/>
              <a:tab pos="180000" algn="l"/>
            </a:tabLst>
            <a:defRPr/>
          </a:pPr>
          <a:r>
            <a:rPr lang="nl-BE" sz="1200" spc="-10" baseline="0">
              <a:solidFill>
                <a:schemeClr val="dk1"/>
              </a:solidFill>
              <a:latin typeface="+mn-lt"/>
              <a:ea typeface="+mn-ea"/>
              <a:cs typeface="+mn-cs"/>
            </a:rPr>
            <a:t>Voor de tabellen i.v.m. de bevallingswijze wordt gebaseerd op de vijfde positie van M4_CODE_DIAGNOSE_BIRTH. Deze informatie is op niveau van de baby. De bepaling van een keizersnede kan enkel voor V3-codes met een vijfde positie, daarom </a:t>
          </a:r>
          <a:r>
            <a:rPr lang="nl-BE" sz="1200" spc="0" baseline="0">
              <a:solidFill>
                <a:schemeClr val="dk1"/>
              </a:solidFill>
              <a:latin typeface="+mn-lt"/>
              <a:ea typeface="+mn-ea"/>
              <a:cs typeface="+mn-cs"/>
            </a:rPr>
            <a:t>werden verschillende categorieën voor deze tabellen aangemaakt:</a:t>
          </a:r>
          <a:endParaRPr lang="fr-FR" sz="1200" spc="0" baseline="0">
            <a:solidFill>
              <a:schemeClr val="dk1"/>
            </a:solidFill>
            <a:latin typeface="+mn-lt"/>
            <a:ea typeface="+mn-ea"/>
            <a:cs typeface="+mn-cs"/>
          </a:endParaRPr>
        </a:p>
        <a:p>
          <a:pPr marL="180000" indent="-180000" algn="l" defTabSz="108000">
            <a:spcAft>
              <a:spcPts val="600"/>
            </a:spcAft>
            <a:tabLst>
              <a:tab pos="72000" algn="l"/>
              <a:tab pos="180000" algn="l"/>
              <a:tab pos="1080000" algn="l"/>
            </a:tabLst>
          </a:pPr>
          <a:r>
            <a:rPr lang="fr-FR" sz="1200"/>
            <a:t>	-	V</a:t>
          </a:r>
          <a:r>
            <a:rPr lang="nl-BE" sz="1200">
              <a:solidFill>
                <a:schemeClr val="dk1"/>
              </a:solidFill>
              <a:latin typeface="+mn-lt"/>
              <a:ea typeface="+mn-ea"/>
              <a:cs typeface="+mn-cs"/>
            </a:rPr>
            <a:t>aginale bevalling: 	</a:t>
          </a:r>
          <a:r>
            <a:rPr lang="fr-BE" sz="1100">
              <a:solidFill>
                <a:schemeClr val="dk1"/>
              </a:solidFill>
              <a:effectLst/>
              <a:latin typeface="+mn-lt"/>
              <a:ea typeface="+mn-ea"/>
              <a:cs typeface="+mn-cs"/>
            </a:rPr>
            <a:t>codes </a:t>
          </a:r>
          <a:r>
            <a:rPr lang="nl-BE" sz="1100">
              <a:solidFill>
                <a:schemeClr val="dk1"/>
              </a:solidFill>
              <a:effectLst/>
              <a:latin typeface="+mn-lt"/>
              <a:ea typeface="+mn-ea"/>
              <a:cs typeface="+mn-cs"/>
            </a:rPr>
            <a:t>Z3800,</a:t>
          </a:r>
          <a:r>
            <a:rPr lang="nl-BE" sz="1100" baseline="0">
              <a:solidFill>
                <a:schemeClr val="dk1"/>
              </a:solidFill>
              <a:effectLst/>
              <a:latin typeface="+mn-lt"/>
              <a:ea typeface="+mn-ea"/>
              <a:cs typeface="+mn-cs"/>
            </a:rPr>
            <a:t> Z3830, Z3861, Z3863, Z3865, Z3868</a:t>
          </a:r>
          <a:r>
            <a:rPr lang="fr-FR" sz="1100">
              <a:solidFill>
                <a:schemeClr val="dk1"/>
              </a:solidFill>
              <a:effectLst/>
              <a:latin typeface="+mn-lt"/>
              <a:ea typeface="+mn-ea"/>
              <a:cs typeface="+mn-cs"/>
            </a:rPr>
            <a:t>.</a:t>
          </a:r>
          <a:endParaRPr lang="fr-FR" sz="1200"/>
        </a:p>
        <a:p>
          <a:pPr marL="180000" indent="-180000" algn="l" defTabSz="108000">
            <a:spcAft>
              <a:spcPts val="600"/>
            </a:spcAft>
            <a:tabLst>
              <a:tab pos="72000" algn="l"/>
              <a:tab pos="180000" algn="l"/>
              <a:tab pos="1080000" algn="l"/>
            </a:tabLst>
          </a:pPr>
          <a:r>
            <a:rPr lang="fr-FR" sz="1200"/>
            <a:t>	-	Keizersnede: 				</a:t>
          </a:r>
          <a:r>
            <a:rPr lang="fr-FR" sz="1100" baseline="0">
              <a:solidFill>
                <a:schemeClr val="dk1"/>
              </a:solidFill>
              <a:effectLst/>
              <a:latin typeface="+mn-lt"/>
              <a:ea typeface="+mn-ea"/>
              <a:cs typeface="+mn-cs"/>
            </a:rPr>
            <a:t>codes </a:t>
          </a:r>
          <a:r>
            <a:rPr lang="nl-BE" sz="1100">
              <a:solidFill>
                <a:schemeClr val="dk1"/>
              </a:solidFill>
              <a:effectLst/>
              <a:latin typeface="+mn-lt"/>
              <a:ea typeface="+mn-ea"/>
              <a:cs typeface="+mn-cs"/>
            </a:rPr>
            <a:t>Z3801,</a:t>
          </a:r>
          <a:r>
            <a:rPr lang="nl-BE" sz="1100" baseline="0">
              <a:solidFill>
                <a:schemeClr val="dk1"/>
              </a:solidFill>
              <a:effectLst/>
              <a:latin typeface="+mn-lt"/>
              <a:ea typeface="+mn-ea"/>
              <a:cs typeface="+mn-cs"/>
            </a:rPr>
            <a:t> Z3831, Z3862, Z3864, Z3866, Z3869</a:t>
          </a:r>
          <a:r>
            <a:rPr lang="fr-FR" sz="1100">
              <a:solidFill>
                <a:schemeClr val="dk1"/>
              </a:solidFill>
              <a:effectLst/>
              <a:latin typeface="+mn-lt"/>
              <a:ea typeface="+mn-ea"/>
              <a:cs typeface="+mn-cs"/>
            </a:rPr>
            <a:t>.</a:t>
          </a:r>
          <a:endParaRPr lang="fr-FR" sz="1200"/>
        </a:p>
        <a:p>
          <a:pPr marL="180000" indent="-180000" algn="l" defTabSz="108000">
            <a:spcAft>
              <a:spcPts val="600"/>
            </a:spcAft>
            <a:tabLst>
              <a:tab pos="72000" algn="l"/>
              <a:tab pos="180000" algn="l"/>
              <a:tab pos="1080000" algn="l"/>
            </a:tabLst>
          </a:pPr>
          <a:r>
            <a:rPr lang="fr-FR" sz="1200"/>
            <a:t>	-	Onbekend:				</a:t>
          </a:r>
          <a:r>
            <a:rPr lang="nl-BE" sz="1200">
              <a:solidFill>
                <a:schemeClr val="dk1"/>
              </a:solidFill>
              <a:latin typeface="+mn-lt"/>
              <a:ea typeface="+mn-ea"/>
              <a:cs typeface="+mn-cs"/>
            </a:rPr>
            <a:t>geboorte buiten het ziekenhuis, doodgeboorte, plaats van de geboorte niet</a:t>
          </a:r>
          <a:br>
            <a:rPr lang="nl-BE" sz="1200">
              <a:solidFill>
                <a:schemeClr val="dk1"/>
              </a:solidFill>
              <a:latin typeface="+mn-lt"/>
              <a:ea typeface="+mn-ea"/>
              <a:cs typeface="+mn-cs"/>
            </a:rPr>
          </a:br>
          <a:r>
            <a:rPr lang="nl-BE" sz="1200">
              <a:solidFill>
                <a:schemeClr val="dk1"/>
              </a:solidFill>
              <a:latin typeface="+mn-lt"/>
              <a:ea typeface="+mn-ea"/>
              <a:cs typeface="+mn-cs"/>
            </a:rPr>
            <a:t> 				gespecificeerd en andere (geen van voorgaande mogelijkhedeneen)</a:t>
          </a:r>
          <a:r>
            <a:rPr lang="fr-FR" sz="1200"/>
            <a:t>.</a:t>
          </a:r>
        </a:p>
      </xdr:txBody>
    </xdr:sp>
    <xdr:clientData/>
  </xdr:oneCellAnchor>
  <xdr:oneCellAnchor>
    <xdr:from>
      <xdr:col>1</xdr:col>
      <xdr:colOff>0</xdr:colOff>
      <xdr:row>191</xdr:row>
      <xdr:rowOff>0</xdr:rowOff>
    </xdr:from>
    <xdr:ext cx="7648575" cy="2466975"/>
    <xdr:sp macro="" textlink="">
      <xdr:nvSpPr>
        <xdr:cNvPr id="22" name="ZoneTexte 21"/>
        <xdr:cNvSpPr txBox="1"/>
      </xdr:nvSpPr>
      <xdr:spPr>
        <a:xfrm>
          <a:off x="247650" y="36385500"/>
          <a:ext cx="7648575" cy="2466975"/>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Doodgeborenen</a:t>
          </a:r>
        </a:p>
        <a:p>
          <a:pPr algn="just">
            <a:spcAft>
              <a:spcPts val="600"/>
            </a:spcAft>
            <a:tabLst>
              <a:tab pos="72000" algn="l"/>
              <a:tab pos="180000" algn="l"/>
            </a:tabLst>
          </a:pPr>
          <a:r>
            <a:rPr lang="fr-FR" sz="1200" spc="-30" baseline="0"/>
            <a:t>Voor een doodgeboren baby dient er geregistreerd te worden volgens de criteria van het KB van 17 juni 1999 (BS 4 september 1999)</a:t>
          </a:r>
          <a:r>
            <a:rPr lang="fr-FR" sz="1200"/>
            <a:t> waarbij het opmaken van een jaarlijkse statistiek van de overlijdensoorzaken wordt voorgeschreven: </a:t>
          </a:r>
        </a:p>
        <a:p>
          <a:pPr marL="180000" indent="-180000" algn="just">
            <a:spcAft>
              <a:spcPts val="600"/>
            </a:spcAft>
            <a:tabLst>
              <a:tab pos="72000" algn="l"/>
              <a:tab pos="180000" algn="l"/>
            </a:tabLst>
          </a:pPr>
          <a:r>
            <a:rPr lang="fr-FR" sz="1200"/>
            <a:t>	-	als het geboortegewicht 500 gram of meer is</a:t>
          </a:r>
        </a:p>
        <a:p>
          <a:pPr marL="180000" indent="-180000" algn="just">
            <a:spcAft>
              <a:spcPts val="1200"/>
            </a:spcAft>
            <a:tabLst>
              <a:tab pos="72000" algn="l"/>
              <a:tab pos="180000" algn="l"/>
            </a:tabLst>
          </a:pPr>
          <a:r>
            <a:rPr lang="fr-FR" sz="1200"/>
            <a:t>	-	of bij onbekend geboortegewicht, als de zwangerschapsduur 22 volle weken of meer is of de lichaamslengte groter dan of gelijk aan 25 cm van kruin tot hiel is.</a:t>
          </a:r>
        </a:p>
        <a:p>
          <a:pPr marL="180000" indent="-180000" algn="just">
            <a:spcAft>
              <a:spcPts val="600"/>
            </a:spcAft>
            <a:tabLst>
              <a:tab pos="72000" algn="l"/>
              <a:tab pos="180000" algn="l"/>
            </a:tabLst>
          </a:pPr>
          <a:r>
            <a:rPr lang="fr-FR" sz="1200"/>
            <a:t>De variabele “Doodgeboren” bevat de volgende twee categorieën:</a:t>
          </a:r>
        </a:p>
        <a:p>
          <a:pPr marL="180000" indent="-180000" algn="just">
            <a:spcAft>
              <a:spcPts val="600"/>
            </a:spcAft>
            <a:tabLst>
              <a:tab pos="72000" algn="l"/>
              <a:tab pos="180000" algn="l"/>
              <a:tab pos="1440000" algn="l"/>
            </a:tabLst>
          </a:pPr>
          <a:r>
            <a:rPr lang="fr-FR" sz="1200"/>
            <a:t>	-	doodgeboren: 	de baby's met M4_CODE_DIAGNOSE_BIRTH = 'P95'</a:t>
          </a:r>
        </a:p>
        <a:p>
          <a:pPr marL="180000" indent="-180000" algn="just">
            <a:spcAft>
              <a:spcPts val="600"/>
            </a:spcAft>
            <a:tabLst>
              <a:tab pos="72000" algn="l"/>
              <a:tab pos="180000" algn="l"/>
              <a:tab pos="1440000" algn="l"/>
            </a:tabLst>
          </a:pPr>
          <a:r>
            <a:rPr lang="fr-FR" sz="1200"/>
            <a:t>	-	levend geboren:	de baby's met een andere code voor M4_CODE_DIAGNOSE_BIRTH.</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662940</xdr:colOff>
      <xdr:row>26</xdr:row>
      <xdr:rowOff>178000</xdr:rowOff>
    </xdr:to>
    <xdr:graphicFrame macro="">
      <xdr:nvGraphicFramePr>
        <xdr:cNvPr id="13" name="G0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17</xdr:col>
      <xdr:colOff>662580</xdr:colOff>
      <xdr:row>26</xdr:row>
      <xdr:rowOff>177120</xdr:rowOff>
    </xdr:to>
    <xdr:graphicFrame macro="">
      <xdr:nvGraphicFramePr>
        <xdr:cNvPr id="14" name="G0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32</xdr:row>
      <xdr:rowOff>0</xdr:rowOff>
    </xdr:from>
    <xdr:to>
      <xdr:col>17</xdr:col>
      <xdr:colOff>662580</xdr:colOff>
      <xdr:row>53</xdr:row>
      <xdr:rowOff>177120</xdr:rowOff>
    </xdr:to>
    <xdr:graphicFrame macro="">
      <xdr:nvGraphicFramePr>
        <xdr:cNvPr id="6" name="G01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0</xdr:rowOff>
    </xdr:from>
    <xdr:to>
      <xdr:col>8</xdr:col>
      <xdr:colOff>662580</xdr:colOff>
      <xdr:row>53</xdr:row>
      <xdr:rowOff>177120</xdr:rowOff>
    </xdr:to>
    <xdr:graphicFrame macro="">
      <xdr:nvGraphicFramePr>
        <xdr:cNvPr id="7" name="G0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59</xdr:row>
      <xdr:rowOff>0</xdr:rowOff>
    </xdr:from>
    <xdr:to>
      <xdr:col>8</xdr:col>
      <xdr:colOff>662580</xdr:colOff>
      <xdr:row>80</xdr:row>
      <xdr:rowOff>177120</xdr:rowOff>
    </xdr:to>
    <xdr:graphicFrame macro="">
      <xdr:nvGraphicFramePr>
        <xdr:cNvPr id="9" name="G0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59</xdr:row>
      <xdr:rowOff>0</xdr:rowOff>
    </xdr:from>
    <xdr:to>
      <xdr:col>17</xdr:col>
      <xdr:colOff>662580</xdr:colOff>
      <xdr:row>80</xdr:row>
      <xdr:rowOff>177120</xdr:rowOff>
    </xdr:to>
    <xdr:graphicFrame macro="">
      <xdr:nvGraphicFramePr>
        <xdr:cNvPr id="12" name="G0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86</xdr:row>
      <xdr:rowOff>0</xdr:rowOff>
    </xdr:from>
    <xdr:to>
      <xdr:col>17</xdr:col>
      <xdr:colOff>662580</xdr:colOff>
      <xdr:row>107</xdr:row>
      <xdr:rowOff>177120</xdr:rowOff>
    </xdr:to>
    <xdr:graphicFrame macro="">
      <xdr:nvGraphicFramePr>
        <xdr:cNvPr id="15" name="G01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113</xdr:row>
      <xdr:rowOff>0</xdr:rowOff>
    </xdr:from>
    <xdr:to>
      <xdr:col>8</xdr:col>
      <xdr:colOff>662580</xdr:colOff>
      <xdr:row>134</xdr:row>
      <xdr:rowOff>177120</xdr:rowOff>
    </xdr:to>
    <xdr:graphicFrame macro="">
      <xdr:nvGraphicFramePr>
        <xdr:cNvPr id="17" name="G0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113</xdr:row>
      <xdr:rowOff>0</xdr:rowOff>
    </xdr:from>
    <xdr:to>
      <xdr:col>17</xdr:col>
      <xdr:colOff>662580</xdr:colOff>
      <xdr:row>134</xdr:row>
      <xdr:rowOff>177120</xdr:rowOff>
    </xdr:to>
    <xdr:graphicFrame macro="">
      <xdr:nvGraphicFramePr>
        <xdr:cNvPr id="19" name="G01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141</xdr:row>
      <xdr:rowOff>0</xdr:rowOff>
    </xdr:from>
    <xdr:to>
      <xdr:col>8</xdr:col>
      <xdr:colOff>662580</xdr:colOff>
      <xdr:row>162</xdr:row>
      <xdr:rowOff>177120</xdr:rowOff>
    </xdr:to>
    <xdr:graphicFrame macro="">
      <xdr:nvGraphicFramePr>
        <xdr:cNvPr id="18" name="G01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86</xdr:row>
      <xdr:rowOff>0</xdr:rowOff>
    </xdr:from>
    <xdr:to>
      <xdr:col>8</xdr:col>
      <xdr:colOff>662580</xdr:colOff>
      <xdr:row>107</xdr:row>
      <xdr:rowOff>177120</xdr:rowOff>
    </xdr:to>
    <xdr:graphicFrame macro="">
      <xdr:nvGraphicFramePr>
        <xdr:cNvPr id="22" name="G01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141</xdr:row>
      <xdr:rowOff>0</xdr:rowOff>
    </xdr:from>
    <xdr:to>
      <xdr:col>17</xdr:col>
      <xdr:colOff>662580</xdr:colOff>
      <xdr:row>162</xdr:row>
      <xdr:rowOff>177120</xdr:rowOff>
    </xdr:to>
    <xdr:graphicFrame macro="">
      <xdr:nvGraphicFramePr>
        <xdr:cNvPr id="26" name="G01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168</xdr:row>
      <xdr:rowOff>0</xdr:rowOff>
    </xdr:from>
    <xdr:to>
      <xdr:col>8</xdr:col>
      <xdr:colOff>663000</xdr:colOff>
      <xdr:row>189</xdr:row>
      <xdr:rowOff>178000</xdr:rowOff>
    </xdr:to>
    <xdr:graphicFrame macro="">
      <xdr:nvGraphicFramePr>
        <xdr:cNvPr id="28" name="G01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168</xdr:row>
      <xdr:rowOff>0</xdr:rowOff>
    </xdr:from>
    <xdr:to>
      <xdr:col>17</xdr:col>
      <xdr:colOff>663000</xdr:colOff>
      <xdr:row>189</xdr:row>
      <xdr:rowOff>178000</xdr:rowOff>
    </xdr:to>
    <xdr:graphicFrame macro="">
      <xdr:nvGraphicFramePr>
        <xdr:cNvPr id="30" name="G01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19</xdr:col>
      <xdr:colOff>204933</xdr:colOff>
      <xdr:row>31</xdr:row>
      <xdr:rowOff>63867</xdr:rowOff>
    </xdr:to>
    <xdr:graphicFrame macro="">
      <xdr:nvGraphicFramePr>
        <xdr:cNvPr id="5" name="G02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327660</xdr:colOff>
      <xdr:row>57</xdr:row>
      <xdr:rowOff>68580</xdr:rowOff>
    </xdr:from>
    <xdr:to>
      <xdr:col>8</xdr:col>
      <xdr:colOff>533400</xdr:colOff>
      <xdr:row>58</xdr:row>
      <xdr:rowOff>137160</xdr:rowOff>
    </xdr:to>
    <xdr:sp macro="" textlink="">
      <xdr:nvSpPr>
        <xdr:cNvPr id="8" name="ZoneTexte 7"/>
        <xdr:cNvSpPr txBox="1"/>
      </xdr:nvSpPr>
      <xdr:spPr>
        <a:xfrm>
          <a:off x="5196840" y="10538460"/>
          <a:ext cx="87630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Q1 - M</a:t>
          </a:r>
          <a:r>
            <a:rPr lang="fr-FR" sz="1100" baseline="0"/>
            <a:t> - Q3</a:t>
          </a:r>
          <a:endParaRPr lang="fr-FR" sz="1100"/>
        </a:p>
      </xdr:txBody>
    </xdr:sp>
    <xdr:clientData/>
  </xdr:twoCellAnchor>
  <xdr:twoCellAnchor>
    <xdr:from>
      <xdr:col>1</xdr:col>
      <xdr:colOff>0</xdr:colOff>
      <xdr:row>65</xdr:row>
      <xdr:rowOff>0</xdr:rowOff>
    </xdr:from>
    <xdr:to>
      <xdr:col>8</xdr:col>
      <xdr:colOff>655380</xdr:colOff>
      <xdr:row>87</xdr:row>
      <xdr:rowOff>66240</xdr:rowOff>
    </xdr:to>
    <xdr:graphicFrame macro="">
      <xdr:nvGraphicFramePr>
        <xdr:cNvPr id="9" name="G02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93</xdr:row>
      <xdr:rowOff>0</xdr:rowOff>
    </xdr:from>
    <xdr:to>
      <xdr:col>8</xdr:col>
      <xdr:colOff>655380</xdr:colOff>
      <xdr:row>115</xdr:row>
      <xdr:rowOff>66240</xdr:rowOff>
    </xdr:to>
    <xdr:graphicFrame macro="">
      <xdr:nvGraphicFramePr>
        <xdr:cNvPr id="7" name="G02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121</xdr:row>
      <xdr:rowOff>0</xdr:rowOff>
    </xdr:from>
    <xdr:to>
      <xdr:col>8</xdr:col>
      <xdr:colOff>655380</xdr:colOff>
      <xdr:row>143</xdr:row>
      <xdr:rowOff>66240</xdr:rowOff>
    </xdr:to>
    <xdr:graphicFrame macro="">
      <xdr:nvGraphicFramePr>
        <xdr:cNvPr id="10" name="G02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65</xdr:row>
      <xdr:rowOff>0</xdr:rowOff>
    </xdr:from>
    <xdr:to>
      <xdr:col>17</xdr:col>
      <xdr:colOff>655380</xdr:colOff>
      <xdr:row>87</xdr:row>
      <xdr:rowOff>66240</xdr:rowOff>
    </xdr:to>
    <xdr:graphicFrame macro="">
      <xdr:nvGraphicFramePr>
        <xdr:cNvPr id="12" name="G02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93</xdr:row>
      <xdr:rowOff>0</xdr:rowOff>
    </xdr:from>
    <xdr:to>
      <xdr:col>17</xdr:col>
      <xdr:colOff>655380</xdr:colOff>
      <xdr:row>115</xdr:row>
      <xdr:rowOff>66240</xdr:rowOff>
    </xdr:to>
    <xdr:graphicFrame macro="">
      <xdr:nvGraphicFramePr>
        <xdr:cNvPr id="13" name="G02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121</xdr:row>
      <xdr:rowOff>0</xdr:rowOff>
    </xdr:from>
    <xdr:to>
      <xdr:col>17</xdr:col>
      <xdr:colOff>655380</xdr:colOff>
      <xdr:row>143</xdr:row>
      <xdr:rowOff>66240</xdr:rowOff>
    </xdr:to>
    <xdr:graphicFrame macro="">
      <xdr:nvGraphicFramePr>
        <xdr:cNvPr id="14" name="G02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37</xdr:row>
      <xdr:rowOff>0</xdr:rowOff>
    </xdr:from>
    <xdr:to>
      <xdr:col>8</xdr:col>
      <xdr:colOff>655600</xdr:colOff>
      <xdr:row>59</xdr:row>
      <xdr:rowOff>67100</xdr:rowOff>
    </xdr:to>
    <xdr:graphicFrame macro="">
      <xdr:nvGraphicFramePr>
        <xdr:cNvPr id="16" name="G02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65</xdr:row>
      <xdr:rowOff>0</xdr:rowOff>
    </xdr:from>
    <xdr:to>
      <xdr:col>8</xdr:col>
      <xdr:colOff>649146</xdr:colOff>
      <xdr:row>87</xdr:row>
      <xdr:rowOff>127200</xdr:rowOff>
    </xdr:to>
    <xdr:graphicFrame macro="">
      <xdr:nvGraphicFramePr>
        <xdr:cNvPr id="5" name="G03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19</xdr:col>
      <xdr:colOff>204933</xdr:colOff>
      <xdr:row>31</xdr:row>
      <xdr:rowOff>63867</xdr:rowOff>
    </xdr:to>
    <xdr:graphicFrame macro="">
      <xdr:nvGraphicFramePr>
        <xdr:cNvPr id="4" name="G03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93</xdr:row>
      <xdr:rowOff>0</xdr:rowOff>
    </xdr:from>
    <xdr:to>
      <xdr:col>8</xdr:col>
      <xdr:colOff>655380</xdr:colOff>
      <xdr:row>115</xdr:row>
      <xdr:rowOff>66240</xdr:rowOff>
    </xdr:to>
    <xdr:graphicFrame macro="">
      <xdr:nvGraphicFramePr>
        <xdr:cNvPr id="7" name="G03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121</xdr:row>
      <xdr:rowOff>0</xdr:rowOff>
    </xdr:from>
    <xdr:to>
      <xdr:col>8</xdr:col>
      <xdr:colOff>655380</xdr:colOff>
      <xdr:row>143</xdr:row>
      <xdr:rowOff>66240</xdr:rowOff>
    </xdr:to>
    <xdr:graphicFrame macro="">
      <xdr:nvGraphicFramePr>
        <xdr:cNvPr id="8" name="G03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149</xdr:row>
      <xdr:rowOff>0</xdr:rowOff>
    </xdr:from>
    <xdr:to>
      <xdr:col>8</xdr:col>
      <xdr:colOff>655380</xdr:colOff>
      <xdr:row>171</xdr:row>
      <xdr:rowOff>66240</xdr:rowOff>
    </xdr:to>
    <xdr:graphicFrame macro="">
      <xdr:nvGraphicFramePr>
        <xdr:cNvPr id="9" name="G03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93</xdr:row>
      <xdr:rowOff>0</xdr:rowOff>
    </xdr:from>
    <xdr:to>
      <xdr:col>17</xdr:col>
      <xdr:colOff>655380</xdr:colOff>
      <xdr:row>115</xdr:row>
      <xdr:rowOff>66240</xdr:rowOff>
    </xdr:to>
    <xdr:graphicFrame macro="">
      <xdr:nvGraphicFramePr>
        <xdr:cNvPr id="10" name="G03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121</xdr:row>
      <xdr:rowOff>0</xdr:rowOff>
    </xdr:from>
    <xdr:to>
      <xdr:col>17</xdr:col>
      <xdr:colOff>655380</xdr:colOff>
      <xdr:row>143</xdr:row>
      <xdr:rowOff>66240</xdr:rowOff>
    </xdr:to>
    <xdr:graphicFrame macro="">
      <xdr:nvGraphicFramePr>
        <xdr:cNvPr id="11" name="G03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149</xdr:row>
      <xdr:rowOff>0</xdr:rowOff>
    </xdr:from>
    <xdr:to>
      <xdr:col>17</xdr:col>
      <xdr:colOff>655380</xdr:colOff>
      <xdr:row>171</xdr:row>
      <xdr:rowOff>66240</xdr:rowOff>
    </xdr:to>
    <xdr:graphicFrame macro="">
      <xdr:nvGraphicFramePr>
        <xdr:cNvPr id="12" name="G03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37</xdr:row>
      <xdr:rowOff>0</xdr:rowOff>
    </xdr:from>
    <xdr:to>
      <xdr:col>8</xdr:col>
      <xdr:colOff>655800</xdr:colOff>
      <xdr:row>59</xdr:row>
      <xdr:rowOff>67333</xdr:rowOff>
    </xdr:to>
    <xdr:graphicFrame macro="">
      <xdr:nvGraphicFramePr>
        <xdr:cNvPr id="14" name="G03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655380</xdr:colOff>
      <xdr:row>27</xdr:row>
      <xdr:rowOff>66240</xdr:rowOff>
    </xdr:to>
    <xdr:graphicFrame macro="">
      <xdr:nvGraphicFramePr>
        <xdr:cNvPr id="3" name="G04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8</xdr:col>
      <xdr:colOff>655380</xdr:colOff>
      <xdr:row>55</xdr:row>
      <xdr:rowOff>66240</xdr:rowOff>
    </xdr:to>
    <xdr:graphicFrame macro="">
      <xdr:nvGraphicFramePr>
        <xdr:cNvPr id="5" name="G04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0</xdr:rowOff>
    </xdr:from>
    <xdr:to>
      <xdr:col>8</xdr:col>
      <xdr:colOff>655380</xdr:colOff>
      <xdr:row>83</xdr:row>
      <xdr:rowOff>66240</xdr:rowOff>
    </xdr:to>
    <xdr:graphicFrame macro="">
      <xdr:nvGraphicFramePr>
        <xdr:cNvPr id="7" name="G04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145</xdr:row>
      <xdr:rowOff>0</xdr:rowOff>
    </xdr:from>
    <xdr:to>
      <xdr:col>8</xdr:col>
      <xdr:colOff>655380</xdr:colOff>
      <xdr:row>167</xdr:row>
      <xdr:rowOff>66240</xdr:rowOff>
    </xdr:to>
    <xdr:graphicFrame macro="">
      <xdr:nvGraphicFramePr>
        <xdr:cNvPr id="13" name="G04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89</xdr:row>
      <xdr:rowOff>0</xdr:rowOff>
    </xdr:from>
    <xdr:to>
      <xdr:col>8</xdr:col>
      <xdr:colOff>655380</xdr:colOff>
      <xdr:row>111</xdr:row>
      <xdr:rowOff>66240</xdr:rowOff>
    </xdr:to>
    <xdr:graphicFrame macro="">
      <xdr:nvGraphicFramePr>
        <xdr:cNvPr id="14" name="G04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117</xdr:row>
      <xdr:rowOff>0</xdr:rowOff>
    </xdr:from>
    <xdr:to>
      <xdr:col>8</xdr:col>
      <xdr:colOff>655380</xdr:colOff>
      <xdr:row>139</xdr:row>
      <xdr:rowOff>66240</xdr:rowOff>
    </xdr:to>
    <xdr:graphicFrame macro="">
      <xdr:nvGraphicFramePr>
        <xdr:cNvPr id="15" name="G04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173</xdr:row>
      <xdr:rowOff>0</xdr:rowOff>
    </xdr:from>
    <xdr:to>
      <xdr:col>8</xdr:col>
      <xdr:colOff>655380</xdr:colOff>
      <xdr:row>195</xdr:row>
      <xdr:rowOff>66240</xdr:rowOff>
    </xdr:to>
    <xdr:graphicFrame macro="">
      <xdr:nvGraphicFramePr>
        <xdr:cNvPr id="16" name="G04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289560</xdr:colOff>
      <xdr:row>89</xdr:row>
      <xdr:rowOff>0</xdr:rowOff>
    </xdr:from>
    <xdr:to>
      <xdr:col>17</xdr:col>
      <xdr:colOff>632520</xdr:colOff>
      <xdr:row>111</xdr:row>
      <xdr:rowOff>66240</xdr:rowOff>
    </xdr:to>
    <xdr:graphicFrame macro="">
      <xdr:nvGraphicFramePr>
        <xdr:cNvPr id="17" name="G04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117</xdr:row>
      <xdr:rowOff>0</xdr:rowOff>
    </xdr:from>
    <xdr:to>
      <xdr:col>17</xdr:col>
      <xdr:colOff>655380</xdr:colOff>
      <xdr:row>139</xdr:row>
      <xdr:rowOff>66240</xdr:rowOff>
    </xdr:to>
    <xdr:graphicFrame macro="">
      <xdr:nvGraphicFramePr>
        <xdr:cNvPr id="18" name="G04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173</xdr:row>
      <xdr:rowOff>0</xdr:rowOff>
    </xdr:from>
    <xdr:to>
      <xdr:col>17</xdr:col>
      <xdr:colOff>655380</xdr:colOff>
      <xdr:row>195</xdr:row>
      <xdr:rowOff>66240</xdr:rowOff>
    </xdr:to>
    <xdr:graphicFrame macro="">
      <xdr:nvGraphicFramePr>
        <xdr:cNvPr id="19" name="G04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655380</xdr:colOff>
      <xdr:row>27</xdr:row>
      <xdr:rowOff>66240</xdr:rowOff>
    </xdr:to>
    <xdr:graphicFrame macro="">
      <xdr:nvGraphicFramePr>
        <xdr:cNvPr id="2" name="G05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8</xdr:col>
      <xdr:colOff>655380</xdr:colOff>
      <xdr:row>55</xdr:row>
      <xdr:rowOff>66240</xdr:rowOff>
    </xdr:to>
    <xdr:graphicFrame macro="">
      <xdr:nvGraphicFramePr>
        <xdr:cNvPr id="3" name="G05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0</xdr:rowOff>
    </xdr:from>
    <xdr:to>
      <xdr:col>8</xdr:col>
      <xdr:colOff>655380</xdr:colOff>
      <xdr:row>83</xdr:row>
      <xdr:rowOff>104340</xdr:rowOff>
    </xdr:to>
    <xdr:graphicFrame macro="">
      <xdr:nvGraphicFramePr>
        <xdr:cNvPr id="5" name="G05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89</xdr:row>
      <xdr:rowOff>0</xdr:rowOff>
    </xdr:from>
    <xdr:to>
      <xdr:col>8</xdr:col>
      <xdr:colOff>655380</xdr:colOff>
      <xdr:row>111</xdr:row>
      <xdr:rowOff>104340</xdr:rowOff>
    </xdr:to>
    <xdr:graphicFrame macro="">
      <xdr:nvGraphicFramePr>
        <xdr:cNvPr id="6" name="G05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5</xdr:row>
      <xdr:rowOff>0</xdr:rowOff>
    </xdr:from>
    <xdr:to>
      <xdr:col>17</xdr:col>
      <xdr:colOff>655380</xdr:colOff>
      <xdr:row>27</xdr:row>
      <xdr:rowOff>66240</xdr:rowOff>
    </xdr:to>
    <xdr:graphicFrame macro="">
      <xdr:nvGraphicFramePr>
        <xdr:cNvPr id="7" name="G05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22860</xdr:colOff>
      <xdr:row>33</xdr:row>
      <xdr:rowOff>15240</xdr:rowOff>
    </xdr:from>
    <xdr:to>
      <xdr:col>18</xdr:col>
      <xdr:colOff>7680</xdr:colOff>
      <xdr:row>55</xdr:row>
      <xdr:rowOff>43380</xdr:rowOff>
    </xdr:to>
    <xdr:graphicFrame macro="">
      <xdr:nvGraphicFramePr>
        <xdr:cNvPr id="8" name="G05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61</xdr:row>
      <xdr:rowOff>0</xdr:rowOff>
    </xdr:from>
    <xdr:to>
      <xdr:col>17</xdr:col>
      <xdr:colOff>655380</xdr:colOff>
      <xdr:row>83</xdr:row>
      <xdr:rowOff>66240</xdr:rowOff>
    </xdr:to>
    <xdr:graphicFrame macro="">
      <xdr:nvGraphicFramePr>
        <xdr:cNvPr id="9" name="G05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89</xdr:row>
      <xdr:rowOff>0</xdr:rowOff>
    </xdr:from>
    <xdr:to>
      <xdr:col>17</xdr:col>
      <xdr:colOff>655380</xdr:colOff>
      <xdr:row>111</xdr:row>
      <xdr:rowOff>66240</xdr:rowOff>
    </xdr:to>
    <xdr:graphicFrame macro="">
      <xdr:nvGraphicFramePr>
        <xdr:cNvPr id="10" name="G05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117</xdr:row>
      <xdr:rowOff>0</xdr:rowOff>
    </xdr:from>
    <xdr:to>
      <xdr:col>17</xdr:col>
      <xdr:colOff>640080</xdr:colOff>
      <xdr:row>139</xdr:row>
      <xdr:rowOff>105840</xdr:rowOff>
    </xdr:to>
    <xdr:graphicFrame macro="">
      <xdr:nvGraphicFramePr>
        <xdr:cNvPr id="14" name="G05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655380</xdr:colOff>
      <xdr:row>27</xdr:row>
      <xdr:rowOff>66240</xdr:rowOff>
    </xdr:to>
    <xdr:graphicFrame macro="">
      <xdr:nvGraphicFramePr>
        <xdr:cNvPr id="2" name="G06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8</xdr:col>
      <xdr:colOff>655380</xdr:colOff>
      <xdr:row>55</xdr:row>
      <xdr:rowOff>66240</xdr:rowOff>
    </xdr:to>
    <xdr:graphicFrame macro="">
      <xdr:nvGraphicFramePr>
        <xdr:cNvPr id="3" name="G06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xdr:colOff>
      <xdr:row>61</xdr:row>
      <xdr:rowOff>7620</xdr:rowOff>
    </xdr:from>
    <xdr:to>
      <xdr:col>9</xdr:col>
      <xdr:colOff>7680</xdr:colOff>
      <xdr:row>83</xdr:row>
      <xdr:rowOff>73860</xdr:rowOff>
    </xdr:to>
    <xdr:graphicFrame macro="">
      <xdr:nvGraphicFramePr>
        <xdr:cNvPr id="4" name="G06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5</xdr:row>
      <xdr:rowOff>0</xdr:rowOff>
    </xdr:from>
    <xdr:to>
      <xdr:col>17</xdr:col>
      <xdr:colOff>655380</xdr:colOff>
      <xdr:row>27</xdr:row>
      <xdr:rowOff>66240</xdr:rowOff>
    </xdr:to>
    <xdr:graphicFrame macro="">
      <xdr:nvGraphicFramePr>
        <xdr:cNvPr id="5" name="G06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22860</xdr:colOff>
      <xdr:row>33</xdr:row>
      <xdr:rowOff>0</xdr:rowOff>
    </xdr:from>
    <xdr:to>
      <xdr:col>18</xdr:col>
      <xdr:colOff>7680</xdr:colOff>
      <xdr:row>55</xdr:row>
      <xdr:rowOff>66240</xdr:rowOff>
    </xdr:to>
    <xdr:graphicFrame macro="">
      <xdr:nvGraphicFramePr>
        <xdr:cNvPr id="6" name="G06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61</xdr:row>
      <xdr:rowOff>0</xdr:rowOff>
    </xdr:from>
    <xdr:to>
      <xdr:col>17</xdr:col>
      <xdr:colOff>655380</xdr:colOff>
      <xdr:row>83</xdr:row>
      <xdr:rowOff>66240</xdr:rowOff>
    </xdr:to>
    <xdr:graphicFrame macro="">
      <xdr:nvGraphicFramePr>
        <xdr:cNvPr id="7" name="G06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89</xdr:row>
      <xdr:rowOff>0</xdr:rowOff>
    </xdr:from>
    <xdr:to>
      <xdr:col>17</xdr:col>
      <xdr:colOff>640080</xdr:colOff>
      <xdr:row>111</xdr:row>
      <xdr:rowOff>105840</xdr:rowOff>
    </xdr:to>
    <xdr:graphicFrame macro="">
      <xdr:nvGraphicFramePr>
        <xdr:cNvPr id="8" name="G06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1/Dm_nieuw/03%20Reporting%20&amp;%20Support/03.03%20Projects%20&amp;%20Programs/MoederKind/Sorties/mk-donne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_0101_"/>
      <sheetName val="_0102_"/>
      <sheetName val="_0103_"/>
      <sheetName val="_0104_"/>
      <sheetName val="_0105_"/>
      <sheetName val="_0106_"/>
      <sheetName val="_0107_"/>
      <sheetName val="_0108_"/>
      <sheetName val="_0109_"/>
      <sheetName val="_0110_"/>
      <sheetName val="_0111_"/>
      <sheetName val="_0112_"/>
      <sheetName val="_0113_"/>
      <sheetName val="_0201_"/>
      <sheetName val="_0202_"/>
      <sheetName val="_0203_"/>
      <sheetName val="_0204_"/>
      <sheetName val="_0205_"/>
      <sheetName val="_0206_"/>
      <sheetName val="_0207_"/>
      <sheetName val="_0208_"/>
      <sheetName val="_0209_"/>
      <sheetName val="_0210_"/>
      <sheetName val="_0211_"/>
      <sheetName val="_0212_"/>
      <sheetName val="_0213_"/>
      <sheetName val="_0214_"/>
      <sheetName val="_0301_"/>
      <sheetName val="_0302_"/>
      <sheetName val="_0303_"/>
      <sheetName val="_0304_"/>
      <sheetName val="_0305_"/>
      <sheetName val="_0306_"/>
      <sheetName val="_0307_"/>
      <sheetName val="_0308_"/>
      <sheetName val="_0309_"/>
      <sheetName val="_0310_"/>
      <sheetName val="_0311_"/>
      <sheetName val="_0312_"/>
      <sheetName val="_0313_"/>
      <sheetName val="_0314_"/>
      <sheetName val="_0401_"/>
      <sheetName val="_0402_"/>
      <sheetName val="_0403_"/>
      <sheetName val="_0404_"/>
      <sheetName val="_0405_"/>
      <sheetName val="_0406_"/>
      <sheetName val="_0407_"/>
      <sheetName val="_0408_"/>
      <sheetName val="_0409_"/>
      <sheetName val="_0410_"/>
      <sheetName val="_0411_"/>
      <sheetName val="_0412_"/>
      <sheetName val="_0413_"/>
      <sheetName val="_0414_"/>
      <sheetName val="_0501_"/>
      <sheetName val="_0502_"/>
      <sheetName val="_0503_"/>
      <sheetName val="_0504_"/>
      <sheetName val="_0505_"/>
      <sheetName val="_0506_"/>
      <sheetName val="_0507_"/>
      <sheetName val="_0508_"/>
      <sheetName val="_0509_"/>
      <sheetName val="_0510_"/>
      <sheetName val="_0511_"/>
      <sheetName val="_0512_"/>
      <sheetName val="_0513_"/>
      <sheetName val="_0514_"/>
      <sheetName val="_0601_"/>
      <sheetName val="_0602_"/>
      <sheetName val="_0603_"/>
      <sheetName val="_0604_"/>
      <sheetName val="_0605_"/>
      <sheetName val="_0606_"/>
      <sheetName val="_0607_"/>
      <sheetName val="_0608_"/>
      <sheetName val="_0609_"/>
      <sheetName val="_0610_"/>
      <sheetName val="_0611_"/>
      <sheetName val="_0612_"/>
      <sheetName val="_0613_"/>
      <sheetName val="_0614_"/>
      <sheetName val="_0701_"/>
      <sheetName val="_0702_"/>
      <sheetName val="_0703_"/>
      <sheetName val="_0704_"/>
      <sheetName val="_0705_"/>
      <sheetName val="_0706_"/>
      <sheetName val="_0707_"/>
      <sheetName val="_0708_"/>
      <sheetName val="_0709_"/>
      <sheetName val="_0710_"/>
      <sheetName val="_0711_"/>
      <sheetName val="_0712_"/>
      <sheetName val="_0713_"/>
      <sheetName val="_0714_"/>
      <sheetName val="_0801_"/>
      <sheetName val="_0802_"/>
      <sheetName val="_0803_"/>
      <sheetName val="_0804_"/>
      <sheetName val="_0805_"/>
      <sheetName val="_0806_"/>
      <sheetName val="_0807_"/>
      <sheetName val="_0808_"/>
      <sheetName val="_0809_"/>
      <sheetName val="_0810_"/>
      <sheetName val="_0811_"/>
      <sheetName val="_0812_"/>
      <sheetName val="_0813_"/>
      <sheetName val="_0814_"/>
      <sheetName val="_0901_"/>
      <sheetName val="_0902_"/>
      <sheetName val="_0903_"/>
      <sheetName val="_0904_"/>
      <sheetName val="_0905_"/>
      <sheetName val="_0906_"/>
      <sheetName val="_0907_"/>
      <sheetName val="_0908_"/>
      <sheetName val="_0909_"/>
      <sheetName val="_0910_"/>
      <sheetName val="_0911_"/>
      <sheetName val="_0912_"/>
      <sheetName val="_0913_"/>
      <sheetName val="_0914_"/>
      <sheetName val="_1001_"/>
      <sheetName val="_1002_"/>
      <sheetName val="_1003_"/>
      <sheetName val="_1004_"/>
      <sheetName val="_1005_"/>
      <sheetName val="_1006_"/>
      <sheetName val="_1007_"/>
      <sheetName val="_1008_"/>
      <sheetName val="_1009_"/>
      <sheetName val="_1010_"/>
      <sheetName val="_1011_"/>
      <sheetName val="_1012_"/>
      <sheetName val="_1013_"/>
      <sheetName val="_1014_"/>
      <sheetName val="_1101_"/>
      <sheetName val="_1102_"/>
      <sheetName val="_1103_"/>
      <sheetName val="_1104_"/>
      <sheetName val="_1105_"/>
      <sheetName val="_1106_"/>
      <sheetName val="_1107_"/>
      <sheetName val="_1108_"/>
      <sheetName val="_1109_"/>
      <sheetName val="_1110_"/>
      <sheetName val="_1111_"/>
      <sheetName val="_1112_"/>
      <sheetName val="_1113_"/>
      <sheetName val="_1114_"/>
      <sheetName val="_1201_"/>
      <sheetName val="_1202_"/>
      <sheetName val="_1203_"/>
      <sheetName val="_1204_"/>
      <sheetName val="_1205_"/>
      <sheetName val="_1206_"/>
      <sheetName val="_1207_"/>
      <sheetName val="_1208_"/>
      <sheetName val="_1209_"/>
      <sheetName val="_1210_"/>
      <sheetName val="_1211_"/>
      <sheetName val="_1212_"/>
      <sheetName val="_1213_"/>
      <sheetName val="_1214_"/>
      <sheetName val="_1301_"/>
      <sheetName val="_1302_"/>
      <sheetName val="_1303_"/>
      <sheetName val="_1304_"/>
      <sheetName val="_1305_"/>
      <sheetName val="_1306_"/>
      <sheetName val="_1307_"/>
      <sheetName val="_1308_"/>
      <sheetName val="_1309_"/>
      <sheetName val="_1310_"/>
      <sheetName val="_1311_"/>
      <sheetName val="_1312_"/>
      <sheetName val="_1313_"/>
      <sheetName val="_1314_"/>
      <sheetName val="_1401_"/>
      <sheetName val="_1402_"/>
      <sheetName val="_1403_"/>
      <sheetName val="_1404_"/>
      <sheetName val="_1405_"/>
      <sheetName val="_1406_"/>
      <sheetName val="_1407_"/>
      <sheetName val="_1408_"/>
      <sheetName val="_1409_"/>
      <sheetName val="_1410_"/>
      <sheetName val="_1411_"/>
      <sheetName val="_1412_"/>
      <sheetName val="_1413_"/>
      <sheetName val="_1414_"/>
      <sheetName val="_G0103_"/>
      <sheetName val="_G0104_"/>
      <sheetName val="_G0105_"/>
      <sheetName val="_G0106_"/>
      <sheetName val="_G0109_"/>
      <sheetName val="_G0202_"/>
      <sheetName val="_G0302_"/>
      <sheetName val="_G0303_"/>
      <sheetName val="_G0401_"/>
      <sheetName val="_G0402_"/>
      <sheetName val="_G0403_"/>
      <sheetName val="_G0404_"/>
    </sheetNames>
    <sheetDataSet>
      <sheetData sheetId="0">
        <row r="1">
          <cell r="A1" t="str">
            <v>Annee</v>
          </cell>
          <cell r="B1" t="str">
            <v>Date</v>
          </cell>
        </row>
        <row r="2">
          <cell r="A2">
            <v>2016</v>
          </cell>
          <cell r="B2">
            <v>43206</v>
          </cell>
        </row>
      </sheetData>
      <sheetData sheetId="1">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41</v>
          </cell>
          <cell r="C2">
            <v>10121</v>
          </cell>
          <cell r="D2">
            <v>3</v>
          </cell>
          <cell r="E2">
            <v>80</v>
          </cell>
          <cell r="F2">
            <v>8</v>
          </cell>
          <cell r="G2">
            <v>1</v>
          </cell>
          <cell r="H2">
            <v>111</v>
          </cell>
          <cell r="I2">
            <v>192</v>
          </cell>
          <cell r="J2">
            <v>118</v>
          </cell>
          <cell r="K2">
            <v>298</v>
          </cell>
          <cell r="L2">
            <v>24</v>
          </cell>
          <cell r="M2">
            <v>298</v>
          </cell>
          <cell r="N2">
            <v>0</v>
          </cell>
        </row>
        <row r="3">
          <cell r="A3">
            <v>2</v>
          </cell>
          <cell r="B3">
            <v>46</v>
          </cell>
          <cell r="C3">
            <v>13356</v>
          </cell>
          <cell r="D3">
            <v>9</v>
          </cell>
          <cell r="E3">
            <v>30</v>
          </cell>
          <cell r="F3">
            <v>6</v>
          </cell>
          <cell r="G3">
            <v>0</v>
          </cell>
          <cell r="H3">
            <v>193</v>
          </cell>
          <cell r="I3">
            <v>353</v>
          </cell>
          <cell r="J3">
            <v>353</v>
          </cell>
          <cell r="K3">
            <v>381</v>
          </cell>
          <cell r="L3">
            <v>41</v>
          </cell>
          <cell r="M3">
            <v>252</v>
          </cell>
          <cell r="N3">
            <v>3</v>
          </cell>
        </row>
        <row r="4">
          <cell r="A4">
            <v>3</v>
          </cell>
          <cell r="B4">
            <v>230</v>
          </cell>
          <cell r="C4">
            <v>17065</v>
          </cell>
          <cell r="D4">
            <v>38</v>
          </cell>
          <cell r="E4">
            <v>59</v>
          </cell>
          <cell r="F4">
            <v>46</v>
          </cell>
          <cell r="G4">
            <v>1</v>
          </cell>
          <cell r="H4">
            <v>794</v>
          </cell>
          <cell r="I4">
            <v>737</v>
          </cell>
          <cell r="J4">
            <v>446</v>
          </cell>
          <cell r="K4">
            <v>1151</v>
          </cell>
          <cell r="L4">
            <v>124</v>
          </cell>
          <cell r="M4">
            <v>676</v>
          </cell>
          <cell r="N4">
            <v>3</v>
          </cell>
        </row>
        <row r="5">
          <cell r="A5">
            <v>4</v>
          </cell>
          <cell r="B5">
            <v>118</v>
          </cell>
          <cell r="C5">
            <v>6551</v>
          </cell>
          <cell r="D5">
            <v>13</v>
          </cell>
          <cell r="E5">
            <v>4</v>
          </cell>
          <cell r="F5">
            <v>6</v>
          </cell>
          <cell r="G5">
            <v>1</v>
          </cell>
          <cell r="H5">
            <v>365</v>
          </cell>
          <cell r="I5">
            <v>138</v>
          </cell>
          <cell r="J5">
            <v>175</v>
          </cell>
          <cell r="K5">
            <v>115</v>
          </cell>
          <cell r="L5">
            <v>26</v>
          </cell>
          <cell r="M5">
            <v>142</v>
          </cell>
          <cell r="N5">
            <v>6</v>
          </cell>
        </row>
        <row r="6">
          <cell r="A6">
            <v>5</v>
          </cell>
          <cell r="B6">
            <v>24</v>
          </cell>
          <cell r="C6">
            <v>5216</v>
          </cell>
          <cell r="D6">
            <v>26</v>
          </cell>
          <cell r="E6">
            <v>20</v>
          </cell>
          <cell r="F6">
            <v>12</v>
          </cell>
          <cell r="G6">
            <v>1</v>
          </cell>
          <cell r="H6">
            <v>100</v>
          </cell>
          <cell r="I6">
            <v>214</v>
          </cell>
          <cell r="J6">
            <v>67</v>
          </cell>
          <cell r="K6">
            <v>238</v>
          </cell>
          <cell r="L6">
            <v>70</v>
          </cell>
          <cell r="M6">
            <v>193</v>
          </cell>
          <cell r="N6">
            <v>5</v>
          </cell>
        </row>
        <row r="7">
          <cell r="A7">
            <v>6</v>
          </cell>
          <cell r="B7">
            <v>1052</v>
          </cell>
          <cell r="C7">
            <v>14647</v>
          </cell>
          <cell r="D7">
            <v>108</v>
          </cell>
          <cell r="E7">
            <v>920</v>
          </cell>
          <cell r="F7">
            <v>65</v>
          </cell>
          <cell r="G7">
            <v>12</v>
          </cell>
          <cell r="H7">
            <v>104</v>
          </cell>
          <cell r="I7">
            <v>2799</v>
          </cell>
          <cell r="J7">
            <v>311</v>
          </cell>
          <cell r="K7">
            <v>2969</v>
          </cell>
          <cell r="L7">
            <v>433</v>
          </cell>
          <cell r="M7">
            <v>899</v>
          </cell>
          <cell r="N7">
            <v>27</v>
          </cell>
        </row>
        <row r="8">
          <cell r="A8">
            <v>7</v>
          </cell>
          <cell r="B8">
            <v>119</v>
          </cell>
          <cell r="C8">
            <v>11942</v>
          </cell>
          <cell r="D8">
            <v>2</v>
          </cell>
          <cell r="E8">
            <v>285</v>
          </cell>
          <cell r="F8">
            <v>5</v>
          </cell>
          <cell r="G8">
            <v>1</v>
          </cell>
          <cell r="H8">
            <v>2</v>
          </cell>
          <cell r="I8">
            <v>515</v>
          </cell>
          <cell r="J8">
            <v>74</v>
          </cell>
          <cell r="K8">
            <v>546</v>
          </cell>
          <cell r="L8">
            <v>33</v>
          </cell>
          <cell r="M8">
            <v>133</v>
          </cell>
          <cell r="N8">
            <v>2</v>
          </cell>
        </row>
        <row r="9">
          <cell r="A9">
            <v>8</v>
          </cell>
          <cell r="B9">
            <v>52</v>
          </cell>
          <cell r="C9">
            <v>1246</v>
          </cell>
          <cell r="D9">
            <v>1</v>
          </cell>
          <cell r="E9">
            <v>30</v>
          </cell>
          <cell r="F9">
            <v>1</v>
          </cell>
          <cell r="G9">
            <v>0</v>
          </cell>
          <cell r="H9">
            <v>2</v>
          </cell>
          <cell r="I9">
            <v>44</v>
          </cell>
          <cell r="J9">
            <v>12</v>
          </cell>
          <cell r="K9">
            <v>57</v>
          </cell>
          <cell r="L9">
            <v>7</v>
          </cell>
          <cell r="M9">
            <v>18</v>
          </cell>
          <cell r="N9">
            <v>0</v>
          </cell>
        </row>
        <row r="10">
          <cell r="A10">
            <v>9</v>
          </cell>
          <cell r="B10">
            <v>186</v>
          </cell>
          <cell r="C10">
            <v>10286</v>
          </cell>
          <cell r="D10">
            <v>29</v>
          </cell>
          <cell r="E10">
            <v>96</v>
          </cell>
          <cell r="F10">
            <v>2</v>
          </cell>
          <cell r="G10">
            <v>5</v>
          </cell>
          <cell r="H10">
            <v>14</v>
          </cell>
          <cell r="I10">
            <v>209</v>
          </cell>
          <cell r="J10">
            <v>172</v>
          </cell>
          <cell r="K10">
            <v>516</v>
          </cell>
          <cell r="L10">
            <v>48</v>
          </cell>
          <cell r="M10">
            <v>98</v>
          </cell>
          <cell r="N10">
            <v>0</v>
          </cell>
        </row>
        <row r="11">
          <cell r="A11">
            <v>10</v>
          </cell>
          <cell r="B11">
            <v>187</v>
          </cell>
          <cell r="C11">
            <v>4075</v>
          </cell>
          <cell r="D11">
            <v>0</v>
          </cell>
          <cell r="E11">
            <v>181</v>
          </cell>
          <cell r="F11">
            <v>0</v>
          </cell>
          <cell r="G11">
            <v>1</v>
          </cell>
          <cell r="H11">
            <v>0</v>
          </cell>
          <cell r="I11">
            <v>52</v>
          </cell>
          <cell r="J11">
            <v>59</v>
          </cell>
          <cell r="K11">
            <v>108</v>
          </cell>
          <cell r="L11">
            <v>6</v>
          </cell>
          <cell r="M11">
            <v>16</v>
          </cell>
          <cell r="N11">
            <v>0</v>
          </cell>
        </row>
        <row r="12">
          <cell r="A12">
            <v>11</v>
          </cell>
          <cell r="B12">
            <v>0</v>
          </cell>
          <cell r="C12">
            <v>2379</v>
          </cell>
          <cell r="D12">
            <v>1</v>
          </cell>
          <cell r="E12">
            <v>44</v>
          </cell>
          <cell r="F12">
            <v>0</v>
          </cell>
          <cell r="G12">
            <v>4</v>
          </cell>
          <cell r="H12">
            <v>2</v>
          </cell>
          <cell r="I12">
            <v>61</v>
          </cell>
          <cell r="J12">
            <v>12</v>
          </cell>
          <cell r="K12">
            <v>69</v>
          </cell>
          <cell r="L12">
            <v>5</v>
          </cell>
          <cell r="M12">
            <v>41</v>
          </cell>
          <cell r="N12">
            <v>0</v>
          </cell>
        </row>
      </sheetData>
      <sheetData sheetId="2">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94</v>
          </cell>
          <cell r="C2">
            <v>337</v>
          </cell>
          <cell r="D2">
            <v>614</v>
          </cell>
          <cell r="E2">
            <v>3954</v>
          </cell>
          <cell r="F2">
            <v>4248</v>
          </cell>
          <cell r="G2">
            <v>1397</v>
          </cell>
          <cell r="H2">
            <v>369</v>
          </cell>
          <cell r="I2">
            <v>87</v>
          </cell>
          <cell r="J2">
            <v>49</v>
          </cell>
          <cell r="K2">
            <v>20</v>
          </cell>
          <cell r="L2">
            <v>23</v>
          </cell>
          <cell r="M2">
            <v>103</v>
          </cell>
        </row>
        <row r="3">
          <cell r="A3">
            <v>2</v>
          </cell>
          <cell r="B3">
            <v>89</v>
          </cell>
          <cell r="C3">
            <v>484</v>
          </cell>
          <cell r="D3">
            <v>1282</v>
          </cell>
          <cell r="E3">
            <v>6457</v>
          </cell>
          <cell r="F3">
            <v>3839</v>
          </cell>
          <cell r="G3">
            <v>1793</v>
          </cell>
          <cell r="H3">
            <v>597</v>
          </cell>
          <cell r="I3">
            <v>163</v>
          </cell>
          <cell r="J3">
            <v>88</v>
          </cell>
          <cell r="K3">
            <v>38</v>
          </cell>
          <cell r="L3">
            <v>33</v>
          </cell>
          <cell r="M3">
            <v>160</v>
          </cell>
        </row>
        <row r="4">
          <cell r="A4">
            <v>3</v>
          </cell>
          <cell r="B4">
            <v>217</v>
          </cell>
          <cell r="C4">
            <v>742</v>
          </cell>
          <cell r="D4">
            <v>1595</v>
          </cell>
          <cell r="E4">
            <v>7679</v>
          </cell>
          <cell r="F4">
            <v>6004</v>
          </cell>
          <cell r="G4">
            <v>3135</v>
          </cell>
          <cell r="H4">
            <v>1302</v>
          </cell>
          <cell r="I4">
            <v>353</v>
          </cell>
          <cell r="J4">
            <v>111</v>
          </cell>
          <cell r="K4">
            <v>54</v>
          </cell>
          <cell r="L4">
            <v>31</v>
          </cell>
          <cell r="M4">
            <v>147</v>
          </cell>
        </row>
        <row r="5">
          <cell r="A5">
            <v>4</v>
          </cell>
          <cell r="B5">
            <v>40</v>
          </cell>
          <cell r="C5">
            <v>288</v>
          </cell>
          <cell r="D5">
            <v>623</v>
          </cell>
          <cell r="E5">
            <v>2266</v>
          </cell>
          <cell r="F5">
            <v>2551</v>
          </cell>
          <cell r="G5">
            <v>1254</v>
          </cell>
          <cell r="H5">
            <v>356</v>
          </cell>
          <cell r="I5">
            <v>116</v>
          </cell>
          <cell r="J5">
            <v>46</v>
          </cell>
          <cell r="K5">
            <v>16</v>
          </cell>
          <cell r="L5">
            <v>11</v>
          </cell>
          <cell r="M5">
            <v>93</v>
          </cell>
        </row>
        <row r="6">
          <cell r="A6">
            <v>5</v>
          </cell>
          <cell r="B6">
            <v>37</v>
          </cell>
          <cell r="C6">
            <v>174</v>
          </cell>
          <cell r="D6">
            <v>566</v>
          </cell>
          <cell r="E6">
            <v>1652</v>
          </cell>
          <cell r="F6">
            <v>2064</v>
          </cell>
          <cell r="G6">
            <v>932</v>
          </cell>
          <cell r="H6">
            <v>392</v>
          </cell>
          <cell r="I6">
            <v>155</v>
          </cell>
          <cell r="J6">
            <v>51</v>
          </cell>
          <cell r="K6">
            <v>30</v>
          </cell>
          <cell r="L6">
            <v>17</v>
          </cell>
          <cell r="M6">
            <v>116</v>
          </cell>
        </row>
        <row r="7">
          <cell r="A7">
            <v>6</v>
          </cell>
          <cell r="B7">
            <v>73</v>
          </cell>
          <cell r="C7">
            <v>320</v>
          </cell>
          <cell r="D7">
            <v>3936</v>
          </cell>
          <cell r="E7">
            <v>10180</v>
          </cell>
          <cell r="F7">
            <v>5767</v>
          </cell>
          <cell r="G7">
            <v>2127</v>
          </cell>
          <cell r="H7">
            <v>785</v>
          </cell>
          <cell r="I7">
            <v>331</v>
          </cell>
          <cell r="J7">
            <v>216</v>
          </cell>
          <cell r="K7">
            <v>123</v>
          </cell>
          <cell r="L7">
            <v>94</v>
          </cell>
          <cell r="M7">
            <v>394</v>
          </cell>
        </row>
        <row r="8">
          <cell r="A8">
            <v>7</v>
          </cell>
          <cell r="B8">
            <v>34</v>
          </cell>
          <cell r="C8">
            <v>155</v>
          </cell>
          <cell r="D8">
            <v>1646</v>
          </cell>
          <cell r="E8">
            <v>5564</v>
          </cell>
          <cell r="F8">
            <v>3987</v>
          </cell>
          <cell r="G8">
            <v>1364</v>
          </cell>
          <cell r="H8">
            <v>427</v>
          </cell>
          <cell r="I8">
            <v>179</v>
          </cell>
          <cell r="J8">
            <v>78</v>
          </cell>
          <cell r="K8">
            <v>47</v>
          </cell>
          <cell r="L8">
            <v>35</v>
          </cell>
          <cell r="M8">
            <v>143</v>
          </cell>
        </row>
        <row r="9">
          <cell r="A9">
            <v>8</v>
          </cell>
          <cell r="B9">
            <v>5</v>
          </cell>
          <cell r="C9">
            <v>17</v>
          </cell>
          <cell r="D9">
            <v>144</v>
          </cell>
          <cell r="E9">
            <v>578</v>
          </cell>
          <cell r="F9">
            <v>336</v>
          </cell>
          <cell r="G9">
            <v>201</v>
          </cell>
          <cell r="H9">
            <v>120</v>
          </cell>
          <cell r="I9">
            <v>42</v>
          </cell>
          <cell r="J9">
            <v>12</v>
          </cell>
          <cell r="K9">
            <v>4</v>
          </cell>
          <cell r="L9">
            <v>1</v>
          </cell>
          <cell r="M9">
            <v>10</v>
          </cell>
        </row>
        <row r="10">
          <cell r="A10">
            <v>9</v>
          </cell>
          <cell r="B10">
            <v>33</v>
          </cell>
          <cell r="C10">
            <v>90</v>
          </cell>
          <cell r="D10">
            <v>637</v>
          </cell>
          <cell r="E10">
            <v>4383</v>
          </cell>
          <cell r="F10">
            <v>4418</v>
          </cell>
          <cell r="G10">
            <v>1407</v>
          </cell>
          <cell r="H10">
            <v>371</v>
          </cell>
          <cell r="I10">
            <v>120</v>
          </cell>
          <cell r="J10">
            <v>59</v>
          </cell>
          <cell r="K10">
            <v>29</v>
          </cell>
          <cell r="L10">
            <v>16</v>
          </cell>
          <cell r="M10">
            <v>98</v>
          </cell>
        </row>
        <row r="11">
          <cell r="A11">
            <v>10</v>
          </cell>
          <cell r="B11">
            <v>23</v>
          </cell>
          <cell r="C11">
            <v>67</v>
          </cell>
          <cell r="D11">
            <v>713</v>
          </cell>
          <cell r="E11">
            <v>2250</v>
          </cell>
          <cell r="F11">
            <v>1021</v>
          </cell>
          <cell r="G11">
            <v>328</v>
          </cell>
          <cell r="H11">
            <v>124</v>
          </cell>
          <cell r="I11">
            <v>45</v>
          </cell>
          <cell r="J11">
            <v>33</v>
          </cell>
          <cell r="K11">
            <v>19</v>
          </cell>
          <cell r="L11">
            <v>15</v>
          </cell>
          <cell r="M11">
            <v>47</v>
          </cell>
        </row>
        <row r="12">
          <cell r="A12">
            <v>11</v>
          </cell>
          <cell r="B12">
            <v>12</v>
          </cell>
          <cell r="C12">
            <v>32</v>
          </cell>
          <cell r="D12">
            <v>83</v>
          </cell>
          <cell r="E12">
            <v>1226</v>
          </cell>
          <cell r="F12">
            <v>943</v>
          </cell>
          <cell r="G12">
            <v>213</v>
          </cell>
          <cell r="H12">
            <v>56</v>
          </cell>
          <cell r="I12">
            <v>19</v>
          </cell>
          <cell r="J12">
            <v>9</v>
          </cell>
          <cell r="K12">
            <v>4</v>
          </cell>
          <cell r="L12">
            <v>3</v>
          </cell>
          <cell r="M12">
            <v>18</v>
          </cell>
        </row>
      </sheetData>
      <sheetData sheetId="3">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3</v>
          </cell>
          <cell r="C2">
            <v>49</v>
          </cell>
          <cell r="D2">
            <v>101</v>
          </cell>
          <cell r="E2">
            <v>1518</v>
          </cell>
          <cell r="F2">
            <v>8614</v>
          </cell>
          <cell r="G2">
            <v>1006</v>
          </cell>
          <cell r="H2">
            <v>1</v>
          </cell>
          <cell r="I2">
            <v>0</v>
          </cell>
          <cell r="J2">
            <v>3</v>
          </cell>
        </row>
        <row r="3">
          <cell r="A3">
            <v>2</v>
          </cell>
          <cell r="B3">
            <v>4</v>
          </cell>
          <cell r="C3">
            <v>68</v>
          </cell>
          <cell r="D3">
            <v>149</v>
          </cell>
          <cell r="E3">
            <v>2008</v>
          </cell>
          <cell r="F3">
            <v>11379</v>
          </cell>
          <cell r="G3">
            <v>1405</v>
          </cell>
          <cell r="H3">
            <v>0</v>
          </cell>
          <cell r="I3">
            <v>0</v>
          </cell>
          <cell r="J3">
            <v>10</v>
          </cell>
        </row>
        <row r="4">
          <cell r="A4">
            <v>3</v>
          </cell>
          <cell r="B4">
            <v>11</v>
          </cell>
          <cell r="C4">
            <v>90</v>
          </cell>
          <cell r="D4">
            <v>235</v>
          </cell>
          <cell r="E4">
            <v>2790</v>
          </cell>
          <cell r="F4">
            <v>16021</v>
          </cell>
          <cell r="G4">
            <v>2206</v>
          </cell>
          <cell r="H4">
            <v>12</v>
          </cell>
          <cell r="I4">
            <v>0</v>
          </cell>
          <cell r="J4">
            <v>5</v>
          </cell>
        </row>
        <row r="5">
          <cell r="A5">
            <v>4</v>
          </cell>
          <cell r="B5">
            <v>2</v>
          </cell>
          <cell r="C5">
            <v>27</v>
          </cell>
          <cell r="D5">
            <v>71</v>
          </cell>
          <cell r="E5">
            <v>1058</v>
          </cell>
          <cell r="F5">
            <v>5683</v>
          </cell>
          <cell r="G5">
            <v>819</v>
          </cell>
          <cell r="H5">
            <v>0</v>
          </cell>
          <cell r="I5">
            <v>0</v>
          </cell>
          <cell r="J5">
            <v>0</v>
          </cell>
        </row>
        <row r="6">
          <cell r="A6">
            <v>5</v>
          </cell>
          <cell r="B6">
            <v>1</v>
          </cell>
          <cell r="C6">
            <v>45</v>
          </cell>
          <cell r="D6">
            <v>104</v>
          </cell>
          <cell r="E6">
            <v>917</v>
          </cell>
          <cell r="F6">
            <v>4565</v>
          </cell>
          <cell r="G6">
            <v>540</v>
          </cell>
          <cell r="H6">
            <v>1</v>
          </cell>
          <cell r="I6">
            <v>0</v>
          </cell>
          <cell r="J6">
            <v>13</v>
          </cell>
        </row>
        <row r="7">
          <cell r="A7">
            <v>6</v>
          </cell>
          <cell r="B7">
            <v>9</v>
          </cell>
          <cell r="C7">
            <v>130</v>
          </cell>
          <cell r="D7">
            <v>270</v>
          </cell>
          <cell r="E7">
            <v>2933</v>
          </cell>
          <cell r="F7">
            <v>17691</v>
          </cell>
          <cell r="G7">
            <v>3245</v>
          </cell>
          <cell r="H7">
            <v>1</v>
          </cell>
          <cell r="I7">
            <v>0</v>
          </cell>
          <cell r="J7">
            <v>67</v>
          </cell>
        </row>
        <row r="8">
          <cell r="A8">
            <v>7</v>
          </cell>
          <cell r="B8">
            <v>4</v>
          </cell>
          <cell r="C8">
            <v>56</v>
          </cell>
          <cell r="D8">
            <v>145</v>
          </cell>
          <cell r="E8">
            <v>2127</v>
          </cell>
          <cell r="F8">
            <v>10305</v>
          </cell>
          <cell r="G8">
            <v>989</v>
          </cell>
          <cell r="H8">
            <v>0</v>
          </cell>
          <cell r="I8">
            <v>0</v>
          </cell>
          <cell r="J8">
            <v>33</v>
          </cell>
        </row>
        <row r="9">
          <cell r="A9">
            <v>8</v>
          </cell>
          <cell r="B9">
            <v>0</v>
          </cell>
          <cell r="C9">
            <v>4</v>
          </cell>
          <cell r="D9">
            <v>5</v>
          </cell>
          <cell r="E9">
            <v>159</v>
          </cell>
          <cell r="F9">
            <v>1172</v>
          </cell>
          <cell r="G9">
            <v>130</v>
          </cell>
          <cell r="H9">
            <v>0</v>
          </cell>
          <cell r="I9">
            <v>0</v>
          </cell>
          <cell r="J9">
            <v>0</v>
          </cell>
        </row>
        <row r="10">
          <cell r="A10">
            <v>9</v>
          </cell>
          <cell r="B10">
            <v>15</v>
          </cell>
          <cell r="C10">
            <v>76</v>
          </cell>
          <cell r="D10">
            <v>132</v>
          </cell>
          <cell r="E10">
            <v>1654</v>
          </cell>
          <cell r="F10">
            <v>8978</v>
          </cell>
          <cell r="G10">
            <v>796</v>
          </cell>
          <cell r="H10">
            <v>1</v>
          </cell>
          <cell r="I10">
            <v>0</v>
          </cell>
          <cell r="J10">
            <v>9</v>
          </cell>
        </row>
        <row r="11">
          <cell r="A11">
            <v>10</v>
          </cell>
          <cell r="B11">
            <v>6</v>
          </cell>
          <cell r="C11">
            <v>22</v>
          </cell>
          <cell r="D11">
            <v>55</v>
          </cell>
          <cell r="E11">
            <v>690</v>
          </cell>
          <cell r="F11">
            <v>3549</v>
          </cell>
          <cell r="G11">
            <v>350</v>
          </cell>
          <cell r="H11">
            <v>0</v>
          </cell>
          <cell r="I11">
            <v>0</v>
          </cell>
          <cell r="J11">
            <v>13</v>
          </cell>
        </row>
        <row r="12">
          <cell r="A12">
            <v>11</v>
          </cell>
          <cell r="B12">
            <v>2</v>
          </cell>
          <cell r="C12">
            <v>9</v>
          </cell>
          <cell r="D12">
            <v>4</v>
          </cell>
          <cell r="E12">
            <v>329</v>
          </cell>
          <cell r="F12">
            <v>1936</v>
          </cell>
          <cell r="G12">
            <v>336</v>
          </cell>
          <cell r="H12">
            <v>0</v>
          </cell>
          <cell r="I12">
            <v>0</v>
          </cell>
          <cell r="J12">
            <v>2</v>
          </cell>
        </row>
      </sheetData>
      <sheetData sheetId="4">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v>
          </cell>
          <cell r="C2">
            <v>211</v>
          </cell>
          <cell r="D2">
            <v>1718</v>
          </cell>
          <cell r="E2">
            <v>4819</v>
          </cell>
          <cell r="F2">
            <v>3301</v>
          </cell>
          <cell r="G2">
            <v>1076</v>
          </cell>
          <cell r="H2">
            <v>160</v>
          </cell>
          <cell r="I2">
            <v>8</v>
          </cell>
          <cell r="J2">
            <v>0</v>
          </cell>
          <cell r="K2">
            <v>0</v>
          </cell>
        </row>
        <row r="3">
          <cell r="A3">
            <v>2</v>
          </cell>
          <cell r="B3">
            <v>3</v>
          </cell>
          <cell r="C3">
            <v>325</v>
          </cell>
          <cell r="D3">
            <v>2007</v>
          </cell>
          <cell r="E3">
            <v>5670</v>
          </cell>
          <cell r="F3">
            <v>5025</v>
          </cell>
          <cell r="G3">
            <v>1700</v>
          </cell>
          <cell r="H3">
            <v>284</v>
          </cell>
          <cell r="I3">
            <v>8</v>
          </cell>
          <cell r="J3">
            <v>1</v>
          </cell>
          <cell r="K3">
            <v>0</v>
          </cell>
        </row>
        <row r="4">
          <cell r="A4">
            <v>3</v>
          </cell>
          <cell r="B4">
            <v>3</v>
          </cell>
          <cell r="C4">
            <v>387</v>
          </cell>
          <cell r="D4">
            <v>2803</v>
          </cell>
          <cell r="E4">
            <v>7959</v>
          </cell>
          <cell r="F4">
            <v>7120</v>
          </cell>
          <cell r="G4">
            <v>2661</v>
          </cell>
          <cell r="H4">
            <v>416</v>
          </cell>
          <cell r="I4">
            <v>21</v>
          </cell>
          <cell r="J4">
            <v>0</v>
          </cell>
          <cell r="K4">
            <v>0</v>
          </cell>
        </row>
        <row r="5">
          <cell r="A5">
            <v>4</v>
          </cell>
          <cell r="B5">
            <v>1</v>
          </cell>
          <cell r="C5">
            <v>122</v>
          </cell>
          <cell r="D5">
            <v>1006</v>
          </cell>
          <cell r="E5">
            <v>2855</v>
          </cell>
          <cell r="F5">
            <v>2632</v>
          </cell>
          <cell r="G5">
            <v>909</v>
          </cell>
          <cell r="H5">
            <v>129</v>
          </cell>
          <cell r="I5">
            <v>6</v>
          </cell>
          <cell r="J5">
            <v>0</v>
          </cell>
          <cell r="K5">
            <v>0</v>
          </cell>
        </row>
        <row r="6">
          <cell r="A6">
            <v>5</v>
          </cell>
          <cell r="B6">
            <v>1</v>
          </cell>
          <cell r="C6">
            <v>85</v>
          </cell>
          <cell r="D6">
            <v>624</v>
          </cell>
          <cell r="E6">
            <v>2194</v>
          </cell>
          <cell r="F6">
            <v>2252</v>
          </cell>
          <cell r="G6">
            <v>871</v>
          </cell>
          <cell r="H6">
            <v>151</v>
          </cell>
          <cell r="I6">
            <v>7</v>
          </cell>
          <cell r="J6">
            <v>1</v>
          </cell>
          <cell r="K6">
            <v>0</v>
          </cell>
        </row>
        <row r="7">
          <cell r="A7">
            <v>6</v>
          </cell>
          <cell r="B7">
            <v>9</v>
          </cell>
          <cell r="C7">
            <v>397</v>
          </cell>
          <cell r="D7">
            <v>2690</v>
          </cell>
          <cell r="E7">
            <v>7109</v>
          </cell>
          <cell r="F7">
            <v>8186</v>
          </cell>
          <cell r="G7">
            <v>4797</v>
          </cell>
          <cell r="H7">
            <v>1074</v>
          </cell>
          <cell r="I7">
            <v>81</v>
          </cell>
          <cell r="J7">
            <v>3</v>
          </cell>
          <cell r="K7">
            <v>0</v>
          </cell>
        </row>
        <row r="8">
          <cell r="A8">
            <v>7</v>
          </cell>
          <cell r="B8">
            <v>12</v>
          </cell>
          <cell r="C8">
            <v>638</v>
          </cell>
          <cell r="D8">
            <v>2363</v>
          </cell>
          <cell r="E8">
            <v>4834</v>
          </cell>
          <cell r="F8">
            <v>3749</v>
          </cell>
          <cell r="G8">
            <v>1745</v>
          </cell>
          <cell r="H8">
            <v>304</v>
          </cell>
          <cell r="I8">
            <v>14</v>
          </cell>
          <cell r="J8">
            <v>0</v>
          </cell>
          <cell r="K8">
            <v>0</v>
          </cell>
        </row>
        <row r="9">
          <cell r="A9">
            <v>8</v>
          </cell>
          <cell r="B9">
            <v>0</v>
          </cell>
          <cell r="C9">
            <v>26</v>
          </cell>
          <cell r="D9">
            <v>125</v>
          </cell>
          <cell r="E9">
            <v>505</v>
          </cell>
          <cell r="F9">
            <v>524</v>
          </cell>
          <cell r="G9">
            <v>245</v>
          </cell>
          <cell r="H9">
            <v>43</v>
          </cell>
          <cell r="I9">
            <v>2</v>
          </cell>
          <cell r="J9">
            <v>0</v>
          </cell>
          <cell r="K9">
            <v>0</v>
          </cell>
        </row>
        <row r="10">
          <cell r="A10">
            <v>9</v>
          </cell>
          <cell r="B10">
            <v>3</v>
          </cell>
          <cell r="C10">
            <v>333</v>
          </cell>
          <cell r="D10">
            <v>1679</v>
          </cell>
          <cell r="E10">
            <v>4219</v>
          </cell>
          <cell r="F10">
            <v>3654</v>
          </cell>
          <cell r="G10">
            <v>1501</v>
          </cell>
          <cell r="H10">
            <v>256</v>
          </cell>
          <cell r="I10">
            <v>15</v>
          </cell>
          <cell r="J10">
            <v>1</v>
          </cell>
          <cell r="K10">
            <v>0</v>
          </cell>
        </row>
        <row r="11">
          <cell r="A11">
            <v>10</v>
          </cell>
          <cell r="B11">
            <v>0</v>
          </cell>
          <cell r="C11">
            <v>106</v>
          </cell>
          <cell r="D11">
            <v>614</v>
          </cell>
          <cell r="E11">
            <v>1691</v>
          </cell>
          <cell r="F11">
            <v>1543</v>
          </cell>
          <cell r="G11">
            <v>603</v>
          </cell>
          <cell r="H11">
            <v>121</v>
          </cell>
          <cell r="I11">
            <v>7</v>
          </cell>
          <cell r="J11">
            <v>0</v>
          </cell>
          <cell r="K11">
            <v>0</v>
          </cell>
        </row>
        <row r="12">
          <cell r="A12">
            <v>11</v>
          </cell>
          <cell r="B12">
            <v>2</v>
          </cell>
          <cell r="C12">
            <v>77</v>
          </cell>
          <cell r="D12">
            <v>404</v>
          </cell>
          <cell r="E12">
            <v>1059</v>
          </cell>
          <cell r="F12">
            <v>723</v>
          </cell>
          <cell r="G12">
            <v>310</v>
          </cell>
          <cell r="H12">
            <v>42</v>
          </cell>
          <cell r="I12">
            <v>1</v>
          </cell>
          <cell r="J12">
            <v>0</v>
          </cell>
          <cell r="K12">
            <v>0</v>
          </cell>
        </row>
      </sheetData>
      <sheetData sheetId="5">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v>
          </cell>
          <cell r="C2">
            <v>48</v>
          </cell>
          <cell r="D2">
            <v>69</v>
          </cell>
          <cell r="E2">
            <v>129</v>
          </cell>
          <cell r="F2">
            <v>483</v>
          </cell>
          <cell r="G2">
            <v>1991</v>
          </cell>
          <cell r="H2">
            <v>4369</v>
          </cell>
          <cell r="I2">
            <v>3369</v>
          </cell>
          <cell r="J2">
            <v>892</v>
          </cell>
          <cell r="K2">
            <v>112</v>
          </cell>
          <cell r="L2">
            <v>4</v>
          </cell>
          <cell r="M2">
            <v>3</v>
          </cell>
        </row>
        <row r="3">
          <cell r="A3">
            <v>2</v>
          </cell>
          <cell r="B3">
            <v>19</v>
          </cell>
          <cell r="C3">
            <v>68</v>
          </cell>
          <cell r="D3">
            <v>79</v>
          </cell>
          <cell r="E3">
            <v>204</v>
          </cell>
          <cell r="F3">
            <v>655</v>
          </cell>
          <cell r="G3">
            <v>2635</v>
          </cell>
          <cell r="H3">
            <v>5941</v>
          </cell>
          <cell r="I3">
            <v>4322</v>
          </cell>
          <cell r="J3">
            <v>1195</v>
          </cell>
          <cell r="K3">
            <v>111</v>
          </cell>
          <cell r="L3">
            <v>11</v>
          </cell>
          <cell r="M3">
            <v>9</v>
          </cell>
        </row>
        <row r="4">
          <cell r="A4">
            <v>3</v>
          </cell>
          <cell r="B4">
            <v>26</v>
          </cell>
          <cell r="C4">
            <v>112</v>
          </cell>
          <cell r="D4">
            <v>120</v>
          </cell>
          <cell r="E4">
            <v>277</v>
          </cell>
          <cell r="F4">
            <v>952</v>
          </cell>
          <cell r="G4">
            <v>3625</v>
          </cell>
          <cell r="H4">
            <v>8317</v>
          </cell>
          <cell r="I4">
            <v>6334</v>
          </cell>
          <cell r="J4">
            <v>1735</v>
          </cell>
          <cell r="K4">
            <v>222</v>
          </cell>
          <cell r="L4">
            <v>22</v>
          </cell>
          <cell r="M4">
            <v>1</v>
          </cell>
        </row>
        <row r="5">
          <cell r="A5">
            <v>4</v>
          </cell>
          <cell r="B5">
            <v>5</v>
          </cell>
          <cell r="C5">
            <v>33</v>
          </cell>
          <cell r="D5">
            <v>39</v>
          </cell>
          <cell r="E5">
            <v>98</v>
          </cell>
          <cell r="F5">
            <v>334</v>
          </cell>
          <cell r="G5">
            <v>1374</v>
          </cell>
          <cell r="H5">
            <v>2912</v>
          </cell>
          <cell r="I5">
            <v>2282</v>
          </cell>
          <cell r="J5">
            <v>626</v>
          </cell>
          <cell r="K5">
            <v>73</v>
          </cell>
          <cell r="L5">
            <v>8</v>
          </cell>
          <cell r="M5">
            <v>1</v>
          </cell>
        </row>
        <row r="6">
          <cell r="A6">
            <v>5</v>
          </cell>
          <cell r="B6">
            <v>9</v>
          </cell>
          <cell r="C6">
            <v>49</v>
          </cell>
          <cell r="D6">
            <v>79</v>
          </cell>
          <cell r="E6">
            <v>105</v>
          </cell>
          <cell r="F6">
            <v>322</v>
          </cell>
          <cell r="G6">
            <v>1042</v>
          </cell>
          <cell r="H6">
            <v>2389</v>
          </cell>
          <cell r="I6">
            <v>1814</v>
          </cell>
          <cell r="J6">
            <v>460</v>
          </cell>
          <cell r="K6">
            <v>46</v>
          </cell>
          <cell r="L6">
            <v>3</v>
          </cell>
          <cell r="M6">
            <v>5</v>
          </cell>
        </row>
        <row r="7">
          <cell r="A7">
            <v>6</v>
          </cell>
          <cell r="B7">
            <v>40</v>
          </cell>
          <cell r="C7">
            <v>149</v>
          </cell>
          <cell r="D7">
            <v>182</v>
          </cell>
          <cell r="E7">
            <v>356</v>
          </cell>
          <cell r="F7">
            <v>1034</v>
          </cell>
          <cell r="G7">
            <v>4232</v>
          </cell>
          <cell r="H7">
            <v>9793</v>
          </cell>
          <cell r="I7">
            <v>7041</v>
          </cell>
          <cell r="J7">
            <v>1789</v>
          </cell>
          <cell r="K7">
            <v>210</v>
          </cell>
          <cell r="L7">
            <v>7</v>
          </cell>
          <cell r="M7">
            <v>10</v>
          </cell>
        </row>
        <row r="8">
          <cell r="A8">
            <v>7</v>
          </cell>
          <cell r="B8">
            <v>9</v>
          </cell>
          <cell r="C8">
            <v>64</v>
          </cell>
          <cell r="D8">
            <v>109</v>
          </cell>
          <cell r="E8">
            <v>210</v>
          </cell>
          <cell r="F8">
            <v>822</v>
          </cell>
          <cell r="G8">
            <v>3058</v>
          </cell>
          <cell r="H8">
            <v>5504</v>
          </cell>
          <cell r="I8">
            <v>3359</v>
          </cell>
          <cell r="J8">
            <v>676</v>
          </cell>
          <cell r="K8">
            <v>72</v>
          </cell>
          <cell r="L8">
            <v>8</v>
          </cell>
          <cell r="M8">
            <v>1</v>
          </cell>
        </row>
        <row r="9">
          <cell r="A9">
            <v>8</v>
          </cell>
          <cell r="B9">
            <v>1</v>
          </cell>
          <cell r="C9">
            <v>2</v>
          </cell>
          <cell r="D9">
            <v>2</v>
          </cell>
          <cell r="E9">
            <v>12</v>
          </cell>
          <cell r="F9">
            <v>61</v>
          </cell>
          <cell r="G9">
            <v>271</v>
          </cell>
          <cell r="H9">
            <v>597</v>
          </cell>
          <cell r="I9">
            <v>419</v>
          </cell>
          <cell r="J9">
            <v>115</v>
          </cell>
          <cell r="K9">
            <v>11</v>
          </cell>
          <cell r="L9">
            <v>0</v>
          </cell>
          <cell r="M9">
            <v>0</v>
          </cell>
        </row>
        <row r="10">
          <cell r="A10">
            <v>9</v>
          </cell>
          <cell r="B10">
            <v>35</v>
          </cell>
          <cell r="C10">
            <v>74</v>
          </cell>
          <cell r="D10">
            <v>89</v>
          </cell>
          <cell r="E10">
            <v>169</v>
          </cell>
          <cell r="F10">
            <v>600</v>
          </cell>
          <cell r="G10">
            <v>2415</v>
          </cell>
          <cell r="H10">
            <v>4736</v>
          </cell>
          <cell r="I10">
            <v>3002</v>
          </cell>
          <cell r="J10">
            <v>652</v>
          </cell>
          <cell r="K10">
            <v>58</v>
          </cell>
          <cell r="L10">
            <v>3</v>
          </cell>
          <cell r="M10">
            <v>3</v>
          </cell>
        </row>
        <row r="11">
          <cell r="A11">
            <v>10</v>
          </cell>
          <cell r="B11">
            <v>9</v>
          </cell>
          <cell r="C11">
            <v>26</v>
          </cell>
          <cell r="D11">
            <v>35</v>
          </cell>
          <cell r="E11">
            <v>63</v>
          </cell>
          <cell r="F11">
            <v>255</v>
          </cell>
          <cell r="G11">
            <v>949</v>
          </cell>
          <cell r="H11">
            <v>1869</v>
          </cell>
          <cell r="I11">
            <v>1216</v>
          </cell>
          <cell r="J11">
            <v>312</v>
          </cell>
          <cell r="K11">
            <v>25</v>
          </cell>
          <cell r="L11">
            <v>1</v>
          </cell>
          <cell r="M11">
            <v>1</v>
          </cell>
        </row>
        <row r="12">
          <cell r="A12">
            <v>11</v>
          </cell>
          <cell r="B12">
            <v>4</v>
          </cell>
          <cell r="C12">
            <v>8</v>
          </cell>
          <cell r="D12">
            <v>4</v>
          </cell>
          <cell r="E12">
            <v>19</v>
          </cell>
          <cell r="F12">
            <v>128</v>
          </cell>
          <cell r="G12">
            <v>534</v>
          </cell>
          <cell r="H12">
            <v>1038</v>
          </cell>
          <cell r="I12">
            <v>734</v>
          </cell>
          <cell r="J12">
            <v>168</v>
          </cell>
          <cell r="K12">
            <v>20</v>
          </cell>
          <cell r="L12">
            <v>1</v>
          </cell>
          <cell r="M12">
            <v>1</v>
          </cell>
        </row>
      </sheetData>
      <sheetData sheetId="6">
        <row r="1">
          <cell r="A1" t="str">
            <v>triProvince</v>
          </cell>
          <cell r="B1" t="str">
            <v>col_1</v>
          </cell>
          <cell r="C1" t="str">
            <v>col_2</v>
          </cell>
          <cell r="D1" t="str">
            <v>col_3</v>
          </cell>
          <cell r="E1" t="str">
            <v>col_4</v>
          </cell>
        </row>
        <row r="2">
          <cell r="A2">
            <v>1</v>
          </cell>
          <cell r="B2">
            <v>0</v>
          </cell>
          <cell r="C2">
            <v>5874</v>
          </cell>
          <cell r="D2">
            <v>5603</v>
          </cell>
          <cell r="E2">
            <v>0</v>
          </cell>
        </row>
        <row r="3">
          <cell r="A3">
            <v>2</v>
          </cell>
          <cell r="B3">
            <v>0</v>
          </cell>
          <cell r="C3">
            <v>7804</v>
          </cell>
          <cell r="D3">
            <v>7445</v>
          </cell>
          <cell r="E3">
            <v>0</v>
          </cell>
        </row>
        <row r="4">
          <cell r="A4">
            <v>3</v>
          </cell>
          <cell r="B4">
            <v>2</v>
          </cell>
          <cell r="C4">
            <v>11204</v>
          </cell>
          <cell r="D4">
            <v>10537</v>
          </cell>
          <cell r="E4">
            <v>0</v>
          </cell>
        </row>
        <row r="5">
          <cell r="A5">
            <v>4</v>
          </cell>
          <cell r="B5">
            <v>0</v>
          </cell>
          <cell r="C5">
            <v>3976</v>
          </cell>
          <cell r="D5">
            <v>3809</v>
          </cell>
          <cell r="E5">
            <v>0</v>
          </cell>
        </row>
        <row r="6">
          <cell r="A6">
            <v>5</v>
          </cell>
          <cell r="B6">
            <v>0</v>
          </cell>
          <cell r="C6">
            <v>3200</v>
          </cell>
          <cell r="D6">
            <v>3123</v>
          </cell>
          <cell r="E6">
            <v>0</v>
          </cell>
        </row>
        <row r="7">
          <cell r="A7">
            <v>6</v>
          </cell>
          <cell r="B7">
            <v>4</v>
          </cell>
          <cell r="C7">
            <v>12696</v>
          </cell>
          <cell r="D7">
            <v>12143</v>
          </cell>
          <cell r="E7">
            <v>0</v>
          </cell>
        </row>
        <row r="8">
          <cell r="A8">
            <v>7</v>
          </cell>
          <cell r="B8">
            <v>0</v>
          </cell>
          <cell r="C8">
            <v>7085</v>
          </cell>
          <cell r="D8">
            <v>6807</v>
          </cell>
          <cell r="E8">
            <v>0</v>
          </cell>
        </row>
        <row r="9">
          <cell r="A9">
            <v>8</v>
          </cell>
          <cell r="B9">
            <v>0</v>
          </cell>
          <cell r="C9">
            <v>712</v>
          </cell>
          <cell r="D9">
            <v>779</v>
          </cell>
          <cell r="E9">
            <v>0</v>
          </cell>
        </row>
        <row r="10">
          <cell r="A10">
            <v>9</v>
          </cell>
          <cell r="B10">
            <v>0</v>
          </cell>
          <cell r="C10">
            <v>6089</v>
          </cell>
          <cell r="D10">
            <v>5747</v>
          </cell>
          <cell r="E10">
            <v>0</v>
          </cell>
        </row>
        <row r="11">
          <cell r="A11">
            <v>10</v>
          </cell>
          <cell r="B11">
            <v>0</v>
          </cell>
          <cell r="C11">
            <v>2435</v>
          </cell>
          <cell r="D11">
            <v>2326</v>
          </cell>
          <cell r="E11">
            <v>0</v>
          </cell>
        </row>
        <row r="12">
          <cell r="A12">
            <v>11</v>
          </cell>
          <cell r="B12">
            <v>0</v>
          </cell>
          <cell r="C12">
            <v>1364</v>
          </cell>
          <cell r="D12">
            <v>1295</v>
          </cell>
          <cell r="E12">
            <v>0</v>
          </cell>
        </row>
      </sheetData>
      <sheetData sheetId="7">
        <row r="1">
          <cell r="A1" t="str">
            <v>triProvince</v>
          </cell>
          <cell r="B1" t="str">
            <v>col_1</v>
          </cell>
          <cell r="C1" t="str">
            <v>col_2</v>
          </cell>
          <cell r="D1" t="str">
            <v>col_3</v>
          </cell>
          <cell r="E1" t="str">
            <v>col_4</v>
          </cell>
        </row>
        <row r="2">
          <cell r="A2">
            <v>1</v>
          </cell>
          <cell r="B2">
            <v>11079</v>
          </cell>
          <cell r="C2">
            <v>177</v>
          </cell>
          <cell r="D2">
            <v>4</v>
          </cell>
          <cell r="E2">
            <v>35</v>
          </cell>
        </row>
        <row r="3">
          <cell r="A3">
            <v>2</v>
          </cell>
          <cell r="B3">
            <v>14719</v>
          </cell>
          <cell r="C3">
            <v>226</v>
          </cell>
          <cell r="D3">
            <v>3</v>
          </cell>
          <cell r="E3">
            <v>75</v>
          </cell>
        </row>
        <row r="4">
          <cell r="A4">
            <v>3</v>
          </cell>
          <cell r="B4">
            <v>20918</v>
          </cell>
          <cell r="C4">
            <v>367</v>
          </cell>
          <cell r="D4">
            <v>3</v>
          </cell>
          <cell r="E4">
            <v>82</v>
          </cell>
        </row>
        <row r="5">
          <cell r="A5">
            <v>4</v>
          </cell>
          <cell r="B5">
            <v>7510</v>
          </cell>
          <cell r="C5">
            <v>127</v>
          </cell>
          <cell r="D5">
            <v>0</v>
          </cell>
          <cell r="E5">
            <v>23</v>
          </cell>
        </row>
        <row r="6">
          <cell r="A6">
            <v>5</v>
          </cell>
          <cell r="B6">
            <v>6002</v>
          </cell>
          <cell r="C6">
            <v>133</v>
          </cell>
          <cell r="D6">
            <v>3</v>
          </cell>
          <cell r="E6">
            <v>48</v>
          </cell>
        </row>
        <row r="7">
          <cell r="A7">
            <v>6</v>
          </cell>
          <cell r="B7">
            <v>23713</v>
          </cell>
          <cell r="C7">
            <v>480</v>
          </cell>
          <cell r="D7">
            <v>10</v>
          </cell>
          <cell r="E7">
            <v>143</v>
          </cell>
        </row>
        <row r="8">
          <cell r="A8">
            <v>7</v>
          </cell>
          <cell r="B8">
            <v>13387</v>
          </cell>
          <cell r="C8">
            <v>228</v>
          </cell>
          <cell r="D8">
            <v>4</v>
          </cell>
          <cell r="E8">
            <v>40</v>
          </cell>
        </row>
        <row r="9">
          <cell r="A9">
            <v>8</v>
          </cell>
          <cell r="B9">
            <v>1444</v>
          </cell>
          <cell r="C9">
            <v>21</v>
          </cell>
          <cell r="D9">
            <v>0</v>
          </cell>
          <cell r="E9">
            <v>5</v>
          </cell>
        </row>
        <row r="10">
          <cell r="A10">
            <v>9</v>
          </cell>
          <cell r="B10">
            <v>11424</v>
          </cell>
          <cell r="C10">
            <v>169</v>
          </cell>
          <cell r="D10">
            <v>3</v>
          </cell>
          <cell r="E10">
            <v>65</v>
          </cell>
        </row>
        <row r="11">
          <cell r="A11">
            <v>10</v>
          </cell>
          <cell r="B11">
            <v>4584</v>
          </cell>
          <cell r="C11">
            <v>77</v>
          </cell>
          <cell r="D11">
            <v>0</v>
          </cell>
          <cell r="E11">
            <v>24</v>
          </cell>
        </row>
        <row r="12">
          <cell r="A12">
            <v>11</v>
          </cell>
          <cell r="B12">
            <v>2564</v>
          </cell>
          <cell r="C12">
            <v>41</v>
          </cell>
          <cell r="D12">
            <v>0</v>
          </cell>
          <cell r="E12">
            <v>13</v>
          </cell>
        </row>
      </sheetData>
      <sheetData sheetId="8">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215</v>
          </cell>
          <cell r="C2">
            <v>367</v>
          </cell>
          <cell r="D2">
            <v>701</v>
          </cell>
          <cell r="E2">
            <v>5050</v>
          </cell>
          <cell r="F2">
            <v>3231</v>
          </cell>
          <cell r="G2">
            <v>952</v>
          </cell>
          <cell r="H2">
            <v>183</v>
          </cell>
          <cell r="I2">
            <v>88</v>
          </cell>
          <cell r="J2">
            <v>66</v>
          </cell>
          <cell r="K2">
            <v>49</v>
          </cell>
          <cell r="L2">
            <v>53</v>
          </cell>
          <cell r="M2">
            <v>302</v>
          </cell>
          <cell r="N2">
            <v>103</v>
          </cell>
          <cell r="O2">
            <v>117</v>
          </cell>
        </row>
        <row r="3">
          <cell r="A3">
            <v>2</v>
          </cell>
          <cell r="B3">
            <v>237</v>
          </cell>
          <cell r="C3">
            <v>538</v>
          </cell>
          <cell r="D3">
            <v>1760</v>
          </cell>
          <cell r="E3">
            <v>7241</v>
          </cell>
          <cell r="F3">
            <v>2711</v>
          </cell>
          <cell r="G3">
            <v>1474</v>
          </cell>
          <cell r="H3">
            <v>302</v>
          </cell>
          <cell r="I3">
            <v>150</v>
          </cell>
          <cell r="J3">
            <v>113</v>
          </cell>
          <cell r="K3">
            <v>74</v>
          </cell>
          <cell r="L3">
            <v>62</v>
          </cell>
          <cell r="M3">
            <v>356</v>
          </cell>
          <cell r="N3">
            <v>141</v>
          </cell>
          <cell r="O3">
            <v>90</v>
          </cell>
        </row>
        <row r="4">
          <cell r="A4">
            <v>3</v>
          </cell>
          <cell r="B4">
            <v>458</v>
          </cell>
          <cell r="C4">
            <v>799</v>
          </cell>
          <cell r="D4">
            <v>1929</v>
          </cell>
          <cell r="E4">
            <v>9887</v>
          </cell>
          <cell r="F4">
            <v>3937</v>
          </cell>
          <cell r="G4">
            <v>2555</v>
          </cell>
          <cell r="H4">
            <v>663</v>
          </cell>
          <cell r="I4">
            <v>200</v>
          </cell>
          <cell r="J4">
            <v>140</v>
          </cell>
          <cell r="K4">
            <v>109</v>
          </cell>
          <cell r="L4">
            <v>94</v>
          </cell>
          <cell r="M4">
            <v>553</v>
          </cell>
          <cell r="N4">
            <v>208</v>
          </cell>
          <cell r="O4">
            <v>211</v>
          </cell>
        </row>
        <row r="5">
          <cell r="A5">
            <v>4</v>
          </cell>
          <cell r="B5">
            <v>118</v>
          </cell>
          <cell r="C5">
            <v>307</v>
          </cell>
          <cell r="D5">
            <v>859</v>
          </cell>
          <cell r="E5">
            <v>2766</v>
          </cell>
          <cell r="F5">
            <v>2332</v>
          </cell>
          <cell r="G5">
            <v>809</v>
          </cell>
          <cell r="H5">
            <v>113</v>
          </cell>
          <cell r="I5">
            <v>50</v>
          </cell>
          <cell r="J5">
            <v>50</v>
          </cell>
          <cell r="K5">
            <v>22</v>
          </cell>
          <cell r="L5">
            <v>30</v>
          </cell>
          <cell r="M5">
            <v>188</v>
          </cell>
          <cell r="N5">
            <v>72</v>
          </cell>
          <cell r="O5">
            <v>69</v>
          </cell>
        </row>
        <row r="6">
          <cell r="A6">
            <v>5</v>
          </cell>
          <cell r="B6">
            <v>130</v>
          </cell>
          <cell r="C6">
            <v>167</v>
          </cell>
          <cell r="D6">
            <v>666</v>
          </cell>
          <cell r="E6">
            <v>2129</v>
          </cell>
          <cell r="F6">
            <v>1905</v>
          </cell>
          <cell r="G6">
            <v>484</v>
          </cell>
          <cell r="H6">
            <v>274</v>
          </cell>
          <cell r="I6">
            <v>66</v>
          </cell>
          <cell r="J6">
            <v>24</v>
          </cell>
          <cell r="K6">
            <v>28</v>
          </cell>
          <cell r="L6">
            <v>36</v>
          </cell>
          <cell r="M6">
            <v>216</v>
          </cell>
          <cell r="N6">
            <v>66</v>
          </cell>
          <cell r="O6">
            <v>132</v>
          </cell>
        </row>
        <row r="7">
          <cell r="A7">
            <v>6</v>
          </cell>
          <cell r="B7">
            <v>511</v>
          </cell>
          <cell r="C7">
            <v>422</v>
          </cell>
          <cell r="D7">
            <v>6292</v>
          </cell>
          <cell r="E7">
            <v>9527</v>
          </cell>
          <cell r="F7">
            <v>4502</v>
          </cell>
          <cell r="G7">
            <v>1254</v>
          </cell>
          <cell r="H7">
            <v>520</v>
          </cell>
          <cell r="I7">
            <v>268</v>
          </cell>
          <cell r="J7">
            <v>186</v>
          </cell>
          <cell r="K7">
            <v>132</v>
          </cell>
          <cell r="L7">
            <v>101</v>
          </cell>
          <cell r="M7">
            <v>553</v>
          </cell>
          <cell r="N7">
            <v>266</v>
          </cell>
          <cell r="O7">
            <v>309</v>
          </cell>
        </row>
        <row r="8">
          <cell r="A8">
            <v>7</v>
          </cell>
          <cell r="B8">
            <v>148</v>
          </cell>
          <cell r="C8">
            <v>174</v>
          </cell>
          <cell r="D8">
            <v>2253</v>
          </cell>
          <cell r="E8">
            <v>6344</v>
          </cell>
          <cell r="F8">
            <v>2851</v>
          </cell>
          <cell r="G8">
            <v>868</v>
          </cell>
          <cell r="H8">
            <v>251</v>
          </cell>
          <cell r="I8">
            <v>144</v>
          </cell>
          <cell r="J8">
            <v>99</v>
          </cell>
          <cell r="K8">
            <v>57</v>
          </cell>
          <cell r="L8">
            <v>64</v>
          </cell>
          <cell r="M8">
            <v>321</v>
          </cell>
          <cell r="N8">
            <v>143</v>
          </cell>
          <cell r="O8">
            <v>175</v>
          </cell>
        </row>
        <row r="9">
          <cell r="A9">
            <v>8</v>
          </cell>
          <cell r="B9">
            <v>12</v>
          </cell>
          <cell r="C9">
            <v>24</v>
          </cell>
          <cell r="D9">
            <v>205</v>
          </cell>
          <cell r="E9">
            <v>754</v>
          </cell>
          <cell r="F9">
            <v>197</v>
          </cell>
          <cell r="G9">
            <v>199</v>
          </cell>
          <cell r="H9">
            <v>36</v>
          </cell>
          <cell r="I9">
            <v>15</v>
          </cell>
          <cell r="J9">
            <v>13</v>
          </cell>
          <cell r="K9">
            <v>6</v>
          </cell>
          <cell r="L9">
            <v>5</v>
          </cell>
          <cell r="M9">
            <v>20</v>
          </cell>
          <cell r="N9">
            <v>3</v>
          </cell>
          <cell r="O9">
            <v>2</v>
          </cell>
        </row>
        <row r="10">
          <cell r="A10">
            <v>9</v>
          </cell>
          <cell r="B10">
            <v>133</v>
          </cell>
          <cell r="C10">
            <v>84</v>
          </cell>
          <cell r="D10">
            <v>967</v>
          </cell>
          <cell r="E10">
            <v>5681</v>
          </cell>
          <cell r="F10">
            <v>3260</v>
          </cell>
          <cell r="G10">
            <v>597</v>
          </cell>
          <cell r="H10">
            <v>236</v>
          </cell>
          <cell r="I10">
            <v>115</v>
          </cell>
          <cell r="J10">
            <v>64</v>
          </cell>
          <cell r="K10">
            <v>48</v>
          </cell>
          <cell r="L10">
            <v>43</v>
          </cell>
          <cell r="M10">
            <v>310</v>
          </cell>
          <cell r="N10">
            <v>133</v>
          </cell>
          <cell r="O10">
            <v>165</v>
          </cell>
        </row>
        <row r="11">
          <cell r="A11">
            <v>10</v>
          </cell>
          <cell r="B11">
            <v>71</v>
          </cell>
          <cell r="C11">
            <v>61</v>
          </cell>
          <cell r="D11">
            <v>1033</v>
          </cell>
          <cell r="E11">
            <v>2151</v>
          </cell>
          <cell r="F11">
            <v>849</v>
          </cell>
          <cell r="G11">
            <v>181</v>
          </cell>
          <cell r="H11">
            <v>72</v>
          </cell>
          <cell r="I11">
            <v>53</v>
          </cell>
          <cell r="J11">
            <v>25</v>
          </cell>
          <cell r="K11">
            <v>17</v>
          </cell>
          <cell r="L11">
            <v>15</v>
          </cell>
          <cell r="M11">
            <v>137</v>
          </cell>
          <cell r="N11">
            <v>41</v>
          </cell>
          <cell r="O11">
            <v>55</v>
          </cell>
        </row>
        <row r="12">
          <cell r="A12">
            <v>11</v>
          </cell>
          <cell r="B12">
            <v>38</v>
          </cell>
          <cell r="C12">
            <v>23</v>
          </cell>
          <cell r="D12">
            <v>104</v>
          </cell>
          <cell r="E12">
            <v>1521</v>
          </cell>
          <cell r="F12">
            <v>667</v>
          </cell>
          <cell r="G12">
            <v>128</v>
          </cell>
          <cell r="H12">
            <v>66</v>
          </cell>
          <cell r="I12">
            <v>32</v>
          </cell>
          <cell r="J12">
            <v>15</v>
          </cell>
          <cell r="K12">
            <v>3</v>
          </cell>
          <cell r="L12">
            <v>5</v>
          </cell>
          <cell r="M12">
            <v>41</v>
          </cell>
          <cell r="N12">
            <v>11</v>
          </cell>
          <cell r="O12">
            <v>5</v>
          </cell>
        </row>
      </sheetData>
      <sheetData sheetId="9">
        <row r="1">
          <cell r="A1" t="str">
            <v>triProvince</v>
          </cell>
          <cell r="B1" t="str">
            <v>col_1</v>
          </cell>
          <cell r="C1" t="str">
            <v>col_2</v>
          </cell>
          <cell r="D1" t="str">
            <v>col_3</v>
          </cell>
        </row>
        <row r="2">
          <cell r="A2">
            <v>1</v>
          </cell>
          <cell r="B2">
            <v>9175</v>
          </cell>
          <cell r="C2">
            <v>2256</v>
          </cell>
          <cell r="D2">
            <v>46</v>
          </cell>
        </row>
        <row r="3">
          <cell r="A3">
            <v>2</v>
          </cell>
          <cell r="B3">
            <v>12009</v>
          </cell>
          <cell r="C3">
            <v>3141</v>
          </cell>
          <cell r="D3">
            <v>99</v>
          </cell>
        </row>
        <row r="4">
          <cell r="A4">
            <v>3</v>
          </cell>
          <cell r="B4">
            <v>16892</v>
          </cell>
          <cell r="C4">
            <v>4729</v>
          </cell>
          <cell r="D4">
            <v>122</v>
          </cell>
        </row>
        <row r="5">
          <cell r="A5">
            <v>4</v>
          </cell>
          <cell r="B5">
            <v>5981</v>
          </cell>
          <cell r="C5">
            <v>1768</v>
          </cell>
          <cell r="D5">
            <v>36</v>
          </cell>
        </row>
        <row r="6">
          <cell r="A6">
            <v>5</v>
          </cell>
          <cell r="B6">
            <v>4955</v>
          </cell>
          <cell r="C6">
            <v>1314</v>
          </cell>
          <cell r="D6">
            <v>54</v>
          </cell>
        </row>
        <row r="7">
          <cell r="A7">
            <v>6</v>
          </cell>
          <cell r="B7">
            <v>19426</v>
          </cell>
          <cell r="C7">
            <v>5233</v>
          </cell>
          <cell r="D7">
            <v>184</v>
          </cell>
        </row>
        <row r="8">
          <cell r="A8">
            <v>7</v>
          </cell>
          <cell r="B8">
            <v>10749</v>
          </cell>
          <cell r="C8">
            <v>3085</v>
          </cell>
          <cell r="D8">
            <v>58</v>
          </cell>
        </row>
        <row r="9">
          <cell r="A9">
            <v>8</v>
          </cell>
          <cell r="B9">
            <v>1176</v>
          </cell>
          <cell r="C9">
            <v>308</v>
          </cell>
          <cell r="D9">
            <v>7</v>
          </cell>
        </row>
        <row r="10">
          <cell r="A10">
            <v>9</v>
          </cell>
          <cell r="B10">
            <v>8884</v>
          </cell>
          <cell r="C10">
            <v>2871</v>
          </cell>
          <cell r="D10">
            <v>81</v>
          </cell>
        </row>
        <row r="11">
          <cell r="A11">
            <v>10</v>
          </cell>
          <cell r="B11">
            <v>3832</v>
          </cell>
          <cell r="C11">
            <v>894</v>
          </cell>
          <cell r="D11">
            <v>35</v>
          </cell>
        </row>
        <row r="12">
          <cell r="A12">
            <v>11</v>
          </cell>
          <cell r="B12">
            <v>2054</v>
          </cell>
          <cell r="C12">
            <v>584</v>
          </cell>
          <cell r="D12">
            <v>21</v>
          </cell>
        </row>
      </sheetData>
      <sheetData sheetId="10">
        <row r="1">
          <cell r="A1" t="str">
            <v>triProvince</v>
          </cell>
          <cell r="B1" t="str">
            <v>col_1</v>
          </cell>
          <cell r="C1" t="str">
            <v>col_2</v>
          </cell>
          <cell r="D1" t="str">
            <v>col_3</v>
          </cell>
        </row>
        <row r="2">
          <cell r="A2">
            <v>1</v>
          </cell>
          <cell r="B2">
            <v>1050</v>
          </cell>
          <cell r="C2">
            <v>9849</v>
          </cell>
          <cell r="D2">
            <v>396</v>
          </cell>
        </row>
        <row r="3">
          <cell r="A3">
            <v>2</v>
          </cell>
          <cell r="B3">
            <v>1508</v>
          </cell>
          <cell r="C3">
            <v>13348</v>
          </cell>
          <cell r="D3">
            <v>167</v>
          </cell>
        </row>
        <row r="4">
          <cell r="A4">
            <v>3</v>
          </cell>
          <cell r="B4">
            <v>2406</v>
          </cell>
          <cell r="C4">
            <v>18906</v>
          </cell>
          <cell r="D4">
            <v>58</v>
          </cell>
        </row>
        <row r="5">
          <cell r="A5">
            <v>4</v>
          </cell>
          <cell r="B5">
            <v>777</v>
          </cell>
          <cell r="C5">
            <v>6879</v>
          </cell>
          <cell r="D5">
            <v>4</v>
          </cell>
        </row>
        <row r="6">
          <cell r="A6">
            <v>5</v>
          </cell>
          <cell r="B6">
            <v>439</v>
          </cell>
          <cell r="C6">
            <v>5647</v>
          </cell>
          <cell r="D6">
            <v>100</v>
          </cell>
        </row>
        <row r="7">
          <cell r="A7">
            <v>6</v>
          </cell>
          <cell r="B7">
            <v>2760</v>
          </cell>
          <cell r="C7">
            <v>21414</v>
          </cell>
          <cell r="D7">
            <v>172</v>
          </cell>
        </row>
        <row r="8">
          <cell r="A8">
            <v>7</v>
          </cell>
          <cell r="B8">
            <v>1435</v>
          </cell>
          <cell r="C8">
            <v>11748</v>
          </cell>
          <cell r="D8">
            <v>476</v>
          </cell>
        </row>
        <row r="9">
          <cell r="A9">
            <v>8</v>
          </cell>
          <cell r="B9">
            <v>144</v>
          </cell>
          <cell r="C9">
            <v>1326</v>
          </cell>
          <cell r="D9">
            <v>0</v>
          </cell>
        </row>
        <row r="10">
          <cell r="A10">
            <v>9</v>
          </cell>
          <cell r="B10">
            <v>1522</v>
          </cell>
          <cell r="C10">
            <v>9671</v>
          </cell>
          <cell r="D10">
            <v>468</v>
          </cell>
        </row>
        <row r="11">
          <cell r="A11">
            <v>10</v>
          </cell>
          <cell r="B11">
            <v>415</v>
          </cell>
          <cell r="C11">
            <v>4262</v>
          </cell>
          <cell r="D11">
            <v>8</v>
          </cell>
        </row>
        <row r="12">
          <cell r="A12">
            <v>11</v>
          </cell>
          <cell r="B12">
            <v>294</v>
          </cell>
          <cell r="C12">
            <v>2321</v>
          </cell>
          <cell r="D12">
            <v>3</v>
          </cell>
        </row>
      </sheetData>
      <sheetData sheetId="11">
        <row r="1">
          <cell r="A1" t="str">
            <v>triProvince</v>
          </cell>
          <cell r="B1" t="str">
            <v>col_1</v>
          </cell>
          <cell r="C1" t="str">
            <v>col_2</v>
          </cell>
          <cell r="D1" t="str">
            <v>col_3</v>
          </cell>
        </row>
        <row r="2">
          <cell r="A2">
            <v>1</v>
          </cell>
          <cell r="B2">
            <v>8076</v>
          </cell>
          <cell r="C2">
            <v>3191</v>
          </cell>
          <cell r="D2">
            <v>28</v>
          </cell>
        </row>
        <row r="3">
          <cell r="A3">
            <v>2</v>
          </cell>
          <cell r="B3">
            <v>9672</v>
          </cell>
          <cell r="C3">
            <v>5320</v>
          </cell>
          <cell r="D3">
            <v>31</v>
          </cell>
        </row>
        <row r="4">
          <cell r="A4">
            <v>3</v>
          </cell>
          <cell r="B4">
            <v>14053</v>
          </cell>
          <cell r="C4">
            <v>7294</v>
          </cell>
          <cell r="D4">
            <v>23</v>
          </cell>
        </row>
        <row r="5">
          <cell r="A5">
            <v>4</v>
          </cell>
          <cell r="B5">
            <v>5439</v>
          </cell>
          <cell r="C5">
            <v>2221</v>
          </cell>
          <cell r="D5">
            <v>0</v>
          </cell>
        </row>
        <row r="6">
          <cell r="A6">
            <v>5</v>
          </cell>
          <cell r="B6">
            <v>4294</v>
          </cell>
          <cell r="C6">
            <v>1849</v>
          </cell>
          <cell r="D6">
            <v>43</v>
          </cell>
        </row>
        <row r="7">
          <cell r="A7">
            <v>6</v>
          </cell>
          <cell r="B7">
            <v>16534</v>
          </cell>
          <cell r="C7">
            <v>7716</v>
          </cell>
          <cell r="D7">
            <v>96</v>
          </cell>
        </row>
        <row r="8">
          <cell r="A8">
            <v>7</v>
          </cell>
          <cell r="B8">
            <v>8666</v>
          </cell>
          <cell r="C8">
            <v>4713</v>
          </cell>
          <cell r="D8">
            <v>280</v>
          </cell>
        </row>
        <row r="9">
          <cell r="A9">
            <v>8</v>
          </cell>
          <cell r="B9">
            <v>1069</v>
          </cell>
          <cell r="C9">
            <v>401</v>
          </cell>
          <cell r="D9">
            <v>0</v>
          </cell>
        </row>
        <row r="10">
          <cell r="A10">
            <v>9</v>
          </cell>
          <cell r="B10">
            <v>8094</v>
          </cell>
          <cell r="C10">
            <v>3441</v>
          </cell>
          <cell r="D10">
            <v>126</v>
          </cell>
        </row>
        <row r="11">
          <cell r="A11">
            <v>10</v>
          </cell>
          <cell r="B11">
            <v>2995</v>
          </cell>
          <cell r="C11">
            <v>1687</v>
          </cell>
          <cell r="D11">
            <v>3</v>
          </cell>
        </row>
        <row r="12">
          <cell r="A12">
            <v>11</v>
          </cell>
          <cell r="B12">
            <v>1645</v>
          </cell>
          <cell r="C12">
            <v>973</v>
          </cell>
          <cell r="D12">
            <v>0</v>
          </cell>
        </row>
      </sheetData>
      <sheetData sheetId="12">
        <row r="1">
          <cell r="A1" t="str">
            <v>triProvince</v>
          </cell>
          <cell r="B1" t="str">
            <v>col_1</v>
          </cell>
          <cell r="C1" t="str">
            <v>col_2</v>
          </cell>
          <cell r="D1" t="str">
            <v>col_3</v>
          </cell>
        </row>
        <row r="2">
          <cell r="A2">
            <v>1</v>
          </cell>
          <cell r="B2">
            <v>2176</v>
          </cell>
          <cell r="C2">
            <v>9092</v>
          </cell>
          <cell r="D2">
            <v>27</v>
          </cell>
        </row>
        <row r="3">
          <cell r="A3">
            <v>2</v>
          </cell>
          <cell r="B3">
            <v>3518</v>
          </cell>
          <cell r="C3">
            <v>11448</v>
          </cell>
          <cell r="D3">
            <v>57</v>
          </cell>
        </row>
        <row r="4">
          <cell r="A4">
            <v>3</v>
          </cell>
          <cell r="B4">
            <v>4912</v>
          </cell>
          <cell r="C4">
            <v>16440</v>
          </cell>
          <cell r="D4">
            <v>18</v>
          </cell>
        </row>
        <row r="5">
          <cell r="A5">
            <v>4</v>
          </cell>
          <cell r="B5">
            <v>1560</v>
          </cell>
          <cell r="C5">
            <v>6100</v>
          </cell>
          <cell r="D5">
            <v>0</v>
          </cell>
        </row>
        <row r="6">
          <cell r="A6">
            <v>5</v>
          </cell>
          <cell r="B6">
            <v>1612</v>
          </cell>
          <cell r="C6">
            <v>4525</v>
          </cell>
          <cell r="D6">
            <v>49</v>
          </cell>
        </row>
        <row r="7">
          <cell r="A7">
            <v>6</v>
          </cell>
          <cell r="B7">
            <v>7029</v>
          </cell>
          <cell r="C7">
            <v>17199</v>
          </cell>
          <cell r="D7">
            <v>118</v>
          </cell>
        </row>
        <row r="8">
          <cell r="A8">
            <v>7</v>
          </cell>
          <cell r="B8">
            <v>4108</v>
          </cell>
          <cell r="C8">
            <v>9325</v>
          </cell>
          <cell r="D8">
            <v>226</v>
          </cell>
        </row>
        <row r="9">
          <cell r="A9">
            <v>8</v>
          </cell>
          <cell r="B9">
            <v>401</v>
          </cell>
          <cell r="C9">
            <v>1069</v>
          </cell>
          <cell r="D9">
            <v>0</v>
          </cell>
        </row>
        <row r="10">
          <cell r="A10">
            <v>9</v>
          </cell>
          <cell r="B10">
            <v>3445</v>
          </cell>
          <cell r="C10">
            <v>7910</v>
          </cell>
          <cell r="D10">
            <v>306</v>
          </cell>
        </row>
        <row r="11">
          <cell r="A11">
            <v>10</v>
          </cell>
          <cell r="B11">
            <v>1476</v>
          </cell>
          <cell r="C11">
            <v>3207</v>
          </cell>
          <cell r="D11">
            <v>2</v>
          </cell>
        </row>
        <row r="12">
          <cell r="A12">
            <v>11</v>
          </cell>
          <cell r="B12">
            <v>537</v>
          </cell>
          <cell r="C12">
            <v>2081</v>
          </cell>
          <cell r="D12">
            <v>0</v>
          </cell>
        </row>
      </sheetData>
      <sheetData sheetId="13">
        <row r="1">
          <cell r="A1" t="str">
            <v>triProvince</v>
          </cell>
          <cell r="B1" t="str">
            <v>col_1</v>
          </cell>
          <cell r="C1" t="str">
            <v>col_2</v>
          </cell>
        </row>
        <row r="2">
          <cell r="A2">
            <v>1</v>
          </cell>
          <cell r="B2">
            <v>36</v>
          </cell>
          <cell r="C2">
            <v>11441</v>
          </cell>
        </row>
        <row r="3">
          <cell r="A3">
            <v>2</v>
          </cell>
          <cell r="B3">
            <v>80</v>
          </cell>
          <cell r="C3">
            <v>15169</v>
          </cell>
        </row>
        <row r="4">
          <cell r="A4">
            <v>3</v>
          </cell>
          <cell r="B4">
            <v>97</v>
          </cell>
          <cell r="C4">
            <v>21646</v>
          </cell>
        </row>
        <row r="5">
          <cell r="A5">
            <v>4</v>
          </cell>
          <cell r="B5">
            <v>26</v>
          </cell>
          <cell r="C5">
            <v>7759</v>
          </cell>
        </row>
        <row r="6">
          <cell r="A6">
            <v>5</v>
          </cell>
          <cell r="B6">
            <v>52</v>
          </cell>
          <cell r="C6">
            <v>6271</v>
          </cell>
        </row>
        <row r="7">
          <cell r="A7">
            <v>6</v>
          </cell>
          <cell r="B7">
            <v>155</v>
          </cell>
          <cell r="C7">
            <v>24688</v>
          </cell>
        </row>
        <row r="8">
          <cell r="A8">
            <v>7</v>
          </cell>
          <cell r="B8">
            <v>44</v>
          </cell>
          <cell r="C8">
            <v>13848</v>
          </cell>
        </row>
        <row r="9">
          <cell r="A9">
            <v>8</v>
          </cell>
          <cell r="B9">
            <v>5</v>
          </cell>
          <cell r="C9">
            <v>1486</v>
          </cell>
        </row>
        <row r="10">
          <cell r="A10">
            <v>9</v>
          </cell>
          <cell r="B10">
            <v>68</v>
          </cell>
          <cell r="C10">
            <v>11768</v>
          </cell>
        </row>
        <row r="11">
          <cell r="A11">
            <v>10</v>
          </cell>
          <cell r="B11">
            <v>27</v>
          </cell>
          <cell r="C11">
            <v>4734</v>
          </cell>
        </row>
        <row r="12">
          <cell r="A12">
            <v>11</v>
          </cell>
          <cell r="B12">
            <v>14</v>
          </cell>
          <cell r="C12">
            <v>2645</v>
          </cell>
        </row>
      </sheetData>
      <sheetData sheetId="14">
        <row r="1">
          <cell r="A1" t="str">
            <v>triCodeIndicNat</v>
          </cell>
          <cell r="B1" t="str">
            <v>col_1</v>
          </cell>
          <cell r="C1" t="str">
            <v>col_2</v>
          </cell>
          <cell r="D1" t="str">
            <v>col_3</v>
          </cell>
        </row>
        <row r="2">
          <cell r="A2">
            <v>1</v>
          </cell>
          <cell r="B2">
            <v>459</v>
          </cell>
          <cell r="C2">
            <v>1052</v>
          </cell>
          <cell r="D2">
            <v>544</v>
          </cell>
        </row>
        <row r="3">
          <cell r="A3">
            <v>2</v>
          </cell>
          <cell r="B3">
            <v>52309</v>
          </cell>
          <cell r="C3">
            <v>14647</v>
          </cell>
          <cell r="D3">
            <v>29928</v>
          </cell>
        </row>
        <row r="4">
          <cell r="A4">
            <v>3</v>
          </cell>
          <cell r="B4">
            <v>89</v>
          </cell>
          <cell r="C4">
            <v>108</v>
          </cell>
          <cell r="D4">
            <v>33</v>
          </cell>
        </row>
        <row r="5">
          <cell r="A5">
            <v>4</v>
          </cell>
          <cell r="B5">
            <v>193</v>
          </cell>
          <cell r="C5">
            <v>920</v>
          </cell>
          <cell r="D5">
            <v>636</v>
          </cell>
        </row>
        <row r="6">
          <cell r="A6">
            <v>5</v>
          </cell>
          <cell r="B6">
            <v>78</v>
          </cell>
          <cell r="C6">
            <v>65</v>
          </cell>
          <cell r="D6">
            <v>8</v>
          </cell>
        </row>
        <row r="7">
          <cell r="A7">
            <v>6</v>
          </cell>
          <cell r="B7">
            <v>4</v>
          </cell>
          <cell r="C7">
            <v>12</v>
          </cell>
          <cell r="D7">
            <v>11</v>
          </cell>
        </row>
        <row r="8">
          <cell r="A8">
            <v>7</v>
          </cell>
          <cell r="B8">
            <v>1563</v>
          </cell>
          <cell r="C8">
            <v>104</v>
          </cell>
          <cell r="D8">
            <v>20</v>
          </cell>
        </row>
        <row r="9">
          <cell r="A9">
            <v>8</v>
          </cell>
          <cell r="B9">
            <v>1634</v>
          </cell>
          <cell r="C9">
            <v>2799</v>
          </cell>
          <cell r="D9">
            <v>881</v>
          </cell>
        </row>
        <row r="10">
          <cell r="A10">
            <v>9</v>
          </cell>
          <cell r="B10">
            <v>1159</v>
          </cell>
          <cell r="C10">
            <v>311</v>
          </cell>
          <cell r="D10">
            <v>329</v>
          </cell>
        </row>
        <row r="11">
          <cell r="A11">
            <v>10</v>
          </cell>
          <cell r="B11">
            <v>2183</v>
          </cell>
          <cell r="C11">
            <v>2969</v>
          </cell>
          <cell r="D11">
            <v>1296</v>
          </cell>
        </row>
        <row r="12">
          <cell r="A12">
            <v>11</v>
          </cell>
          <cell r="B12">
            <v>285</v>
          </cell>
          <cell r="C12">
            <v>433</v>
          </cell>
          <cell r="D12">
            <v>99</v>
          </cell>
        </row>
        <row r="13">
          <cell r="A13">
            <v>12</v>
          </cell>
          <cell r="B13">
            <v>1561</v>
          </cell>
          <cell r="C13">
            <v>899</v>
          </cell>
          <cell r="D13">
            <v>306</v>
          </cell>
        </row>
        <row r="14">
          <cell r="A14">
            <v>13</v>
          </cell>
          <cell r="B14">
            <v>17</v>
          </cell>
          <cell r="C14">
            <v>27</v>
          </cell>
          <cell r="D14">
            <v>2</v>
          </cell>
        </row>
      </sheetData>
      <sheetData sheetId="15">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41</v>
          </cell>
          <cell r="C2">
            <v>46</v>
          </cell>
          <cell r="D2">
            <v>230</v>
          </cell>
          <cell r="E2">
            <v>118</v>
          </cell>
          <cell r="F2">
            <v>24</v>
          </cell>
          <cell r="G2">
            <v>1052</v>
          </cell>
          <cell r="H2">
            <v>119</v>
          </cell>
          <cell r="I2">
            <v>52</v>
          </cell>
          <cell r="J2">
            <v>186</v>
          </cell>
          <cell r="K2">
            <v>187</v>
          </cell>
          <cell r="L2">
            <v>0</v>
          </cell>
        </row>
        <row r="3">
          <cell r="A3">
            <v>2</v>
          </cell>
          <cell r="B3">
            <v>10121</v>
          </cell>
          <cell r="C3">
            <v>13356</v>
          </cell>
          <cell r="D3">
            <v>17065</v>
          </cell>
          <cell r="E3">
            <v>6551</v>
          </cell>
          <cell r="F3">
            <v>5216</v>
          </cell>
          <cell r="G3">
            <v>14647</v>
          </cell>
          <cell r="H3">
            <v>11942</v>
          </cell>
          <cell r="I3">
            <v>1246</v>
          </cell>
          <cell r="J3">
            <v>10286</v>
          </cell>
          <cell r="K3">
            <v>4075</v>
          </cell>
          <cell r="L3">
            <v>2379</v>
          </cell>
        </row>
        <row r="4">
          <cell r="A4">
            <v>3</v>
          </cell>
          <cell r="B4">
            <v>3</v>
          </cell>
          <cell r="C4">
            <v>9</v>
          </cell>
          <cell r="D4">
            <v>38</v>
          </cell>
          <cell r="E4">
            <v>13</v>
          </cell>
          <cell r="F4">
            <v>26</v>
          </cell>
          <cell r="G4">
            <v>108</v>
          </cell>
          <cell r="H4">
            <v>2</v>
          </cell>
          <cell r="I4">
            <v>1</v>
          </cell>
          <cell r="J4">
            <v>29</v>
          </cell>
          <cell r="K4">
            <v>0</v>
          </cell>
          <cell r="L4">
            <v>1</v>
          </cell>
        </row>
        <row r="5">
          <cell r="A5">
            <v>4</v>
          </cell>
          <cell r="B5">
            <v>80</v>
          </cell>
          <cell r="C5">
            <v>30</v>
          </cell>
          <cell r="D5">
            <v>59</v>
          </cell>
          <cell r="E5">
            <v>4</v>
          </cell>
          <cell r="F5">
            <v>20</v>
          </cell>
          <cell r="G5">
            <v>920</v>
          </cell>
          <cell r="H5">
            <v>285</v>
          </cell>
          <cell r="I5">
            <v>30</v>
          </cell>
          <cell r="J5">
            <v>96</v>
          </cell>
          <cell r="K5">
            <v>181</v>
          </cell>
          <cell r="L5">
            <v>44</v>
          </cell>
        </row>
        <row r="6">
          <cell r="A6">
            <v>5</v>
          </cell>
          <cell r="B6">
            <v>8</v>
          </cell>
          <cell r="C6">
            <v>6</v>
          </cell>
          <cell r="D6">
            <v>46</v>
          </cell>
          <cell r="E6">
            <v>6</v>
          </cell>
          <cell r="F6">
            <v>12</v>
          </cell>
          <cell r="G6">
            <v>65</v>
          </cell>
          <cell r="H6">
            <v>5</v>
          </cell>
          <cell r="I6">
            <v>1</v>
          </cell>
          <cell r="J6">
            <v>2</v>
          </cell>
          <cell r="K6">
            <v>0</v>
          </cell>
          <cell r="L6">
            <v>0</v>
          </cell>
        </row>
        <row r="7">
          <cell r="A7">
            <v>6</v>
          </cell>
          <cell r="B7">
            <v>1</v>
          </cell>
          <cell r="C7">
            <v>0</v>
          </cell>
          <cell r="D7">
            <v>1</v>
          </cell>
          <cell r="E7">
            <v>1</v>
          </cell>
          <cell r="F7">
            <v>1</v>
          </cell>
          <cell r="G7">
            <v>12</v>
          </cell>
          <cell r="H7">
            <v>1</v>
          </cell>
          <cell r="I7">
            <v>0</v>
          </cell>
          <cell r="J7">
            <v>5</v>
          </cell>
          <cell r="K7">
            <v>1</v>
          </cell>
          <cell r="L7">
            <v>4</v>
          </cell>
        </row>
        <row r="8">
          <cell r="A8">
            <v>7</v>
          </cell>
          <cell r="B8">
            <v>111</v>
          </cell>
          <cell r="C8">
            <v>193</v>
          </cell>
          <cell r="D8">
            <v>794</v>
          </cell>
          <cell r="E8">
            <v>365</v>
          </cell>
          <cell r="F8">
            <v>100</v>
          </cell>
          <cell r="G8">
            <v>104</v>
          </cell>
          <cell r="H8">
            <v>2</v>
          </cell>
          <cell r="I8">
            <v>2</v>
          </cell>
          <cell r="J8">
            <v>14</v>
          </cell>
          <cell r="K8">
            <v>0</v>
          </cell>
          <cell r="L8">
            <v>2</v>
          </cell>
        </row>
        <row r="9">
          <cell r="A9">
            <v>8</v>
          </cell>
          <cell r="B9">
            <v>192</v>
          </cell>
          <cell r="C9">
            <v>353</v>
          </cell>
          <cell r="D9">
            <v>737</v>
          </cell>
          <cell r="E9">
            <v>138</v>
          </cell>
          <cell r="F9">
            <v>214</v>
          </cell>
          <cell r="G9">
            <v>2799</v>
          </cell>
          <cell r="H9">
            <v>515</v>
          </cell>
          <cell r="I9">
            <v>44</v>
          </cell>
          <cell r="J9">
            <v>209</v>
          </cell>
          <cell r="K9">
            <v>52</v>
          </cell>
          <cell r="L9">
            <v>61</v>
          </cell>
        </row>
        <row r="10">
          <cell r="A10">
            <v>9</v>
          </cell>
          <cell r="B10">
            <v>118</v>
          </cell>
          <cell r="C10">
            <v>353</v>
          </cell>
          <cell r="D10">
            <v>446</v>
          </cell>
          <cell r="E10">
            <v>175</v>
          </cell>
          <cell r="F10">
            <v>67</v>
          </cell>
          <cell r="G10">
            <v>311</v>
          </cell>
          <cell r="H10">
            <v>74</v>
          </cell>
          <cell r="I10">
            <v>12</v>
          </cell>
          <cell r="J10">
            <v>172</v>
          </cell>
          <cell r="K10">
            <v>59</v>
          </cell>
          <cell r="L10">
            <v>12</v>
          </cell>
        </row>
        <row r="11">
          <cell r="A11">
            <v>10</v>
          </cell>
          <cell r="B11">
            <v>298</v>
          </cell>
          <cell r="C11">
            <v>381</v>
          </cell>
          <cell r="D11">
            <v>1151</v>
          </cell>
          <cell r="E11">
            <v>115</v>
          </cell>
          <cell r="F11">
            <v>238</v>
          </cell>
          <cell r="G11">
            <v>2969</v>
          </cell>
          <cell r="H11">
            <v>546</v>
          </cell>
          <cell r="I11">
            <v>57</v>
          </cell>
          <cell r="J11">
            <v>516</v>
          </cell>
          <cell r="K11">
            <v>108</v>
          </cell>
          <cell r="L11">
            <v>69</v>
          </cell>
        </row>
        <row r="12">
          <cell r="A12">
            <v>11</v>
          </cell>
          <cell r="B12">
            <v>24</v>
          </cell>
          <cell r="C12">
            <v>41</v>
          </cell>
          <cell r="D12">
            <v>124</v>
          </cell>
          <cell r="E12">
            <v>26</v>
          </cell>
          <cell r="F12">
            <v>70</v>
          </cell>
          <cell r="G12">
            <v>433</v>
          </cell>
          <cell r="H12">
            <v>33</v>
          </cell>
          <cell r="I12">
            <v>7</v>
          </cell>
          <cell r="J12">
            <v>48</v>
          </cell>
          <cell r="K12">
            <v>6</v>
          </cell>
          <cell r="L12">
            <v>5</v>
          </cell>
        </row>
        <row r="13">
          <cell r="A13">
            <v>12</v>
          </cell>
          <cell r="B13">
            <v>298</v>
          </cell>
          <cell r="C13">
            <v>252</v>
          </cell>
          <cell r="D13">
            <v>676</v>
          </cell>
          <cell r="E13">
            <v>142</v>
          </cell>
          <cell r="F13">
            <v>193</v>
          </cell>
          <cell r="G13">
            <v>899</v>
          </cell>
          <cell r="H13">
            <v>133</v>
          </cell>
          <cell r="I13">
            <v>18</v>
          </cell>
          <cell r="J13">
            <v>98</v>
          </cell>
          <cell r="K13">
            <v>16</v>
          </cell>
          <cell r="L13">
            <v>41</v>
          </cell>
        </row>
        <row r="14">
          <cell r="A14">
            <v>13</v>
          </cell>
          <cell r="B14">
            <v>0</v>
          </cell>
          <cell r="C14">
            <v>3</v>
          </cell>
          <cell r="D14">
            <v>3</v>
          </cell>
          <cell r="E14">
            <v>6</v>
          </cell>
          <cell r="F14">
            <v>5</v>
          </cell>
          <cell r="G14">
            <v>27</v>
          </cell>
          <cell r="H14">
            <v>2</v>
          </cell>
          <cell r="I14">
            <v>0</v>
          </cell>
          <cell r="J14">
            <v>0</v>
          </cell>
          <cell r="K14">
            <v>0</v>
          </cell>
          <cell r="L14">
            <v>0</v>
          </cell>
        </row>
      </sheetData>
      <sheetData sheetId="16">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11</v>
          </cell>
          <cell r="C2">
            <v>43</v>
          </cell>
          <cell r="D2">
            <v>291</v>
          </cell>
          <cell r="E2">
            <v>806</v>
          </cell>
          <cell r="F2">
            <v>508</v>
          </cell>
          <cell r="G2">
            <v>184</v>
          </cell>
          <cell r="H2">
            <v>93</v>
          </cell>
          <cell r="I2">
            <v>33</v>
          </cell>
          <cell r="J2">
            <v>21</v>
          </cell>
          <cell r="K2">
            <v>13</v>
          </cell>
          <cell r="L2">
            <v>4</v>
          </cell>
          <cell r="M2">
            <v>48</v>
          </cell>
        </row>
        <row r="3">
          <cell r="A3">
            <v>2</v>
          </cell>
          <cell r="B3">
            <v>512</v>
          </cell>
          <cell r="C3">
            <v>2001</v>
          </cell>
          <cell r="D3">
            <v>8650</v>
          </cell>
          <cell r="E3">
            <v>37597</v>
          </cell>
          <cell r="F3">
            <v>29127</v>
          </cell>
          <cell r="G3">
            <v>11659</v>
          </cell>
          <cell r="H3">
            <v>3964</v>
          </cell>
          <cell r="I3">
            <v>1248</v>
          </cell>
          <cell r="J3">
            <v>573</v>
          </cell>
          <cell r="K3">
            <v>302</v>
          </cell>
          <cell r="L3">
            <v>223</v>
          </cell>
          <cell r="M3">
            <v>1028</v>
          </cell>
        </row>
        <row r="4">
          <cell r="A4">
            <v>3</v>
          </cell>
          <cell r="B4">
            <v>5</v>
          </cell>
          <cell r="C4">
            <v>10</v>
          </cell>
          <cell r="D4">
            <v>23</v>
          </cell>
          <cell r="E4">
            <v>87</v>
          </cell>
          <cell r="F4">
            <v>71</v>
          </cell>
          <cell r="G4">
            <v>20</v>
          </cell>
          <cell r="H4">
            <v>7</v>
          </cell>
          <cell r="I4">
            <v>1</v>
          </cell>
          <cell r="J4">
            <v>1</v>
          </cell>
          <cell r="K4">
            <v>1</v>
          </cell>
          <cell r="L4">
            <v>1</v>
          </cell>
          <cell r="M4">
            <v>3</v>
          </cell>
        </row>
        <row r="5">
          <cell r="A5">
            <v>4</v>
          </cell>
          <cell r="B5">
            <v>3</v>
          </cell>
          <cell r="C5">
            <v>32</v>
          </cell>
          <cell r="D5">
            <v>239</v>
          </cell>
          <cell r="E5">
            <v>770</v>
          </cell>
          <cell r="F5">
            <v>462</v>
          </cell>
          <cell r="G5">
            <v>140</v>
          </cell>
          <cell r="H5">
            <v>51</v>
          </cell>
          <cell r="I5">
            <v>10</v>
          </cell>
          <cell r="J5">
            <v>10</v>
          </cell>
          <cell r="K5">
            <v>5</v>
          </cell>
          <cell r="L5">
            <v>5</v>
          </cell>
          <cell r="M5">
            <v>22</v>
          </cell>
        </row>
        <row r="6">
          <cell r="A6">
            <v>5</v>
          </cell>
          <cell r="B6">
            <v>1</v>
          </cell>
          <cell r="C6">
            <v>5</v>
          </cell>
          <cell r="D6">
            <v>23</v>
          </cell>
          <cell r="E6">
            <v>52</v>
          </cell>
          <cell r="F6">
            <v>45</v>
          </cell>
          <cell r="G6">
            <v>16</v>
          </cell>
          <cell r="H6">
            <v>5</v>
          </cell>
          <cell r="I6">
            <v>2</v>
          </cell>
          <cell r="J6">
            <v>0</v>
          </cell>
          <cell r="K6">
            <v>0</v>
          </cell>
          <cell r="L6">
            <v>0</v>
          </cell>
          <cell r="M6">
            <v>2</v>
          </cell>
        </row>
        <row r="7">
          <cell r="A7">
            <v>6</v>
          </cell>
          <cell r="B7">
            <v>1</v>
          </cell>
          <cell r="C7">
            <v>0</v>
          </cell>
          <cell r="D7">
            <v>5</v>
          </cell>
          <cell r="E7">
            <v>8</v>
          </cell>
          <cell r="F7">
            <v>8</v>
          </cell>
          <cell r="G7">
            <v>2</v>
          </cell>
          <cell r="H7">
            <v>1</v>
          </cell>
          <cell r="I7">
            <v>1</v>
          </cell>
          <cell r="J7">
            <v>0</v>
          </cell>
          <cell r="K7">
            <v>0</v>
          </cell>
          <cell r="L7">
            <v>0</v>
          </cell>
          <cell r="M7">
            <v>1</v>
          </cell>
        </row>
        <row r="8">
          <cell r="A8">
            <v>7</v>
          </cell>
          <cell r="B8">
            <v>30</v>
          </cell>
          <cell r="C8">
            <v>173</v>
          </cell>
          <cell r="D8">
            <v>201</v>
          </cell>
          <cell r="E8">
            <v>530</v>
          </cell>
          <cell r="F8">
            <v>377</v>
          </cell>
          <cell r="G8">
            <v>201</v>
          </cell>
          <cell r="H8">
            <v>92</v>
          </cell>
          <cell r="I8">
            <v>31</v>
          </cell>
          <cell r="J8">
            <v>13</v>
          </cell>
          <cell r="K8">
            <v>4</v>
          </cell>
          <cell r="L8">
            <v>6</v>
          </cell>
          <cell r="M8">
            <v>29</v>
          </cell>
        </row>
        <row r="9">
          <cell r="A9">
            <v>8</v>
          </cell>
          <cell r="B9">
            <v>29</v>
          </cell>
          <cell r="C9">
            <v>113</v>
          </cell>
          <cell r="D9">
            <v>748</v>
          </cell>
          <cell r="E9">
            <v>2120</v>
          </cell>
          <cell r="F9">
            <v>1424</v>
          </cell>
          <cell r="G9">
            <v>540</v>
          </cell>
          <cell r="H9">
            <v>169</v>
          </cell>
          <cell r="I9">
            <v>73</v>
          </cell>
          <cell r="J9">
            <v>31</v>
          </cell>
          <cell r="K9">
            <v>11</v>
          </cell>
          <cell r="L9">
            <v>10</v>
          </cell>
          <cell r="M9">
            <v>46</v>
          </cell>
        </row>
        <row r="10">
          <cell r="A10">
            <v>9</v>
          </cell>
          <cell r="B10">
            <v>16</v>
          </cell>
          <cell r="C10">
            <v>105</v>
          </cell>
          <cell r="D10">
            <v>263</v>
          </cell>
          <cell r="E10">
            <v>673</v>
          </cell>
          <cell r="F10">
            <v>468</v>
          </cell>
          <cell r="G10">
            <v>159</v>
          </cell>
          <cell r="H10">
            <v>55</v>
          </cell>
          <cell r="I10">
            <v>24</v>
          </cell>
          <cell r="J10">
            <v>13</v>
          </cell>
          <cell r="K10">
            <v>4</v>
          </cell>
          <cell r="L10">
            <v>2</v>
          </cell>
          <cell r="M10">
            <v>17</v>
          </cell>
        </row>
        <row r="11">
          <cell r="A11">
            <v>10</v>
          </cell>
          <cell r="B11">
            <v>23</v>
          </cell>
          <cell r="C11">
            <v>102</v>
          </cell>
          <cell r="D11">
            <v>910</v>
          </cell>
          <cell r="E11">
            <v>2295</v>
          </cell>
          <cell r="F11">
            <v>1709</v>
          </cell>
          <cell r="G11">
            <v>774</v>
          </cell>
          <cell r="H11">
            <v>298</v>
          </cell>
          <cell r="I11">
            <v>131</v>
          </cell>
          <cell r="J11">
            <v>65</v>
          </cell>
          <cell r="K11">
            <v>32</v>
          </cell>
          <cell r="L11">
            <v>18</v>
          </cell>
          <cell r="M11">
            <v>91</v>
          </cell>
        </row>
        <row r="12">
          <cell r="A12">
            <v>11</v>
          </cell>
          <cell r="B12">
            <v>5</v>
          </cell>
          <cell r="C12">
            <v>24</v>
          </cell>
          <cell r="D12">
            <v>113</v>
          </cell>
          <cell r="E12">
            <v>294</v>
          </cell>
          <cell r="F12">
            <v>223</v>
          </cell>
          <cell r="G12">
            <v>92</v>
          </cell>
          <cell r="H12">
            <v>29</v>
          </cell>
          <cell r="I12">
            <v>18</v>
          </cell>
          <cell r="J12">
            <v>4</v>
          </cell>
          <cell r="K12">
            <v>2</v>
          </cell>
          <cell r="L12">
            <v>1</v>
          </cell>
          <cell r="M12">
            <v>12</v>
          </cell>
        </row>
        <row r="13">
          <cell r="A13">
            <v>12</v>
          </cell>
          <cell r="B13">
            <v>21</v>
          </cell>
          <cell r="C13">
            <v>98</v>
          </cell>
          <cell r="D13">
            <v>369</v>
          </cell>
          <cell r="E13">
            <v>934</v>
          </cell>
          <cell r="F13">
            <v>746</v>
          </cell>
          <cell r="G13">
            <v>358</v>
          </cell>
          <cell r="H13">
            <v>133</v>
          </cell>
          <cell r="I13">
            <v>38</v>
          </cell>
          <cell r="J13">
            <v>20</v>
          </cell>
          <cell r="K13">
            <v>10</v>
          </cell>
          <cell r="L13">
            <v>9</v>
          </cell>
          <cell r="M13">
            <v>30</v>
          </cell>
        </row>
        <row r="14">
          <cell r="A14">
            <v>13</v>
          </cell>
          <cell r="B14">
            <v>0</v>
          </cell>
          <cell r="C14">
            <v>0</v>
          </cell>
          <cell r="D14">
            <v>4</v>
          </cell>
          <cell r="E14">
            <v>23</v>
          </cell>
          <cell r="F14">
            <v>10</v>
          </cell>
          <cell r="G14">
            <v>6</v>
          </cell>
          <cell r="H14">
            <v>2</v>
          </cell>
          <cell r="I14">
            <v>0</v>
          </cell>
          <cell r="J14">
            <v>1</v>
          </cell>
          <cell r="K14">
            <v>0</v>
          </cell>
          <cell r="L14">
            <v>0</v>
          </cell>
          <cell r="M14">
            <v>0</v>
          </cell>
        </row>
      </sheetData>
      <sheetData sheetId="17">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18</v>
          </cell>
          <cell r="D2">
            <v>42</v>
          </cell>
          <cell r="E2">
            <v>209</v>
          </cell>
          <cell r="F2">
            <v>1496</v>
          </cell>
          <cell r="G2">
            <v>287</v>
          </cell>
          <cell r="H2">
            <v>0</v>
          </cell>
          <cell r="I2">
            <v>0</v>
          </cell>
          <cell r="J2">
            <v>3</v>
          </cell>
        </row>
        <row r="3">
          <cell r="A3">
            <v>2</v>
          </cell>
          <cell r="B3">
            <v>40</v>
          </cell>
          <cell r="C3">
            <v>452</v>
          </cell>
          <cell r="D3">
            <v>1014</v>
          </cell>
          <cell r="E3">
            <v>13449</v>
          </cell>
          <cell r="F3">
            <v>72871</v>
          </cell>
          <cell r="G3">
            <v>8943</v>
          </cell>
          <cell r="H3">
            <v>13</v>
          </cell>
          <cell r="I3">
            <v>0</v>
          </cell>
          <cell r="J3">
            <v>102</v>
          </cell>
        </row>
        <row r="4">
          <cell r="A4">
            <v>3</v>
          </cell>
          <cell r="B4">
            <v>0</v>
          </cell>
          <cell r="C4">
            <v>2</v>
          </cell>
          <cell r="D4">
            <v>0</v>
          </cell>
          <cell r="E4">
            <v>28</v>
          </cell>
          <cell r="F4">
            <v>175</v>
          </cell>
          <cell r="G4">
            <v>25</v>
          </cell>
          <cell r="H4">
            <v>0</v>
          </cell>
          <cell r="I4">
            <v>0</v>
          </cell>
          <cell r="J4">
            <v>0</v>
          </cell>
        </row>
        <row r="5">
          <cell r="A5">
            <v>4</v>
          </cell>
          <cell r="B5">
            <v>0</v>
          </cell>
          <cell r="C5">
            <v>6</v>
          </cell>
          <cell r="D5">
            <v>15</v>
          </cell>
          <cell r="E5">
            <v>206</v>
          </cell>
          <cell r="F5">
            <v>1301</v>
          </cell>
          <cell r="G5">
            <v>213</v>
          </cell>
          <cell r="H5">
            <v>0</v>
          </cell>
          <cell r="I5">
            <v>0</v>
          </cell>
          <cell r="J5">
            <v>8</v>
          </cell>
        </row>
        <row r="6">
          <cell r="A6">
            <v>5</v>
          </cell>
          <cell r="B6">
            <v>1</v>
          </cell>
          <cell r="C6">
            <v>1</v>
          </cell>
          <cell r="D6">
            <v>0</v>
          </cell>
          <cell r="E6">
            <v>18</v>
          </cell>
          <cell r="F6">
            <v>102</v>
          </cell>
          <cell r="G6">
            <v>29</v>
          </cell>
          <cell r="H6">
            <v>0</v>
          </cell>
          <cell r="I6">
            <v>0</v>
          </cell>
          <cell r="J6">
            <v>0</v>
          </cell>
        </row>
        <row r="7">
          <cell r="A7">
            <v>6</v>
          </cell>
          <cell r="B7">
            <v>0</v>
          </cell>
          <cell r="C7">
            <v>0</v>
          </cell>
          <cell r="D7">
            <v>1</v>
          </cell>
          <cell r="E7">
            <v>4</v>
          </cell>
          <cell r="F7">
            <v>20</v>
          </cell>
          <cell r="G7">
            <v>2</v>
          </cell>
          <cell r="H7">
            <v>0</v>
          </cell>
          <cell r="I7">
            <v>0</v>
          </cell>
          <cell r="J7">
            <v>0</v>
          </cell>
        </row>
        <row r="8">
          <cell r="A8">
            <v>7</v>
          </cell>
          <cell r="B8">
            <v>0</v>
          </cell>
          <cell r="C8">
            <v>11</v>
          </cell>
          <cell r="D8">
            <v>29</v>
          </cell>
          <cell r="E8">
            <v>227</v>
          </cell>
          <cell r="F8">
            <v>1230</v>
          </cell>
          <cell r="G8">
            <v>187</v>
          </cell>
          <cell r="H8">
            <v>2</v>
          </cell>
          <cell r="I8">
            <v>0</v>
          </cell>
          <cell r="J8">
            <v>1</v>
          </cell>
        </row>
        <row r="9">
          <cell r="A9">
            <v>8</v>
          </cell>
          <cell r="B9">
            <v>2</v>
          </cell>
          <cell r="C9">
            <v>26</v>
          </cell>
          <cell r="D9">
            <v>56</v>
          </cell>
          <cell r="E9">
            <v>656</v>
          </cell>
          <cell r="F9">
            <v>3970</v>
          </cell>
          <cell r="G9">
            <v>587</v>
          </cell>
          <cell r="H9">
            <v>0</v>
          </cell>
          <cell r="I9">
            <v>0</v>
          </cell>
          <cell r="J9">
            <v>17</v>
          </cell>
        </row>
        <row r="10">
          <cell r="A10">
            <v>9</v>
          </cell>
          <cell r="B10">
            <v>3</v>
          </cell>
          <cell r="C10">
            <v>9</v>
          </cell>
          <cell r="D10">
            <v>16</v>
          </cell>
          <cell r="E10">
            <v>247</v>
          </cell>
          <cell r="F10">
            <v>1341</v>
          </cell>
          <cell r="G10">
            <v>178</v>
          </cell>
          <cell r="H10">
            <v>0</v>
          </cell>
          <cell r="I10">
            <v>0</v>
          </cell>
          <cell r="J10">
            <v>5</v>
          </cell>
        </row>
        <row r="11">
          <cell r="A11">
            <v>10</v>
          </cell>
          <cell r="B11">
            <v>7</v>
          </cell>
          <cell r="C11">
            <v>35</v>
          </cell>
          <cell r="D11">
            <v>64</v>
          </cell>
          <cell r="E11">
            <v>678</v>
          </cell>
          <cell r="F11">
            <v>4687</v>
          </cell>
          <cell r="G11">
            <v>963</v>
          </cell>
          <cell r="H11">
            <v>0</v>
          </cell>
          <cell r="I11">
            <v>0</v>
          </cell>
          <cell r="J11">
            <v>14</v>
          </cell>
        </row>
        <row r="12">
          <cell r="A12">
            <v>11</v>
          </cell>
          <cell r="B12">
            <v>0</v>
          </cell>
          <cell r="C12">
            <v>3</v>
          </cell>
          <cell r="D12">
            <v>8</v>
          </cell>
          <cell r="E12">
            <v>108</v>
          </cell>
          <cell r="F12">
            <v>610</v>
          </cell>
          <cell r="G12">
            <v>87</v>
          </cell>
          <cell r="H12">
            <v>0</v>
          </cell>
          <cell r="I12">
            <v>0</v>
          </cell>
          <cell r="J12">
            <v>1</v>
          </cell>
        </row>
        <row r="13">
          <cell r="A13">
            <v>12</v>
          </cell>
          <cell r="B13">
            <v>4</v>
          </cell>
          <cell r="C13">
            <v>13</v>
          </cell>
          <cell r="D13">
            <v>26</v>
          </cell>
          <cell r="E13">
            <v>350</v>
          </cell>
          <cell r="F13">
            <v>2052</v>
          </cell>
          <cell r="G13">
            <v>316</v>
          </cell>
          <cell r="H13">
            <v>1</v>
          </cell>
          <cell r="I13">
            <v>0</v>
          </cell>
          <cell r="J13">
            <v>4</v>
          </cell>
        </row>
        <row r="14">
          <cell r="A14">
            <v>13</v>
          </cell>
          <cell r="B14">
            <v>0</v>
          </cell>
          <cell r="C14">
            <v>0</v>
          </cell>
          <cell r="D14">
            <v>0</v>
          </cell>
          <cell r="E14">
            <v>3</v>
          </cell>
          <cell r="F14">
            <v>38</v>
          </cell>
          <cell r="G14">
            <v>5</v>
          </cell>
          <cell r="H14">
            <v>0</v>
          </cell>
          <cell r="I14">
            <v>0</v>
          </cell>
          <cell r="J14">
            <v>0</v>
          </cell>
        </row>
      </sheetData>
      <sheetData sheetId="18">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88</v>
          </cell>
          <cell r="D2">
            <v>359</v>
          </cell>
          <cell r="E2">
            <v>607</v>
          </cell>
          <cell r="F2">
            <v>627</v>
          </cell>
          <cell r="G2">
            <v>320</v>
          </cell>
          <cell r="H2">
            <v>54</v>
          </cell>
          <cell r="I2">
            <v>0</v>
          </cell>
          <cell r="J2">
            <v>0</v>
          </cell>
          <cell r="K2">
            <v>0</v>
          </cell>
        </row>
        <row r="3">
          <cell r="A3">
            <v>2</v>
          </cell>
          <cell r="B3">
            <v>28</v>
          </cell>
          <cell r="C3">
            <v>2076</v>
          </cell>
          <cell r="D3">
            <v>12531</v>
          </cell>
          <cell r="E3">
            <v>35861</v>
          </cell>
          <cell r="F3">
            <v>31742</v>
          </cell>
          <cell r="G3">
            <v>12403</v>
          </cell>
          <cell r="H3">
            <v>2124</v>
          </cell>
          <cell r="I3">
            <v>117</v>
          </cell>
          <cell r="J3">
            <v>2</v>
          </cell>
          <cell r="K3">
            <v>0</v>
          </cell>
        </row>
        <row r="4">
          <cell r="A4">
            <v>3</v>
          </cell>
          <cell r="B4">
            <v>0</v>
          </cell>
          <cell r="C4">
            <v>7</v>
          </cell>
          <cell r="D4">
            <v>18</v>
          </cell>
          <cell r="E4">
            <v>46</v>
          </cell>
          <cell r="F4">
            <v>79</v>
          </cell>
          <cell r="G4">
            <v>67</v>
          </cell>
          <cell r="H4">
            <v>11</v>
          </cell>
          <cell r="I4">
            <v>2</v>
          </cell>
          <cell r="J4">
            <v>0</v>
          </cell>
          <cell r="K4">
            <v>0</v>
          </cell>
        </row>
        <row r="5">
          <cell r="A5">
            <v>4</v>
          </cell>
          <cell r="B5">
            <v>0</v>
          </cell>
          <cell r="C5">
            <v>19</v>
          </cell>
          <cell r="D5">
            <v>156</v>
          </cell>
          <cell r="E5">
            <v>491</v>
          </cell>
          <cell r="F5">
            <v>654</v>
          </cell>
          <cell r="G5">
            <v>361</v>
          </cell>
          <cell r="H5">
            <v>66</v>
          </cell>
          <cell r="I5">
            <v>2</v>
          </cell>
          <cell r="J5">
            <v>0</v>
          </cell>
          <cell r="K5">
            <v>0</v>
          </cell>
        </row>
        <row r="6">
          <cell r="A6">
            <v>5</v>
          </cell>
          <cell r="B6">
            <v>0</v>
          </cell>
          <cell r="C6">
            <v>0</v>
          </cell>
          <cell r="D6">
            <v>18</v>
          </cell>
          <cell r="E6">
            <v>26</v>
          </cell>
          <cell r="F6">
            <v>57</v>
          </cell>
          <cell r="G6">
            <v>31</v>
          </cell>
          <cell r="H6">
            <v>17</v>
          </cell>
          <cell r="I6">
            <v>2</v>
          </cell>
          <cell r="J6">
            <v>0</v>
          </cell>
          <cell r="K6">
            <v>0</v>
          </cell>
        </row>
        <row r="7">
          <cell r="A7">
            <v>6</v>
          </cell>
          <cell r="B7">
            <v>0</v>
          </cell>
          <cell r="C7">
            <v>0</v>
          </cell>
          <cell r="D7">
            <v>3</v>
          </cell>
          <cell r="E7">
            <v>4</v>
          </cell>
          <cell r="F7">
            <v>14</v>
          </cell>
          <cell r="G7">
            <v>5</v>
          </cell>
          <cell r="H7">
            <v>1</v>
          </cell>
          <cell r="I7">
            <v>0</v>
          </cell>
          <cell r="J7">
            <v>0</v>
          </cell>
          <cell r="K7">
            <v>0</v>
          </cell>
        </row>
        <row r="8">
          <cell r="A8">
            <v>7</v>
          </cell>
          <cell r="B8">
            <v>0</v>
          </cell>
          <cell r="C8">
            <v>22</v>
          </cell>
          <cell r="D8">
            <v>209</v>
          </cell>
          <cell r="E8">
            <v>587</v>
          </cell>
          <cell r="F8">
            <v>561</v>
          </cell>
          <cell r="G8">
            <v>252</v>
          </cell>
          <cell r="H8">
            <v>51</v>
          </cell>
          <cell r="I8">
            <v>5</v>
          </cell>
          <cell r="J8">
            <v>0</v>
          </cell>
          <cell r="K8">
            <v>0</v>
          </cell>
        </row>
        <row r="9">
          <cell r="A9">
            <v>8</v>
          </cell>
          <cell r="B9">
            <v>7</v>
          </cell>
          <cell r="C9">
            <v>207</v>
          </cell>
          <cell r="D9">
            <v>783</v>
          </cell>
          <cell r="E9">
            <v>1508</v>
          </cell>
          <cell r="F9">
            <v>1560</v>
          </cell>
          <cell r="G9">
            <v>1016</v>
          </cell>
          <cell r="H9">
            <v>212</v>
          </cell>
          <cell r="I9">
            <v>19</v>
          </cell>
          <cell r="J9">
            <v>2</v>
          </cell>
          <cell r="K9">
            <v>0</v>
          </cell>
        </row>
        <row r="10">
          <cell r="A10">
            <v>9</v>
          </cell>
          <cell r="B10">
            <v>0</v>
          </cell>
          <cell r="C10">
            <v>95</v>
          </cell>
          <cell r="D10">
            <v>418</v>
          </cell>
          <cell r="E10">
            <v>592</v>
          </cell>
          <cell r="F10">
            <v>415</v>
          </cell>
          <cell r="G10">
            <v>231</v>
          </cell>
          <cell r="H10">
            <v>46</v>
          </cell>
          <cell r="I10">
            <v>2</v>
          </cell>
          <cell r="J10">
            <v>0</v>
          </cell>
          <cell r="K10">
            <v>0</v>
          </cell>
        </row>
        <row r="11">
          <cell r="A11">
            <v>10</v>
          </cell>
          <cell r="B11">
            <v>0</v>
          </cell>
          <cell r="C11">
            <v>89</v>
          </cell>
          <cell r="D11">
            <v>955</v>
          </cell>
          <cell r="E11">
            <v>2034</v>
          </cell>
          <cell r="F11">
            <v>1902</v>
          </cell>
          <cell r="G11">
            <v>1168</v>
          </cell>
          <cell r="H11">
            <v>283</v>
          </cell>
          <cell r="I11">
            <v>16</v>
          </cell>
          <cell r="J11">
            <v>1</v>
          </cell>
          <cell r="K11">
            <v>0</v>
          </cell>
        </row>
        <row r="12">
          <cell r="A12">
            <v>11</v>
          </cell>
          <cell r="B12">
            <v>0</v>
          </cell>
          <cell r="C12">
            <v>18</v>
          </cell>
          <cell r="D12">
            <v>80</v>
          </cell>
          <cell r="E12">
            <v>202</v>
          </cell>
          <cell r="F12">
            <v>288</v>
          </cell>
          <cell r="G12">
            <v>192</v>
          </cell>
          <cell r="H12">
            <v>35</v>
          </cell>
          <cell r="I12">
            <v>2</v>
          </cell>
          <cell r="J12">
            <v>0</v>
          </cell>
          <cell r="K12">
            <v>0</v>
          </cell>
        </row>
        <row r="13">
          <cell r="A13">
            <v>12</v>
          </cell>
          <cell r="B13">
            <v>1</v>
          </cell>
          <cell r="C13">
            <v>86</v>
          </cell>
          <cell r="D13">
            <v>502</v>
          </cell>
          <cell r="E13">
            <v>941</v>
          </cell>
          <cell r="F13">
            <v>792</v>
          </cell>
          <cell r="G13">
            <v>361</v>
          </cell>
          <cell r="H13">
            <v>79</v>
          </cell>
          <cell r="I13">
            <v>3</v>
          </cell>
          <cell r="J13">
            <v>1</v>
          </cell>
          <cell r="K13">
            <v>0</v>
          </cell>
        </row>
        <row r="14">
          <cell r="A14">
            <v>13</v>
          </cell>
          <cell r="B14">
            <v>0</v>
          </cell>
          <cell r="C14">
            <v>0</v>
          </cell>
          <cell r="D14">
            <v>1</v>
          </cell>
          <cell r="E14">
            <v>15</v>
          </cell>
          <cell r="F14">
            <v>18</v>
          </cell>
          <cell r="G14">
            <v>11</v>
          </cell>
          <cell r="H14">
            <v>1</v>
          </cell>
          <cell r="I14">
            <v>0</v>
          </cell>
          <cell r="J14">
            <v>0</v>
          </cell>
          <cell r="K14">
            <v>0</v>
          </cell>
        </row>
      </sheetData>
      <sheetData sheetId="19">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2</v>
          </cell>
          <cell r="C2">
            <v>24</v>
          </cell>
          <cell r="D2">
            <v>23</v>
          </cell>
          <cell r="E2">
            <v>33</v>
          </cell>
          <cell r="F2">
            <v>79</v>
          </cell>
          <cell r="G2">
            <v>353</v>
          </cell>
          <cell r="H2">
            <v>805</v>
          </cell>
          <cell r="I2">
            <v>593</v>
          </cell>
          <cell r="J2">
            <v>155</v>
          </cell>
          <cell r="K2">
            <v>23</v>
          </cell>
          <cell r="L2">
            <v>0</v>
          </cell>
          <cell r="M2">
            <v>0</v>
          </cell>
        </row>
        <row r="3">
          <cell r="A3">
            <v>2</v>
          </cell>
          <cell r="B3">
            <v>121</v>
          </cell>
          <cell r="C3">
            <v>494</v>
          </cell>
          <cell r="D3">
            <v>645</v>
          </cell>
          <cell r="E3">
            <v>1341</v>
          </cell>
          <cell r="F3">
            <v>4687</v>
          </cell>
          <cell r="G3">
            <v>18107</v>
          </cell>
          <cell r="H3">
            <v>38223</v>
          </cell>
          <cell r="I3">
            <v>27262</v>
          </cell>
          <cell r="J3">
            <v>6873</v>
          </cell>
          <cell r="K3">
            <v>738</v>
          </cell>
          <cell r="L3">
            <v>53</v>
          </cell>
          <cell r="M3">
            <v>24</v>
          </cell>
        </row>
        <row r="4">
          <cell r="A4">
            <v>3</v>
          </cell>
          <cell r="B4">
            <v>1</v>
          </cell>
          <cell r="C4">
            <v>3</v>
          </cell>
          <cell r="D4">
            <v>0</v>
          </cell>
          <cell r="E4">
            <v>5</v>
          </cell>
          <cell r="F4">
            <v>7</v>
          </cell>
          <cell r="G4">
            <v>36</v>
          </cell>
          <cell r="H4">
            <v>84</v>
          </cell>
          <cell r="I4">
            <v>78</v>
          </cell>
          <cell r="J4">
            <v>18</v>
          </cell>
          <cell r="K4">
            <v>2</v>
          </cell>
          <cell r="L4">
            <v>0</v>
          </cell>
          <cell r="M4">
            <v>0</v>
          </cell>
        </row>
        <row r="5">
          <cell r="A5">
            <v>4</v>
          </cell>
          <cell r="B5">
            <v>1</v>
          </cell>
          <cell r="C5">
            <v>5</v>
          </cell>
          <cell r="D5">
            <v>7</v>
          </cell>
          <cell r="E5">
            <v>26</v>
          </cell>
          <cell r="F5">
            <v>77</v>
          </cell>
          <cell r="G5">
            <v>326</v>
          </cell>
          <cell r="H5">
            <v>737</v>
          </cell>
          <cell r="I5">
            <v>457</v>
          </cell>
          <cell r="J5">
            <v>124</v>
          </cell>
          <cell r="K5">
            <v>20</v>
          </cell>
          <cell r="L5">
            <v>0</v>
          </cell>
          <cell r="M5">
            <v>1</v>
          </cell>
        </row>
        <row r="6">
          <cell r="A6">
            <v>5</v>
          </cell>
          <cell r="B6">
            <v>1</v>
          </cell>
          <cell r="C6">
            <v>1</v>
          </cell>
          <cell r="D6">
            <v>0</v>
          </cell>
          <cell r="E6">
            <v>0</v>
          </cell>
          <cell r="F6">
            <v>5</v>
          </cell>
          <cell r="G6">
            <v>26</v>
          </cell>
          <cell r="H6">
            <v>54</v>
          </cell>
          <cell r="I6">
            <v>45</v>
          </cell>
          <cell r="J6">
            <v>19</v>
          </cell>
          <cell r="K6">
            <v>2</v>
          </cell>
          <cell r="L6">
            <v>0</v>
          </cell>
          <cell r="M6">
            <v>0</v>
          </cell>
        </row>
        <row r="7">
          <cell r="A7">
            <v>6</v>
          </cell>
          <cell r="B7">
            <v>0</v>
          </cell>
          <cell r="C7">
            <v>0</v>
          </cell>
          <cell r="D7">
            <v>1</v>
          </cell>
          <cell r="E7">
            <v>2</v>
          </cell>
          <cell r="F7">
            <v>2</v>
          </cell>
          <cell r="G7">
            <v>3</v>
          </cell>
          <cell r="H7">
            <v>11</v>
          </cell>
          <cell r="I7">
            <v>7</v>
          </cell>
          <cell r="J7">
            <v>2</v>
          </cell>
          <cell r="K7">
            <v>0</v>
          </cell>
          <cell r="L7">
            <v>0</v>
          </cell>
          <cell r="M7">
            <v>0</v>
          </cell>
        </row>
        <row r="8">
          <cell r="A8">
            <v>7</v>
          </cell>
          <cell r="B8">
            <v>3</v>
          </cell>
          <cell r="C8">
            <v>12</v>
          </cell>
          <cell r="D8">
            <v>22</v>
          </cell>
          <cell r="E8">
            <v>35</v>
          </cell>
          <cell r="F8">
            <v>83</v>
          </cell>
          <cell r="G8">
            <v>322</v>
          </cell>
          <cell r="H8">
            <v>610</v>
          </cell>
          <cell r="I8">
            <v>481</v>
          </cell>
          <cell r="J8">
            <v>141</v>
          </cell>
          <cell r="K8">
            <v>18</v>
          </cell>
          <cell r="L8">
            <v>2</v>
          </cell>
          <cell r="M8">
            <v>1</v>
          </cell>
        </row>
        <row r="9">
          <cell r="A9">
            <v>8</v>
          </cell>
          <cell r="B9">
            <v>5</v>
          </cell>
          <cell r="C9">
            <v>25</v>
          </cell>
          <cell r="D9">
            <v>37</v>
          </cell>
          <cell r="E9">
            <v>61</v>
          </cell>
          <cell r="F9">
            <v>223</v>
          </cell>
          <cell r="G9">
            <v>974</v>
          </cell>
          <cell r="H9">
            <v>2135</v>
          </cell>
          <cell r="I9">
            <v>1525</v>
          </cell>
          <cell r="J9">
            <v>373</v>
          </cell>
          <cell r="K9">
            <v>41</v>
          </cell>
          <cell r="L9">
            <v>2</v>
          </cell>
          <cell r="M9">
            <v>3</v>
          </cell>
        </row>
        <row r="10">
          <cell r="A10">
            <v>9</v>
          </cell>
          <cell r="B10">
            <v>4</v>
          </cell>
          <cell r="C10">
            <v>9</v>
          </cell>
          <cell r="D10">
            <v>6</v>
          </cell>
          <cell r="E10">
            <v>23</v>
          </cell>
          <cell r="F10">
            <v>73</v>
          </cell>
          <cell r="G10">
            <v>303</v>
          </cell>
          <cell r="H10">
            <v>701</v>
          </cell>
          <cell r="I10">
            <v>528</v>
          </cell>
          <cell r="J10">
            <v>159</v>
          </cell>
          <cell r="K10">
            <v>23</v>
          </cell>
          <cell r="L10">
            <v>2</v>
          </cell>
          <cell r="M10">
            <v>0</v>
          </cell>
        </row>
        <row r="11">
          <cell r="A11">
            <v>10</v>
          </cell>
          <cell r="B11">
            <v>20</v>
          </cell>
          <cell r="C11">
            <v>40</v>
          </cell>
          <cell r="D11">
            <v>48</v>
          </cell>
          <cell r="E11">
            <v>75</v>
          </cell>
          <cell r="F11">
            <v>255</v>
          </cell>
          <cell r="G11">
            <v>924</v>
          </cell>
          <cell r="H11">
            <v>2613</v>
          </cell>
          <cell r="I11">
            <v>1965</v>
          </cell>
          <cell r="J11">
            <v>538</v>
          </cell>
          <cell r="K11">
            <v>68</v>
          </cell>
          <cell r="L11">
            <v>8</v>
          </cell>
          <cell r="M11">
            <v>5</v>
          </cell>
        </row>
        <row r="12">
          <cell r="A12">
            <v>11</v>
          </cell>
          <cell r="B12">
            <v>1</v>
          </cell>
          <cell r="C12">
            <v>4</v>
          </cell>
          <cell r="D12">
            <v>4</v>
          </cell>
          <cell r="E12">
            <v>6</v>
          </cell>
          <cell r="F12">
            <v>37</v>
          </cell>
          <cell r="G12">
            <v>153</v>
          </cell>
          <cell r="H12">
            <v>333</v>
          </cell>
          <cell r="I12">
            <v>229</v>
          </cell>
          <cell r="J12">
            <v>60</v>
          </cell>
          <cell r="K12">
            <v>5</v>
          </cell>
          <cell r="L12">
            <v>1</v>
          </cell>
          <cell r="M12">
            <v>0</v>
          </cell>
        </row>
        <row r="13">
          <cell r="A13">
            <v>12</v>
          </cell>
          <cell r="B13">
            <v>6</v>
          </cell>
          <cell r="C13">
            <v>16</v>
          </cell>
          <cell r="D13">
            <v>14</v>
          </cell>
          <cell r="E13">
            <v>35</v>
          </cell>
          <cell r="F13">
            <v>116</v>
          </cell>
          <cell r="G13">
            <v>587</v>
          </cell>
          <cell r="H13">
            <v>1144</v>
          </cell>
          <cell r="I13">
            <v>708</v>
          </cell>
          <cell r="J13">
            <v>155</v>
          </cell>
          <cell r="K13">
            <v>19</v>
          </cell>
          <cell r="L13">
            <v>0</v>
          </cell>
          <cell r="M13">
            <v>1</v>
          </cell>
        </row>
        <row r="14">
          <cell r="A14">
            <v>13</v>
          </cell>
          <cell r="B14">
            <v>0</v>
          </cell>
          <cell r="C14">
            <v>0</v>
          </cell>
          <cell r="D14">
            <v>0</v>
          </cell>
          <cell r="E14">
            <v>0</v>
          </cell>
          <cell r="F14">
            <v>2</v>
          </cell>
          <cell r="G14">
            <v>12</v>
          </cell>
          <cell r="H14">
            <v>15</v>
          </cell>
          <cell r="I14">
            <v>14</v>
          </cell>
          <cell r="J14">
            <v>3</v>
          </cell>
          <cell r="K14">
            <v>1</v>
          </cell>
          <cell r="L14">
            <v>0</v>
          </cell>
          <cell r="M14">
            <v>0</v>
          </cell>
        </row>
      </sheetData>
      <sheetData sheetId="20">
        <row r="1">
          <cell r="A1" t="str">
            <v>triCodeIndicNat</v>
          </cell>
          <cell r="B1" t="str">
            <v>col_1</v>
          </cell>
          <cell r="C1" t="str">
            <v>col_2</v>
          </cell>
          <cell r="D1" t="str">
            <v>col_3</v>
          </cell>
          <cell r="E1" t="str">
            <v>col_4</v>
          </cell>
        </row>
        <row r="2">
          <cell r="A2">
            <v>1</v>
          </cell>
          <cell r="B2">
            <v>0</v>
          </cell>
          <cell r="C2">
            <v>1086</v>
          </cell>
          <cell r="D2">
            <v>1004</v>
          </cell>
          <cell r="E2">
            <v>0</v>
          </cell>
        </row>
        <row r="3">
          <cell r="A3">
            <v>2</v>
          </cell>
          <cell r="B3">
            <v>1</v>
          </cell>
          <cell r="C3">
            <v>50365</v>
          </cell>
          <cell r="D3">
            <v>48202</v>
          </cell>
          <cell r="E3">
            <v>0</v>
          </cell>
        </row>
        <row r="4">
          <cell r="A4">
            <v>3</v>
          </cell>
          <cell r="B4">
            <v>0</v>
          </cell>
          <cell r="C4">
            <v>124</v>
          </cell>
          <cell r="D4">
            <v>110</v>
          </cell>
          <cell r="E4">
            <v>0</v>
          </cell>
        </row>
        <row r="5">
          <cell r="A5">
            <v>4</v>
          </cell>
          <cell r="B5">
            <v>0</v>
          </cell>
          <cell r="C5">
            <v>903</v>
          </cell>
          <cell r="D5">
            <v>878</v>
          </cell>
          <cell r="E5">
            <v>0</v>
          </cell>
        </row>
        <row r="6">
          <cell r="A6">
            <v>5</v>
          </cell>
          <cell r="B6">
            <v>0</v>
          </cell>
          <cell r="C6">
            <v>76</v>
          </cell>
          <cell r="D6">
            <v>77</v>
          </cell>
          <cell r="E6">
            <v>0</v>
          </cell>
        </row>
        <row r="7">
          <cell r="A7">
            <v>6</v>
          </cell>
          <cell r="B7">
            <v>0</v>
          </cell>
          <cell r="C7">
            <v>15</v>
          </cell>
          <cell r="D7">
            <v>13</v>
          </cell>
          <cell r="E7">
            <v>0</v>
          </cell>
        </row>
        <row r="8">
          <cell r="A8">
            <v>7</v>
          </cell>
          <cell r="B8">
            <v>0</v>
          </cell>
          <cell r="C8">
            <v>863</v>
          </cell>
          <cell r="D8">
            <v>867</v>
          </cell>
          <cell r="E8">
            <v>0</v>
          </cell>
        </row>
        <row r="9">
          <cell r="A9">
            <v>8</v>
          </cell>
          <cell r="B9">
            <v>1</v>
          </cell>
          <cell r="C9">
            <v>2759</v>
          </cell>
          <cell r="D9">
            <v>2644</v>
          </cell>
          <cell r="E9">
            <v>0</v>
          </cell>
        </row>
        <row r="10">
          <cell r="A10">
            <v>9</v>
          </cell>
          <cell r="B10">
            <v>0</v>
          </cell>
          <cell r="C10">
            <v>993</v>
          </cell>
          <cell r="D10">
            <v>838</v>
          </cell>
          <cell r="E10">
            <v>0</v>
          </cell>
        </row>
        <row r="11">
          <cell r="A11">
            <v>10</v>
          </cell>
          <cell r="B11">
            <v>3</v>
          </cell>
          <cell r="C11">
            <v>3343</v>
          </cell>
          <cell r="D11">
            <v>3213</v>
          </cell>
          <cell r="E11">
            <v>0</v>
          </cell>
        </row>
        <row r="12">
          <cell r="A12">
            <v>11</v>
          </cell>
          <cell r="B12">
            <v>0</v>
          </cell>
          <cell r="C12">
            <v>417</v>
          </cell>
          <cell r="D12">
            <v>416</v>
          </cell>
          <cell r="E12">
            <v>0</v>
          </cell>
        </row>
        <row r="13">
          <cell r="A13">
            <v>12</v>
          </cell>
          <cell r="B13">
            <v>1</v>
          </cell>
          <cell r="C13">
            <v>1473</v>
          </cell>
          <cell r="D13">
            <v>1327</v>
          </cell>
          <cell r="E13">
            <v>0</v>
          </cell>
        </row>
        <row r="14">
          <cell r="A14">
            <v>13</v>
          </cell>
          <cell r="B14">
            <v>0</v>
          </cell>
          <cell r="C14">
            <v>22</v>
          </cell>
          <cell r="D14">
            <v>25</v>
          </cell>
          <cell r="E14">
            <v>0</v>
          </cell>
        </row>
      </sheetData>
      <sheetData sheetId="21">
        <row r="1">
          <cell r="A1" t="str">
            <v>triCodeIndicNat</v>
          </cell>
          <cell r="B1" t="str">
            <v>col_1</v>
          </cell>
          <cell r="C1" t="str">
            <v>col_2</v>
          </cell>
          <cell r="D1" t="str">
            <v>col_3</v>
          </cell>
          <cell r="E1" t="str">
            <v>col_4</v>
          </cell>
        </row>
        <row r="2">
          <cell r="A2">
            <v>1</v>
          </cell>
          <cell r="B2">
            <v>2006</v>
          </cell>
          <cell r="C2">
            <v>35</v>
          </cell>
          <cell r="D2">
            <v>0</v>
          </cell>
          <cell r="E2">
            <v>14</v>
          </cell>
        </row>
        <row r="3">
          <cell r="A3">
            <v>2</v>
          </cell>
          <cell r="B3">
            <v>94804</v>
          </cell>
          <cell r="C3">
            <v>1658</v>
          </cell>
          <cell r="D3">
            <v>22</v>
          </cell>
          <cell r="E3">
            <v>400</v>
          </cell>
        </row>
        <row r="4">
          <cell r="A4">
            <v>3</v>
          </cell>
          <cell r="B4">
            <v>224</v>
          </cell>
          <cell r="C4">
            <v>4</v>
          </cell>
          <cell r="D4">
            <v>0</v>
          </cell>
          <cell r="E4">
            <v>2</v>
          </cell>
        </row>
        <row r="5">
          <cell r="A5">
            <v>4</v>
          </cell>
          <cell r="B5">
            <v>1708</v>
          </cell>
          <cell r="C5">
            <v>32</v>
          </cell>
          <cell r="D5">
            <v>0</v>
          </cell>
          <cell r="E5">
            <v>9</v>
          </cell>
        </row>
        <row r="6">
          <cell r="A6">
            <v>5</v>
          </cell>
          <cell r="B6">
            <v>149</v>
          </cell>
          <cell r="C6">
            <v>1</v>
          </cell>
          <cell r="D6">
            <v>0</v>
          </cell>
          <cell r="E6">
            <v>1</v>
          </cell>
        </row>
        <row r="7">
          <cell r="A7">
            <v>6</v>
          </cell>
          <cell r="B7">
            <v>26</v>
          </cell>
          <cell r="C7">
            <v>1</v>
          </cell>
          <cell r="D7">
            <v>0</v>
          </cell>
          <cell r="E7">
            <v>0</v>
          </cell>
        </row>
        <row r="8">
          <cell r="A8">
            <v>7</v>
          </cell>
          <cell r="B8">
            <v>1631</v>
          </cell>
          <cell r="C8">
            <v>37</v>
          </cell>
          <cell r="D8">
            <v>3</v>
          </cell>
          <cell r="E8">
            <v>16</v>
          </cell>
        </row>
        <row r="9">
          <cell r="A9">
            <v>8</v>
          </cell>
          <cell r="B9">
            <v>5188</v>
          </cell>
          <cell r="C9">
            <v>90</v>
          </cell>
          <cell r="D9">
            <v>1</v>
          </cell>
          <cell r="E9">
            <v>35</v>
          </cell>
        </row>
        <row r="10">
          <cell r="A10">
            <v>9</v>
          </cell>
          <cell r="B10">
            <v>1758</v>
          </cell>
          <cell r="C10">
            <v>32</v>
          </cell>
          <cell r="D10">
            <v>0</v>
          </cell>
          <cell r="E10">
            <v>9</v>
          </cell>
        </row>
        <row r="11">
          <cell r="A11">
            <v>10</v>
          </cell>
          <cell r="B11">
            <v>6302</v>
          </cell>
          <cell r="C11">
            <v>108</v>
          </cell>
          <cell r="D11">
            <v>2</v>
          </cell>
          <cell r="E11">
            <v>36</v>
          </cell>
        </row>
        <row r="12">
          <cell r="A12">
            <v>11</v>
          </cell>
          <cell r="B12">
            <v>801</v>
          </cell>
          <cell r="C12">
            <v>12</v>
          </cell>
          <cell r="D12">
            <v>2</v>
          </cell>
          <cell r="E12">
            <v>2</v>
          </cell>
        </row>
        <row r="13">
          <cell r="A13">
            <v>12</v>
          </cell>
          <cell r="B13">
            <v>2702</v>
          </cell>
          <cell r="C13">
            <v>35</v>
          </cell>
          <cell r="D13">
            <v>0</v>
          </cell>
          <cell r="E13">
            <v>29</v>
          </cell>
        </row>
        <row r="14">
          <cell r="A14">
            <v>13</v>
          </cell>
          <cell r="B14">
            <v>45</v>
          </cell>
          <cell r="C14">
            <v>1</v>
          </cell>
          <cell r="D14">
            <v>0</v>
          </cell>
          <cell r="E14">
            <v>0</v>
          </cell>
        </row>
      </sheetData>
      <sheetData sheetId="22">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45</v>
          </cell>
          <cell r="C2">
            <v>58</v>
          </cell>
          <cell r="D2">
            <v>422</v>
          </cell>
          <cell r="E2">
            <v>806</v>
          </cell>
          <cell r="F2">
            <v>386</v>
          </cell>
          <cell r="G2">
            <v>139</v>
          </cell>
          <cell r="H2">
            <v>61</v>
          </cell>
          <cell r="I2">
            <v>31</v>
          </cell>
          <cell r="J2">
            <v>12</v>
          </cell>
          <cell r="K2">
            <v>8</v>
          </cell>
          <cell r="L2">
            <v>9</v>
          </cell>
          <cell r="M2">
            <v>40</v>
          </cell>
          <cell r="N2">
            <v>33</v>
          </cell>
          <cell r="O2">
            <v>40</v>
          </cell>
        </row>
        <row r="3">
          <cell r="A3">
            <v>2</v>
          </cell>
          <cell r="B3">
            <v>1587</v>
          </cell>
          <cell r="C3">
            <v>2136</v>
          </cell>
          <cell r="D3">
            <v>12270</v>
          </cell>
          <cell r="E3">
            <v>43825</v>
          </cell>
          <cell r="F3">
            <v>21938</v>
          </cell>
          <cell r="G3">
            <v>7744</v>
          </cell>
          <cell r="H3">
            <v>2134</v>
          </cell>
          <cell r="I3">
            <v>931</v>
          </cell>
          <cell r="J3">
            <v>616</v>
          </cell>
          <cell r="K3">
            <v>436</v>
          </cell>
          <cell r="L3">
            <v>418</v>
          </cell>
          <cell r="M3">
            <v>2514</v>
          </cell>
          <cell r="N3">
            <v>979</v>
          </cell>
          <cell r="O3">
            <v>1040</v>
          </cell>
        </row>
        <row r="4">
          <cell r="A4">
            <v>3</v>
          </cell>
          <cell r="B4">
            <v>11</v>
          </cell>
          <cell r="C4">
            <v>7</v>
          </cell>
          <cell r="D4">
            <v>33</v>
          </cell>
          <cell r="E4">
            <v>94</v>
          </cell>
          <cell r="F4">
            <v>60</v>
          </cell>
          <cell r="G4">
            <v>14</v>
          </cell>
          <cell r="H4">
            <v>5</v>
          </cell>
          <cell r="I4">
            <v>2</v>
          </cell>
          <cell r="J4">
            <v>1</v>
          </cell>
          <cell r="K4">
            <v>1</v>
          </cell>
          <cell r="L4">
            <v>0</v>
          </cell>
          <cell r="M4">
            <v>5</v>
          </cell>
          <cell r="N4">
            <v>0</v>
          </cell>
          <cell r="O4">
            <v>1</v>
          </cell>
        </row>
        <row r="5">
          <cell r="A5">
            <v>4</v>
          </cell>
          <cell r="B5">
            <v>25</v>
          </cell>
          <cell r="C5">
            <v>37</v>
          </cell>
          <cell r="D5">
            <v>354</v>
          </cell>
          <cell r="E5">
            <v>794</v>
          </cell>
          <cell r="F5">
            <v>336</v>
          </cell>
          <cell r="G5">
            <v>91</v>
          </cell>
          <cell r="H5">
            <v>30</v>
          </cell>
          <cell r="I5">
            <v>15</v>
          </cell>
          <cell r="J5">
            <v>13</v>
          </cell>
          <cell r="K5">
            <v>6</v>
          </cell>
          <cell r="L5">
            <v>8</v>
          </cell>
          <cell r="M5">
            <v>41</v>
          </cell>
          <cell r="N5">
            <v>17</v>
          </cell>
          <cell r="O5">
            <v>14</v>
          </cell>
        </row>
        <row r="6">
          <cell r="A6">
            <v>5</v>
          </cell>
          <cell r="B6">
            <v>3</v>
          </cell>
          <cell r="C6">
            <v>6</v>
          </cell>
          <cell r="D6">
            <v>34</v>
          </cell>
          <cell r="E6">
            <v>63</v>
          </cell>
          <cell r="F6">
            <v>25</v>
          </cell>
          <cell r="G6">
            <v>11</v>
          </cell>
          <cell r="H6">
            <v>1</v>
          </cell>
          <cell r="I6">
            <v>0</v>
          </cell>
          <cell r="J6">
            <v>2</v>
          </cell>
          <cell r="K6">
            <v>1</v>
          </cell>
          <cell r="L6">
            <v>0</v>
          </cell>
          <cell r="M6">
            <v>5</v>
          </cell>
          <cell r="N6">
            <v>1</v>
          </cell>
          <cell r="O6">
            <v>1</v>
          </cell>
        </row>
        <row r="7">
          <cell r="A7">
            <v>6</v>
          </cell>
          <cell r="B7">
            <v>1</v>
          </cell>
          <cell r="C7">
            <v>1</v>
          </cell>
          <cell r="D7">
            <v>5</v>
          </cell>
          <cell r="E7">
            <v>9</v>
          </cell>
          <cell r="F7">
            <v>5</v>
          </cell>
          <cell r="G7">
            <v>2</v>
          </cell>
          <cell r="H7">
            <v>1</v>
          </cell>
          <cell r="I7">
            <v>0</v>
          </cell>
          <cell r="J7">
            <v>0</v>
          </cell>
          <cell r="K7">
            <v>0</v>
          </cell>
          <cell r="L7">
            <v>0</v>
          </cell>
          <cell r="M7">
            <v>3</v>
          </cell>
          <cell r="N7">
            <v>0</v>
          </cell>
          <cell r="O7">
            <v>1</v>
          </cell>
        </row>
        <row r="8">
          <cell r="A8">
            <v>7</v>
          </cell>
          <cell r="B8">
            <v>72</v>
          </cell>
          <cell r="C8">
            <v>176</v>
          </cell>
          <cell r="D8">
            <v>233</v>
          </cell>
          <cell r="E8">
            <v>616</v>
          </cell>
          <cell r="F8">
            <v>276</v>
          </cell>
          <cell r="G8">
            <v>177</v>
          </cell>
          <cell r="H8">
            <v>37</v>
          </cell>
          <cell r="I8">
            <v>22</v>
          </cell>
          <cell r="J8">
            <v>9</v>
          </cell>
          <cell r="K8">
            <v>6</v>
          </cell>
          <cell r="L8">
            <v>8</v>
          </cell>
          <cell r="M8">
            <v>47</v>
          </cell>
          <cell r="N8">
            <v>15</v>
          </cell>
          <cell r="O8">
            <v>36</v>
          </cell>
        </row>
        <row r="9">
          <cell r="A9">
            <v>8</v>
          </cell>
          <cell r="B9">
            <v>84</v>
          </cell>
          <cell r="C9">
            <v>153</v>
          </cell>
          <cell r="D9">
            <v>1097</v>
          </cell>
          <cell r="E9">
            <v>2191</v>
          </cell>
          <cell r="F9">
            <v>1067</v>
          </cell>
          <cell r="G9">
            <v>329</v>
          </cell>
          <cell r="H9">
            <v>114</v>
          </cell>
          <cell r="I9">
            <v>56</v>
          </cell>
          <cell r="J9">
            <v>39</v>
          </cell>
          <cell r="K9">
            <v>32</v>
          </cell>
          <cell r="L9">
            <v>17</v>
          </cell>
          <cell r="M9">
            <v>118</v>
          </cell>
          <cell r="N9">
            <v>46</v>
          </cell>
          <cell r="O9">
            <v>61</v>
          </cell>
        </row>
        <row r="10">
          <cell r="A10">
            <v>9</v>
          </cell>
          <cell r="B10">
            <v>34</v>
          </cell>
          <cell r="C10">
            <v>117</v>
          </cell>
          <cell r="D10">
            <v>360</v>
          </cell>
          <cell r="E10">
            <v>754</v>
          </cell>
          <cell r="F10">
            <v>307</v>
          </cell>
          <cell r="G10">
            <v>104</v>
          </cell>
          <cell r="H10">
            <v>40</v>
          </cell>
          <cell r="I10">
            <v>20</v>
          </cell>
          <cell r="J10">
            <v>18</v>
          </cell>
          <cell r="K10">
            <v>5</v>
          </cell>
          <cell r="L10">
            <v>4</v>
          </cell>
          <cell r="M10">
            <v>33</v>
          </cell>
          <cell r="N10">
            <v>18</v>
          </cell>
          <cell r="O10">
            <v>17</v>
          </cell>
        </row>
        <row r="11">
          <cell r="A11">
            <v>10</v>
          </cell>
          <cell r="B11">
            <v>125</v>
          </cell>
          <cell r="C11">
            <v>123</v>
          </cell>
          <cell r="D11">
            <v>1313</v>
          </cell>
          <cell r="E11">
            <v>2549</v>
          </cell>
          <cell r="F11">
            <v>1284</v>
          </cell>
          <cell r="G11">
            <v>552</v>
          </cell>
          <cell r="H11">
            <v>196</v>
          </cell>
          <cell r="I11">
            <v>62</v>
          </cell>
          <cell r="J11">
            <v>55</v>
          </cell>
          <cell r="K11">
            <v>23</v>
          </cell>
          <cell r="L11">
            <v>30</v>
          </cell>
          <cell r="M11">
            <v>123</v>
          </cell>
          <cell r="N11">
            <v>49</v>
          </cell>
          <cell r="O11">
            <v>75</v>
          </cell>
        </row>
        <row r="12">
          <cell r="A12">
            <v>11</v>
          </cell>
          <cell r="B12">
            <v>14</v>
          </cell>
          <cell r="C12">
            <v>27</v>
          </cell>
          <cell r="D12">
            <v>146</v>
          </cell>
          <cell r="E12">
            <v>326</v>
          </cell>
          <cell r="F12">
            <v>178</v>
          </cell>
          <cell r="G12">
            <v>51</v>
          </cell>
          <cell r="H12">
            <v>24</v>
          </cell>
          <cell r="I12">
            <v>14</v>
          </cell>
          <cell r="J12">
            <v>4</v>
          </cell>
          <cell r="K12">
            <v>3</v>
          </cell>
          <cell r="L12">
            <v>3</v>
          </cell>
          <cell r="M12">
            <v>24</v>
          </cell>
          <cell r="N12">
            <v>6</v>
          </cell>
          <cell r="O12">
            <v>13</v>
          </cell>
        </row>
        <row r="13">
          <cell r="A13">
            <v>12</v>
          </cell>
          <cell r="B13">
            <v>70</v>
          </cell>
          <cell r="C13">
            <v>125</v>
          </cell>
          <cell r="D13">
            <v>496</v>
          </cell>
          <cell r="E13">
            <v>1004</v>
          </cell>
          <cell r="F13">
            <v>568</v>
          </cell>
          <cell r="G13">
            <v>283</v>
          </cell>
          <cell r="H13">
            <v>70</v>
          </cell>
          <cell r="I13">
            <v>27</v>
          </cell>
          <cell r="J13">
            <v>25</v>
          </cell>
          <cell r="K13">
            <v>24</v>
          </cell>
          <cell r="L13">
            <v>11</v>
          </cell>
          <cell r="M13">
            <v>44</v>
          </cell>
          <cell r="N13">
            <v>23</v>
          </cell>
          <cell r="O13">
            <v>31</v>
          </cell>
        </row>
        <row r="14">
          <cell r="A14">
            <v>13</v>
          </cell>
          <cell r="B14">
            <v>0</v>
          </cell>
          <cell r="C14">
            <v>0</v>
          </cell>
          <cell r="D14">
            <v>6</v>
          </cell>
          <cell r="E14">
            <v>20</v>
          </cell>
          <cell r="F14">
            <v>12</v>
          </cell>
          <cell r="G14">
            <v>4</v>
          </cell>
          <cell r="H14">
            <v>3</v>
          </cell>
          <cell r="I14">
            <v>1</v>
          </cell>
          <cell r="J14">
            <v>1</v>
          </cell>
          <cell r="K14">
            <v>0</v>
          </cell>
          <cell r="L14">
            <v>0</v>
          </cell>
          <cell r="M14">
            <v>0</v>
          </cell>
          <cell r="N14">
            <v>0</v>
          </cell>
          <cell r="O14">
            <v>0</v>
          </cell>
        </row>
      </sheetData>
      <sheetData sheetId="23">
        <row r="1">
          <cell r="A1" t="str">
            <v>triCodeIndicNat</v>
          </cell>
          <cell r="B1" t="str">
            <v>col_1</v>
          </cell>
          <cell r="C1" t="str">
            <v>col_2</v>
          </cell>
          <cell r="D1" t="str">
            <v>col_3</v>
          </cell>
        </row>
        <row r="2">
          <cell r="A2">
            <v>1</v>
          </cell>
          <cell r="B2">
            <v>1557</v>
          </cell>
          <cell r="C2">
            <v>518</v>
          </cell>
          <cell r="D2">
            <v>15</v>
          </cell>
        </row>
        <row r="3">
          <cell r="A3">
            <v>2</v>
          </cell>
          <cell r="B3">
            <v>77248</v>
          </cell>
          <cell r="C3">
            <v>20765</v>
          </cell>
          <cell r="D3">
            <v>555</v>
          </cell>
        </row>
        <row r="4">
          <cell r="A4">
            <v>3</v>
          </cell>
          <cell r="B4">
            <v>183</v>
          </cell>
          <cell r="C4">
            <v>49</v>
          </cell>
          <cell r="D4">
            <v>2</v>
          </cell>
        </row>
        <row r="5">
          <cell r="A5">
            <v>4</v>
          </cell>
          <cell r="B5">
            <v>1383</v>
          </cell>
          <cell r="C5">
            <v>385</v>
          </cell>
          <cell r="D5">
            <v>13</v>
          </cell>
        </row>
        <row r="6">
          <cell r="A6">
            <v>5</v>
          </cell>
          <cell r="B6">
            <v>124</v>
          </cell>
          <cell r="C6">
            <v>28</v>
          </cell>
          <cell r="D6">
            <v>1</v>
          </cell>
        </row>
        <row r="7">
          <cell r="A7">
            <v>6</v>
          </cell>
          <cell r="B7">
            <v>21</v>
          </cell>
          <cell r="C7">
            <v>7</v>
          </cell>
          <cell r="D7">
            <v>0</v>
          </cell>
        </row>
        <row r="8">
          <cell r="A8">
            <v>7</v>
          </cell>
          <cell r="B8">
            <v>1319</v>
          </cell>
          <cell r="C8">
            <v>391</v>
          </cell>
          <cell r="D8">
            <v>20</v>
          </cell>
        </row>
        <row r="9">
          <cell r="A9">
            <v>8</v>
          </cell>
          <cell r="B9">
            <v>4154</v>
          </cell>
          <cell r="C9">
            <v>1211</v>
          </cell>
          <cell r="D9">
            <v>39</v>
          </cell>
        </row>
        <row r="10">
          <cell r="A10">
            <v>9</v>
          </cell>
          <cell r="B10">
            <v>1487</v>
          </cell>
          <cell r="C10">
            <v>334</v>
          </cell>
          <cell r="D10">
            <v>10</v>
          </cell>
        </row>
        <row r="11">
          <cell r="A11">
            <v>10</v>
          </cell>
          <cell r="B11">
            <v>4871</v>
          </cell>
          <cell r="C11">
            <v>1636</v>
          </cell>
          <cell r="D11">
            <v>52</v>
          </cell>
        </row>
        <row r="12">
          <cell r="A12">
            <v>11</v>
          </cell>
          <cell r="B12">
            <v>620</v>
          </cell>
          <cell r="C12">
            <v>211</v>
          </cell>
          <cell r="D12">
            <v>2</v>
          </cell>
        </row>
        <row r="13">
          <cell r="A13">
            <v>12</v>
          </cell>
          <cell r="B13">
            <v>2133</v>
          </cell>
          <cell r="C13">
            <v>634</v>
          </cell>
          <cell r="D13">
            <v>34</v>
          </cell>
        </row>
        <row r="14">
          <cell r="A14">
            <v>13</v>
          </cell>
          <cell r="B14">
            <v>33</v>
          </cell>
          <cell r="C14">
            <v>14</v>
          </cell>
          <cell r="D14">
            <v>0</v>
          </cell>
        </row>
      </sheetData>
      <sheetData sheetId="24">
        <row r="1">
          <cell r="A1" t="str">
            <v>triCodeIndicNat</v>
          </cell>
          <cell r="B1" t="str">
            <v>col_1</v>
          </cell>
          <cell r="C1" t="str">
            <v>col_2</v>
          </cell>
          <cell r="D1" t="str">
            <v>col_3</v>
          </cell>
        </row>
        <row r="2">
          <cell r="A2">
            <v>1</v>
          </cell>
          <cell r="B2">
            <v>281</v>
          </cell>
          <cell r="C2">
            <v>1741</v>
          </cell>
          <cell r="D2">
            <v>33</v>
          </cell>
        </row>
        <row r="3">
          <cell r="A3">
            <v>2</v>
          </cell>
          <cell r="B3">
            <v>9747</v>
          </cell>
          <cell r="C3">
            <v>85568</v>
          </cell>
          <cell r="D3">
            <v>1569</v>
          </cell>
        </row>
        <row r="4">
          <cell r="A4">
            <v>3</v>
          </cell>
          <cell r="B4">
            <v>24</v>
          </cell>
          <cell r="C4">
            <v>205</v>
          </cell>
          <cell r="D4">
            <v>1</v>
          </cell>
        </row>
        <row r="5">
          <cell r="A5">
            <v>4</v>
          </cell>
          <cell r="B5">
            <v>172</v>
          </cell>
          <cell r="C5">
            <v>1554</v>
          </cell>
          <cell r="D5">
            <v>23</v>
          </cell>
        </row>
        <row r="6">
          <cell r="A6">
            <v>5</v>
          </cell>
          <cell r="B6">
            <v>18</v>
          </cell>
          <cell r="C6">
            <v>133</v>
          </cell>
          <cell r="D6">
            <v>0</v>
          </cell>
        </row>
        <row r="7">
          <cell r="A7">
            <v>6</v>
          </cell>
          <cell r="B7">
            <v>1</v>
          </cell>
          <cell r="C7">
            <v>26</v>
          </cell>
          <cell r="D7">
            <v>0</v>
          </cell>
        </row>
        <row r="8">
          <cell r="A8">
            <v>7</v>
          </cell>
          <cell r="B8">
            <v>200</v>
          </cell>
          <cell r="C8">
            <v>1473</v>
          </cell>
          <cell r="D8">
            <v>14</v>
          </cell>
        </row>
        <row r="9">
          <cell r="A9">
            <v>8</v>
          </cell>
          <cell r="B9">
            <v>578</v>
          </cell>
          <cell r="C9">
            <v>4678</v>
          </cell>
          <cell r="D9">
            <v>58</v>
          </cell>
        </row>
        <row r="10">
          <cell r="A10">
            <v>9</v>
          </cell>
          <cell r="B10">
            <v>207</v>
          </cell>
          <cell r="C10">
            <v>1573</v>
          </cell>
          <cell r="D10">
            <v>19</v>
          </cell>
        </row>
        <row r="11">
          <cell r="A11">
            <v>10</v>
          </cell>
          <cell r="B11">
            <v>1027</v>
          </cell>
          <cell r="C11">
            <v>5318</v>
          </cell>
          <cell r="D11">
            <v>103</v>
          </cell>
        </row>
        <row r="12">
          <cell r="A12">
            <v>11</v>
          </cell>
          <cell r="B12">
            <v>118</v>
          </cell>
          <cell r="C12">
            <v>691</v>
          </cell>
          <cell r="D12">
            <v>8</v>
          </cell>
        </row>
        <row r="13">
          <cell r="A13">
            <v>12</v>
          </cell>
          <cell r="B13">
            <v>370</v>
          </cell>
          <cell r="C13">
            <v>2372</v>
          </cell>
          <cell r="D13">
            <v>24</v>
          </cell>
        </row>
        <row r="14">
          <cell r="A14">
            <v>13</v>
          </cell>
          <cell r="B14">
            <v>7</v>
          </cell>
          <cell r="C14">
            <v>39</v>
          </cell>
          <cell r="D14">
            <v>0</v>
          </cell>
        </row>
      </sheetData>
      <sheetData sheetId="25">
        <row r="1">
          <cell r="A1" t="str">
            <v>triCodeIndicNat</v>
          </cell>
          <cell r="B1" t="str">
            <v>col_1</v>
          </cell>
          <cell r="C1" t="str">
            <v>col_2</v>
          </cell>
          <cell r="D1" t="str">
            <v>col_3</v>
          </cell>
        </row>
        <row r="2">
          <cell r="A2">
            <v>1</v>
          </cell>
          <cell r="B2">
            <v>1293</v>
          </cell>
          <cell r="C2">
            <v>748</v>
          </cell>
          <cell r="D2">
            <v>14</v>
          </cell>
        </row>
        <row r="3">
          <cell r="A3">
            <v>2</v>
          </cell>
          <cell r="B3">
            <v>65871</v>
          </cell>
          <cell r="C3">
            <v>30508</v>
          </cell>
          <cell r="D3">
            <v>505</v>
          </cell>
        </row>
        <row r="4">
          <cell r="A4">
            <v>3</v>
          </cell>
          <cell r="B4">
            <v>141</v>
          </cell>
          <cell r="C4">
            <v>88</v>
          </cell>
          <cell r="D4">
            <v>1</v>
          </cell>
        </row>
        <row r="5">
          <cell r="A5">
            <v>4</v>
          </cell>
          <cell r="B5">
            <v>1217</v>
          </cell>
          <cell r="C5">
            <v>520</v>
          </cell>
          <cell r="D5">
            <v>12</v>
          </cell>
        </row>
        <row r="6">
          <cell r="A6">
            <v>5</v>
          </cell>
          <cell r="B6">
            <v>99</v>
          </cell>
          <cell r="C6">
            <v>52</v>
          </cell>
          <cell r="D6">
            <v>0</v>
          </cell>
        </row>
        <row r="7">
          <cell r="A7">
            <v>6</v>
          </cell>
          <cell r="B7">
            <v>17</v>
          </cell>
          <cell r="C7">
            <v>10</v>
          </cell>
          <cell r="D7">
            <v>0</v>
          </cell>
        </row>
        <row r="8">
          <cell r="A8">
            <v>7</v>
          </cell>
          <cell r="B8">
            <v>1042</v>
          </cell>
          <cell r="C8">
            <v>642</v>
          </cell>
          <cell r="D8">
            <v>3</v>
          </cell>
        </row>
        <row r="9">
          <cell r="A9">
            <v>8</v>
          </cell>
          <cell r="B9">
            <v>3655</v>
          </cell>
          <cell r="C9">
            <v>1624</v>
          </cell>
          <cell r="D9">
            <v>35</v>
          </cell>
        </row>
        <row r="10">
          <cell r="A10">
            <v>9</v>
          </cell>
          <cell r="B10">
            <v>1080</v>
          </cell>
          <cell r="C10">
            <v>711</v>
          </cell>
          <cell r="D10">
            <v>8</v>
          </cell>
        </row>
        <row r="11">
          <cell r="A11">
            <v>10</v>
          </cell>
          <cell r="B11">
            <v>3844</v>
          </cell>
          <cell r="C11">
            <v>2571</v>
          </cell>
          <cell r="D11">
            <v>33</v>
          </cell>
        </row>
        <row r="12">
          <cell r="A12">
            <v>11</v>
          </cell>
          <cell r="B12">
            <v>584</v>
          </cell>
          <cell r="C12">
            <v>229</v>
          </cell>
          <cell r="D12">
            <v>4</v>
          </cell>
        </row>
        <row r="13">
          <cell r="A13">
            <v>12</v>
          </cell>
          <cell r="B13">
            <v>1668</v>
          </cell>
          <cell r="C13">
            <v>1083</v>
          </cell>
          <cell r="D13">
            <v>15</v>
          </cell>
        </row>
        <row r="14">
          <cell r="A14">
            <v>13</v>
          </cell>
          <cell r="B14">
            <v>26</v>
          </cell>
          <cell r="C14">
            <v>20</v>
          </cell>
          <cell r="D14">
            <v>0</v>
          </cell>
        </row>
      </sheetData>
      <sheetData sheetId="26">
        <row r="1">
          <cell r="A1" t="str">
            <v>triCodeIndicNat</v>
          </cell>
          <cell r="B1" t="str">
            <v>col_1</v>
          </cell>
          <cell r="C1" t="str">
            <v>col_2</v>
          </cell>
          <cell r="D1" t="str">
            <v>col_3</v>
          </cell>
        </row>
        <row r="2">
          <cell r="A2">
            <v>1</v>
          </cell>
          <cell r="B2">
            <v>502</v>
          </cell>
          <cell r="C2">
            <v>1540</v>
          </cell>
          <cell r="D2">
            <v>13</v>
          </cell>
        </row>
        <row r="3">
          <cell r="A3">
            <v>2</v>
          </cell>
          <cell r="B3">
            <v>25016</v>
          </cell>
          <cell r="C3">
            <v>71206</v>
          </cell>
          <cell r="D3">
            <v>662</v>
          </cell>
        </row>
        <row r="4">
          <cell r="A4">
            <v>3</v>
          </cell>
          <cell r="B4">
            <v>53</v>
          </cell>
          <cell r="C4">
            <v>177</v>
          </cell>
          <cell r="D4">
            <v>0</v>
          </cell>
        </row>
        <row r="5">
          <cell r="A5">
            <v>4</v>
          </cell>
          <cell r="B5">
            <v>478</v>
          </cell>
          <cell r="C5">
            <v>1263</v>
          </cell>
          <cell r="D5">
            <v>8</v>
          </cell>
        </row>
        <row r="6">
          <cell r="A6">
            <v>5</v>
          </cell>
          <cell r="B6">
            <v>47</v>
          </cell>
          <cell r="C6">
            <v>104</v>
          </cell>
          <cell r="D6">
            <v>0</v>
          </cell>
        </row>
        <row r="7">
          <cell r="A7">
            <v>6</v>
          </cell>
          <cell r="B7">
            <v>8</v>
          </cell>
          <cell r="C7">
            <v>19</v>
          </cell>
          <cell r="D7">
            <v>0</v>
          </cell>
        </row>
        <row r="8">
          <cell r="A8">
            <v>7</v>
          </cell>
          <cell r="B8">
            <v>405</v>
          </cell>
          <cell r="C8">
            <v>1278</v>
          </cell>
          <cell r="D8">
            <v>4</v>
          </cell>
        </row>
        <row r="9">
          <cell r="A9">
            <v>8</v>
          </cell>
          <cell r="B9">
            <v>1319</v>
          </cell>
          <cell r="C9">
            <v>3958</v>
          </cell>
          <cell r="D9">
            <v>37</v>
          </cell>
        </row>
        <row r="10">
          <cell r="A10">
            <v>9</v>
          </cell>
          <cell r="B10">
            <v>398</v>
          </cell>
          <cell r="C10">
            <v>1388</v>
          </cell>
          <cell r="D10">
            <v>13</v>
          </cell>
        </row>
        <row r="11">
          <cell r="A11">
            <v>10</v>
          </cell>
          <cell r="B11">
            <v>1757</v>
          </cell>
          <cell r="C11">
            <v>4643</v>
          </cell>
          <cell r="D11">
            <v>48</v>
          </cell>
        </row>
        <row r="12">
          <cell r="A12">
            <v>11</v>
          </cell>
          <cell r="B12">
            <v>209</v>
          </cell>
          <cell r="C12">
            <v>603</v>
          </cell>
          <cell r="D12">
            <v>5</v>
          </cell>
        </row>
        <row r="13">
          <cell r="A13">
            <v>12</v>
          </cell>
          <cell r="B13">
            <v>578</v>
          </cell>
          <cell r="C13">
            <v>2175</v>
          </cell>
          <cell r="D13">
            <v>13</v>
          </cell>
        </row>
        <row r="14">
          <cell r="A14">
            <v>13</v>
          </cell>
          <cell r="B14">
            <v>4</v>
          </cell>
          <cell r="C14">
            <v>42</v>
          </cell>
          <cell r="D14">
            <v>0</v>
          </cell>
        </row>
      </sheetData>
      <sheetData sheetId="27">
        <row r="1">
          <cell r="A1" t="str">
            <v>triCodeIndicNat</v>
          </cell>
          <cell r="B1" t="str">
            <v>col_1</v>
          </cell>
          <cell r="C1" t="str">
            <v>col_2</v>
          </cell>
        </row>
        <row r="2">
          <cell r="A2">
            <v>1</v>
          </cell>
          <cell r="B2">
            <v>14</v>
          </cell>
          <cell r="C2">
            <v>2076</v>
          </cell>
        </row>
        <row r="3">
          <cell r="A3">
            <v>2</v>
          </cell>
          <cell r="B3">
            <v>443</v>
          </cell>
          <cell r="C3">
            <v>98125</v>
          </cell>
        </row>
        <row r="4">
          <cell r="A4">
            <v>3</v>
          </cell>
          <cell r="B4">
            <v>2</v>
          </cell>
          <cell r="C4">
            <v>232</v>
          </cell>
        </row>
        <row r="5">
          <cell r="A5">
            <v>4</v>
          </cell>
          <cell r="B5">
            <v>9</v>
          </cell>
          <cell r="C5">
            <v>1772</v>
          </cell>
        </row>
        <row r="6">
          <cell r="A6">
            <v>5</v>
          </cell>
          <cell r="B6">
            <v>1</v>
          </cell>
          <cell r="C6">
            <v>152</v>
          </cell>
        </row>
        <row r="7">
          <cell r="A7">
            <v>6</v>
          </cell>
          <cell r="B7">
            <v>0</v>
          </cell>
          <cell r="C7">
            <v>28</v>
          </cell>
        </row>
        <row r="8">
          <cell r="A8">
            <v>7</v>
          </cell>
          <cell r="B8">
            <v>16</v>
          </cell>
          <cell r="C8">
            <v>1714</v>
          </cell>
        </row>
        <row r="9">
          <cell r="A9">
            <v>8</v>
          </cell>
          <cell r="B9">
            <v>38</v>
          </cell>
          <cell r="C9">
            <v>5366</v>
          </cell>
        </row>
        <row r="10">
          <cell r="A10">
            <v>9</v>
          </cell>
          <cell r="B10">
            <v>10</v>
          </cell>
          <cell r="C10">
            <v>1821</v>
          </cell>
        </row>
        <row r="11">
          <cell r="A11">
            <v>10</v>
          </cell>
          <cell r="B11">
            <v>39</v>
          </cell>
          <cell r="C11">
            <v>6520</v>
          </cell>
        </row>
        <row r="12">
          <cell r="A12">
            <v>11</v>
          </cell>
          <cell r="B12">
            <v>2</v>
          </cell>
          <cell r="C12">
            <v>831</v>
          </cell>
        </row>
        <row r="13">
          <cell r="A13">
            <v>12</v>
          </cell>
          <cell r="B13">
            <v>30</v>
          </cell>
          <cell r="C13">
            <v>2771</v>
          </cell>
        </row>
        <row r="14">
          <cell r="A14">
            <v>13</v>
          </cell>
          <cell r="B14">
            <v>0</v>
          </cell>
          <cell r="C14">
            <v>47</v>
          </cell>
        </row>
      </sheetData>
      <sheetData sheetId="28">
        <row r="1">
          <cell r="A1" t="str">
            <v>triLosNightsMama</v>
          </cell>
          <cell r="B1" t="str">
            <v>col_1</v>
          </cell>
          <cell r="C1" t="str">
            <v>col_2</v>
          </cell>
          <cell r="D1" t="str">
            <v>col_3</v>
          </cell>
        </row>
        <row r="2">
          <cell r="A2">
            <v>1</v>
          </cell>
          <cell r="B2">
            <v>477</v>
          </cell>
          <cell r="C2">
            <v>73</v>
          </cell>
          <cell r="D2">
            <v>107</v>
          </cell>
        </row>
        <row r="3">
          <cell r="A3">
            <v>2</v>
          </cell>
          <cell r="B3">
            <v>2025</v>
          </cell>
          <cell r="C3">
            <v>320</v>
          </cell>
          <cell r="D3">
            <v>361</v>
          </cell>
        </row>
        <row r="4">
          <cell r="A4">
            <v>3</v>
          </cell>
          <cell r="B4">
            <v>4680</v>
          </cell>
          <cell r="C4">
            <v>3936</v>
          </cell>
          <cell r="D4">
            <v>3223</v>
          </cell>
        </row>
        <row r="5">
          <cell r="A5">
            <v>4</v>
          </cell>
          <cell r="B5">
            <v>22008</v>
          </cell>
          <cell r="C5">
            <v>10180</v>
          </cell>
          <cell r="D5">
            <v>14001</v>
          </cell>
        </row>
        <row r="6">
          <cell r="A6">
            <v>5</v>
          </cell>
          <cell r="B6">
            <v>18706</v>
          </cell>
          <cell r="C6">
            <v>5767</v>
          </cell>
          <cell r="D6">
            <v>10705</v>
          </cell>
        </row>
        <row r="7">
          <cell r="A7">
            <v>6</v>
          </cell>
          <cell r="B7">
            <v>8511</v>
          </cell>
          <cell r="C7">
            <v>2127</v>
          </cell>
          <cell r="D7">
            <v>3513</v>
          </cell>
        </row>
        <row r="8">
          <cell r="A8">
            <v>7</v>
          </cell>
          <cell r="B8">
            <v>3016</v>
          </cell>
          <cell r="C8">
            <v>785</v>
          </cell>
          <cell r="D8">
            <v>1098</v>
          </cell>
        </row>
        <row r="9">
          <cell r="A9">
            <v>8</v>
          </cell>
          <cell r="B9">
            <v>874</v>
          </cell>
          <cell r="C9">
            <v>331</v>
          </cell>
          <cell r="D9">
            <v>405</v>
          </cell>
        </row>
        <row r="10">
          <cell r="A10">
            <v>9</v>
          </cell>
          <cell r="B10">
            <v>345</v>
          </cell>
          <cell r="C10">
            <v>216</v>
          </cell>
          <cell r="D10">
            <v>191</v>
          </cell>
        </row>
        <row r="11">
          <cell r="A11">
            <v>10</v>
          </cell>
          <cell r="B11">
            <v>158</v>
          </cell>
          <cell r="C11">
            <v>123</v>
          </cell>
          <cell r="D11">
            <v>103</v>
          </cell>
        </row>
        <row r="12">
          <cell r="A12">
            <v>11</v>
          </cell>
          <cell r="B12">
            <v>115</v>
          </cell>
          <cell r="C12">
            <v>94</v>
          </cell>
          <cell r="D12">
            <v>70</v>
          </cell>
        </row>
        <row r="13">
          <cell r="A13">
            <v>12</v>
          </cell>
          <cell r="B13">
            <v>619</v>
          </cell>
          <cell r="C13">
            <v>394</v>
          </cell>
          <cell r="D13">
            <v>316</v>
          </cell>
        </row>
      </sheetData>
      <sheetData sheetId="29">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94</v>
          </cell>
          <cell r="C2">
            <v>89</v>
          </cell>
          <cell r="D2">
            <v>217</v>
          </cell>
          <cell r="E2">
            <v>40</v>
          </cell>
          <cell r="F2">
            <v>37</v>
          </cell>
          <cell r="G2">
            <v>73</v>
          </cell>
          <cell r="H2">
            <v>34</v>
          </cell>
          <cell r="I2">
            <v>5</v>
          </cell>
          <cell r="J2">
            <v>33</v>
          </cell>
          <cell r="K2">
            <v>23</v>
          </cell>
          <cell r="L2">
            <v>12</v>
          </cell>
        </row>
        <row r="3">
          <cell r="A3">
            <v>2</v>
          </cell>
          <cell r="B3">
            <v>337</v>
          </cell>
          <cell r="C3">
            <v>484</v>
          </cell>
          <cell r="D3">
            <v>742</v>
          </cell>
          <cell r="E3">
            <v>288</v>
          </cell>
          <cell r="F3">
            <v>174</v>
          </cell>
          <cell r="G3">
            <v>320</v>
          </cell>
          <cell r="H3">
            <v>155</v>
          </cell>
          <cell r="I3">
            <v>17</v>
          </cell>
          <cell r="J3">
            <v>90</v>
          </cell>
          <cell r="K3">
            <v>67</v>
          </cell>
          <cell r="L3">
            <v>32</v>
          </cell>
        </row>
        <row r="4">
          <cell r="A4">
            <v>3</v>
          </cell>
          <cell r="B4">
            <v>614</v>
          </cell>
          <cell r="C4">
            <v>1282</v>
          </cell>
          <cell r="D4">
            <v>1595</v>
          </cell>
          <cell r="E4">
            <v>623</v>
          </cell>
          <cell r="F4">
            <v>566</v>
          </cell>
          <cell r="G4">
            <v>3936</v>
          </cell>
          <cell r="H4">
            <v>1646</v>
          </cell>
          <cell r="I4">
            <v>144</v>
          </cell>
          <cell r="J4">
            <v>637</v>
          </cell>
          <cell r="K4">
            <v>713</v>
          </cell>
          <cell r="L4">
            <v>83</v>
          </cell>
        </row>
        <row r="5">
          <cell r="A5">
            <v>4</v>
          </cell>
          <cell r="B5">
            <v>3954</v>
          </cell>
          <cell r="C5">
            <v>6457</v>
          </cell>
          <cell r="D5">
            <v>7679</v>
          </cell>
          <cell r="E5">
            <v>2266</v>
          </cell>
          <cell r="F5">
            <v>1652</v>
          </cell>
          <cell r="G5">
            <v>10180</v>
          </cell>
          <cell r="H5">
            <v>5564</v>
          </cell>
          <cell r="I5">
            <v>578</v>
          </cell>
          <cell r="J5">
            <v>4383</v>
          </cell>
          <cell r="K5">
            <v>2250</v>
          </cell>
          <cell r="L5">
            <v>1226</v>
          </cell>
        </row>
        <row r="6">
          <cell r="A6">
            <v>5</v>
          </cell>
          <cell r="B6">
            <v>4248</v>
          </cell>
          <cell r="C6">
            <v>3839</v>
          </cell>
          <cell r="D6">
            <v>6004</v>
          </cell>
          <cell r="E6">
            <v>2551</v>
          </cell>
          <cell r="F6">
            <v>2064</v>
          </cell>
          <cell r="G6">
            <v>5767</v>
          </cell>
          <cell r="H6">
            <v>3987</v>
          </cell>
          <cell r="I6">
            <v>336</v>
          </cell>
          <cell r="J6">
            <v>4418</v>
          </cell>
          <cell r="K6">
            <v>1021</v>
          </cell>
          <cell r="L6">
            <v>943</v>
          </cell>
        </row>
        <row r="7">
          <cell r="A7">
            <v>6</v>
          </cell>
          <cell r="B7">
            <v>1397</v>
          </cell>
          <cell r="C7">
            <v>1793</v>
          </cell>
          <cell r="D7">
            <v>3135</v>
          </cell>
          <cell r="E7">
            <v>1254</v>
          </cell>
          <cell r="F7">
            <v>932</v>
          </cell>
          <cell r="G7">
            <v>2127</v>
          </cell>
          <cell r="H7">
            <v>1364</v>
          </cell>
          <cell r="I7">
            <v>201</v>
          </cell>
          <cell r="J7">
            <v>1407</v>
          </cell>
          <cell r="K7">
            <v>328</v>
          </cell>
          <cell r="L7">
            <v>213</v>
          </cell>
        </row>
        <row r="8">
          <cell r="A8">
            <v>7</v>
          </cell>
          <cell r="B8">
            <v>369</v>
          </cell>
          <cell r="C8">
            <v>597</v>
          </cell>
          <cell r="D8">
            <v>1302</v>
          </cell>
          <cell r="E8">
            <v>356</v>
          </cell>
          <cell r="F8">
            <v>392</v>
          </cell>
          <cell r="G8">
            <v>785</v>
          </cell>
          <cell r="H8">
            <v>427</v>
          </cell>
          <cell r="I8">
            <v>120</v>
          </cell>
          <cell r="J8">
            <v>371</v>
          </cell>
          <cell r="K8">
            <v>124</v>
          </cell>
          <cell r="L8">
            <v>56</v>
          </cell>
        </row>
        <row r="9">
          <cell r="A9">
            <v>8</v>
          </cell>
          <cell r="B9">
            <v>87</v>
          </cell>
          <cell r="C9">
            <v>163</v>
          </cell>
          <cell r="D9">
            <v>353</v>
          </cell>
          <cell r="E9">
            <v>116</v>
          </cell>
          <cell r="F9">
            <v>155</v>
          </cell>
          <cell r="G9">
            <v>331</v>
          </cell>
          <cell r="H9">
            <v>179</v>
          </cell>
          <cell r="I9">
            <v>42</v>
          </cell>
          <cell r="J9">
            <v>120</v>
          </cell>
          <cell r="K9">
            <v>45</v>
          </cell>
          <cell r="L9">
            <v>19</v>
          </cell>
        </row>
        <row r="10">
          <cell r="A10">
            <v>9</v>
          </cell>
          <cell r="B10">
            <v>49</v>
          </cell>
          <cell r="C10">
            <v>88</v>
          </cell>
          <cell r="D10">
            <v>111</v>
          </cell>
          <cell r="E10">
            <v>46</v>
          </cell>
          <cell r="F10">
            <v>51</v>
          </cell>
          <cell r="G10">
            <v>216</v>
          </cell>
          <cell r="H10">
            <v>78</v>
          </cell>
          <cell r="I10">
            <v>12</v>
          </cell>
          <cell r="J10">
            <v>59</v>
          </cell>
          <cell r="K10">
            <v>33</v>
          </cell>
          <cell r="L10">
            <v>9</v>
          </cell>
        </row>
        <row r="11">
          <cell r="A11">
            <v>10</v>
          </cell>
          <cell r="B11">
            <v>20</v>
          </cell>
          <cell r="C11">
            <v>38</v>
          </cell>
          <cell r="D11">
            <v>54</v>
          </cell>
          <cell r="E11">
            <v>16</v>
          </cell>
          <cell r="F11">
            <v>30</v>
          </cell>
          <cell r="G11">
            <v>123</v>
          </cell>
          <cell r="H11">
            <v>47</v>
          </cell>
          <cell r="I11">
            <v>4</v>
          </cell>
          <cell r="J11">
            <v>29</v>
          </cell>
          <cell r="K11">
            <v>19</v>
          </cell>
          <cell r="L11">
            <v>4</v>
          </cell>
        </row>
        <row r="12">
          <cell r="A12">
            <v>11</v>
          </cell>
          <cell r="B12">
            <v>23</v>
          </cell>
          <cell r="C12">
            <v>33</v>
          </cell>
          <cell r="D12">
            <v>31</v>
          </cell>
          <cell r="E12">
            <v>11</v>
          </cell>
          <cell r="F12">
            <v>17</v>
          </cell>
          <cell r="G12">
            <v>94</v>
          </cell>
          <cell r="H12">
            <v>35</v>
          </cell>
          <cell r="I12">
            <v>1</v>
          </cell>
          <cell r="J12">
            <v>16</v>
          </cell>
          <cell r="K12">
            <v>15</v>
          </cell>
          <cell r="L12">
            <v>3</v>
          </cell>
        </row>
        <row r="13">
          <cell r="A13">
            <v>12</v>
          </cell>
          <cell r="B13">
            <v>103</v>
          </cell>
          <cell r="C13">
            <v>160</v>
          </cell>
          <cell r="D13">
            <v>147</v>
          </cell>
          <cell r="E13">
            <v>93</v>
          </cell>
          <cell r="F13">
            <v>116</v>
          </cell>
          <cell r="G13">
            <v>394</v>
          </cell>
          <cell r="H13">
            <v>143</v>
          </cell>
          <cell r="I13">
            <v>10</v>
          </cell>
          <cell r="J13">
            <v>98</v>
          </cell>
          <cell r="K13">
            <v>47</v>
          </cell>
          <cell r="L13">
            <v>18</v>
          </cell>
        </row>
      </sheetData>
      <sheetData sheetId="30">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11</v>
          </cell>
          <cell r="C2">
            <v>512</v>
          </cell>
          <cell r="D2">
            <v>5</v>
          </cell>
          <cell r="E2">
            <v>3</v>
          </cell>
          <cell r="F2">
            <v>1</v>
          </cell>
          <cell r="G2">
            <v>1</v>
          </cell>
          <cell r="H2">
            <v>30</v>
          </cell>
          <cell r="I2">
            <v>29</v>
          </cell>
          <cell r="J2">
            <v>16</v>
          </cell>
          <cell r="K2">
            <v>23</v>
          </cell>
          <cell r="L2">
            <v>5</v>
          </cell>
          <cell r="M2">
            <v>21</v>
          </cell>
          <cell r="N2">
            <v>0</v>
          </cell>
        </row>
        <row r="3">
          <cell r="A3">
            <v>2</v>
          </cell>
          <cell r="B3">
            <v>43</v>
          </cell>
          <cell r="C3">
            <v>2001</v>
          </cell>
          <cell r="D3">
            <v>10</v>
          </cell>
          <cell r="E3">
            <v>32</v>
          </cell>
          <cell r="F3">
            <v>5</v>
          </cell>
          <cell r="G3">
            <v>0</v>
          </cell>
          <cell r="H3">
            <v>173</v>
          </cell>
          <cell r="I3">
            <v>113</v>
          </cell>
          <cell r="J3">
            <v>105</v>
          </cell>
          <cell r="K3">
            <v>102</v>
          </cell>
          <cell r="L3">
            <v>24</v>
          </cell>
          <cell r="M3">
            <v>98</v>
          </cell>
          <cell r="N3">
            <v>0</v>
          </cell>
        </row>
        <row r="4">
          <cell r="A4">
            <v>3</v>
          </cell>
          <cell r="B4">
            <v>291</v>
          </cell>
          <cell r="C4">
            <v>8650</v>
          </cell>
          <cell r="D4">
            <v>23</v>
          </cell>
          <cell r="E4">
            <v>239</v>
          </cell>
          <cell r="F4">
            <v>23</v>
          </cell>
          <cell r="G4">
            <v>5</v>
          </cell>
          <cell r="H4">
            <v>201</v>
          </cell>
          <cell r="I4">
            <v>748</v>
          </cell>
          <cell r="J4">
            <v>263</v>
          </cell>
          <cell r="K4">
            <v>910</v>
          </cell>
          <cell r="L4">
            <v>113</v>
          </cell>
          <cell r="M4">
            <v>369</v>
          </cell>
          <cell r="N4">
            <v>4</v>
          </cell>
        </row>
        <row r="5">
          <cell r="A5">
            <v>4</v>
          </cell>
          <cell r="B5">
            <v>806</v>
          </cell>
          <cell r="C5">
            <v>37597</v>
          </cell>
          <cell r="D5">
            <v>87</v>
          </cell>
          <cell r="E5">
            <v>770</v>
          </cell>
          <cell r="F5">
            <v>52</v>
          </cell>
          <cell r="G5">
            <v>8</v>
          </cell>
          <cell r="H5">
            <v>530</v>
          </cell>
          <cell r="I5">
            <v>2120</v>
          </cell>
          <cell r="J5">
            <v>673</v>
          </cell>
          <cell r="K5">
            <v>2295</v>
          </cell>
          <cell r="L5">
            <v>294</v>
          </cell>
          <cell r="M5">
            <v>934</v>
          </cell>
          <cell r="N5">
            <v>23</v>
          </cell>
        </row>
        <row r="6">
          <cell r="A6">
            <v>5</v>
          </cell>
          <cell r="B6">
            <v>508</v>
          </cell>
          <cell r="C6">
            <v>29127</v>
          </cell>
          <cell r="D6">
            <v>71</v>
          </cell>
          <cell r="E6">
            <v>462</v>
          </cell>
          <cell r="F6">
            <v>45</v>
          </cell>
          <cell r="G6">
            <v>8</v>
          </cell>
          <cell r="H6">
            <v>377</v>
          </cell>
          <cell r="I6">
            <v>1424</v>
          </cell>
          <cell r="J6">
            <v>468</v>
          </cell>
          <cell r="K6">
            <v>1709</v>
          </cell>
          <cell r="L6">
            <v>223</v>
          </cell>
          <cell r="M6">
            <v>746</v>
          </cell>
          <cell r="N6">
            <v>10</v>
          </cell>
        </row>
        <row r="7">
          <cell r="A7">
            <v>6</v>
          </cell>
          <cell r="B7">
            <v>184</v>
          </cell>
          <cell r="C7">
            <v>11659</v>
          </cell>
          <cell r="D7">
            <v>20</v>
          </cell>
          <cell r="E7">
            <v>140</v>
          </cell>
          <cell r="F7">
            <v>16</v>
          </cell>
          <cell r="G7">
            <v>2</v>
          </cell>
          <cell r="H7">
            <v>201</v>
          </cell>
          <cell r="I7">
            <v>540</v>
          </cell>
          <cell r="J7">
            <v>159</v>
          </cell>
          <cell r="K7">
            <v>774</v>
          </cell>
          <cell r="L7">
            <v>92</v>
          </cell>
          <cell r="M7">
            <v>358</v>
          </cell>
          <cell r="N7">
            <v>6</v>
          </cell>
        </row>
        <row r="8">
          <cell r="A8">
            <v>7</v>
          </cell>
          <cell r="B8">
            <v>93</v>
          </cell>
          <cell r="C8">
            <v>3964</v>
          </cell>
          <cell r="D8">
            <v>7</v>
          </cell>
          <cell r="E8">
            <v>51</v>
          </cell>
          <cell r="F8">
            <v>5</v>
          </cell>
          <cell r="G8">
            <v>1</v>
          </cell>
          <cell r="H8">
            <v>92</v>
          </cell>
          <cell r="I8">
            <v>169</v>
          </cell>
          <cell r="J8">
            <v>55</v>
          </cell>
          <cell r="K8">
            <v>298</v>
          </cell>
          <cell r="L8">
            <v>29</v>
          </cell>
          <cell r="M8">
            <v>133</v>
          </cell>
          <cell r="N8">
            <v>2</v>
          </cell>
        </row>
        <row r="9">
          <cell r="A9">
            <v>8</v>
          </cell>
          <cell r="B9">
            <v>33</v>
          </cell>
          <cell r="C9">
            <v>1248</v>
          </cell>
          <cell r="D9">
            <v>1</v>
          </cell>
          <cell r="E9">
            <v>10</v>
          </cell>
          <cell r="F9">
            <v>2</v>
          </cell>
          <cell r="G9">
            <v>1</v>
          </cell>
          <cell r="H9">
            <v>31</v>
          </cell>
          <cell r="I9">
            <v>73</v>
          </cell>
          <cell r="J9">
            <v>24</v>
          </cell>
          <cell r="K9">
            <v>131</v>
          </cell>
          <cell r="L9">
            <v>18</v>
          </cell>
          <cell r="M9">
            <v>38</v>
          </cell>
          <cell r="N9">
            <v>0</v>
          </cell>
        </row>
        <row r="10">
          <cell r="A10">
            <v>9</v>
          </cell>
          <cell r="B10">
            <v>21</v>
          </cell>
          <cell r="C10">
            <v>573</v>
          </cell>
          <cell r="D10">
            <v>1</v>
          </cell>
          <cell r="E10">
            <v>10</v>
          </cell>
          <cell r="F10">
            <v>0</v>
          </cell>
          <cell r="G10">
            <v>0</v>
          </cell>
          <cell r="H10">
            <v>13</v>
          </cell>
          <cell r="I10">
            <v>31</v>
          </cell>
          <cell r="J10">
            <v>13</v>
          </cell>
          <cell r="K10">
            <v>65</v>
          </cell>
          <cell r="L10">
            <v>4</v>
          </cell>
          <cell r="M10">
            <v>20</v>
          </cell>
          <cell r="N10">
            <v>1</v>
          </cell>
        </row>
        <row r="11">
          <cell r="A11">
            <v>10</v>
          </cell>
          <cell r="B11">
            <v>13</v>
          </cell>
          <cell r="C11">
            <v>302</v>
          </cell>
          <cell r="D11">
            <v>1</v>
          </cell>
          <cell r="E11">
            <v>5</v>
          </cell>
          <cell r="F11">
            <v>0</v>
          </cell>
          <cell r="G11">
            <v>0</v>
          </cell>
          <cell r="H11">
            <v>4</v>
          </cell>
          <cell r="I11">
            <v>11</v>
          </cell>
          <cell r="J11">
            <v>4</v>
          </cell>
          <cell r="K11">
            <v>32</v>
          </cell>
          <cell r="L11">
            <v>2</v>
          </cell>
          <cell r="M11">
            <v>10</v>
          </cell>
          <cell r="N11">
            <v>0</v>
          </cell>
        </row>
        <row r="12">
          <cell r="A12">
            <v>11</v>
          </cell>
          <cell r="B12">
            <v>4</v>
          </cell>
          <cell r="C12">
            <v>223</v>
          </cell>
          <cell r="D12">
            <v>1</v>
          </cell>
          <cell r="E12">
            <v>5</v>
          </cell>
          <cell r="F12">
            <v>0</v>
          </cell>
          <cell r="G12">
            <v>0</v>
          </cell>
          <cell r="H12">
            <v>6</v>
          </cell>
          <cell r="I12">
            <v>10</v>
          </cell>
          <cell r="J12">
            <v>2</v>
          </cell>
          <cell r="K12">
            <v>18</v>
          </cell>
          <cell r="L12">
            <v>1</v>
          </cell>
          <cell r="M12">
            <v>9</v>
          </cell>
          <cell r="N12">
            <v>0</v>
          </cell>
        </row>
        <row r="13">
          <cell r="A13">
            <v>12</v>
          </cell>
          <cell r="B13">
            <v>48</v>
          </cell>
          <cell r="C13">
            <v>1028</v>
          </cell>
          <cell r="D13">
            <v>3</v>
          </cell>
          <cell r="E13">
            <v>22</v>
          </cell>
          <cell r="F13">
            <v>2</v>
          </cell>
          <cell r="G13">
            <v>1</v>
          </cell>
          <cell r="H13">
            <v>29</v>
          </cell>
          <cell r="I13">
            <v>46</v>
          </cell>
          <cell r="J13">
            <v>17</v>
          </cell>
          <cell r="K13">
            <v>91</v>
          </cell>
          <cell r="L13">
            <v>12</v>
          </cell>
          <cell r="M13">
            <v>30</v>
          </cell>
          <cell r="N13">
            <v>0</v>
          </cell>
        </row>
      </sheetData>
      <sheetData sheetId="31">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v>
          </cell>
          <cell r="C2">
            <v>21</v>
          </cell>
          <cell r="D2">
            <v>36</v>
          </cell>
          <cell r="E2">
            <v>100</v>
          </cell>
          <cell r="F2">
            <v>445</v>
          </cell>
          <cell r="G2">
            <v>51</v>
          </cell>
          <cell r="H2">
            <v>0</v>
          </cell>
          <cell r="I2">
            <v>0</v>
          </cell>
          <cell r="J2">
            <v>3</v>
          </cell>
        </row>
        <row r="3">
          <cell r="A3">
            <v>2</v>
          </cell>
          <cell r="B3">
            <v>19</v>
          </cell>
          <cell r="C3">
            <v>109</v>
          </cell>
          <cell r="D3">
            <v>71</v>
          </cell>
          <cell r="E3">
            <v>351</v>
          </cell>
          <cell r="F3">
            <v>1883</v>
          </cell>
          <cell r="G3">
            <v>266</v>
          </cell>
          <cell r="H3">
            <v>1</v>
          </cell>
          <cell r="I3">
            <v>0</v>
          </cell>
          <cell r="J3">
            <v>6</v>
          </cell>
        </row>
        <row r="4">
          <cell r="A4">
            <v>3</v>
          </cell>
          <cell r="B4">
            <v>12</v>
          </cell>
          <cell r="C4">
            <v>52</v>
          </cell>
          <cell r="D4">
            <v>70</v>
          </cell>
          <cell r="E4">
            <v>981</v>
          </cell>
          <cell r="F4">
            <v>9637</v>
          </cell>
          <cell r="G4">
            <v>1061</v>
          </cell>
          <cell r="H4">
            <v>2</v>
          </cell>
          <cell r="I4">
            <v>0</v>
          </cell>
          <cell r="J4">
            <v>24</v>
          </cell>
        </row>
        <row r="5">
          <cell r="A5">
            <v>4</v>
          </cell>
          <cell r="B5">
            <v>12</v>
          </cell>
          <cell r="C5">
            <v>54</v>
          </cell>
          <cell r="D5">
            <v>117</v>
          </cell>
          <cell r="E5">
            <v>4287</v>
          </cell>
          <cell r="F5">
            <v>37292</v>
          </cell>
          <cell r="G5">
            <v>4377</v>
          </cell>
          <cell r="H5">
            <v>4</v>
          </cell>
          <cell r="I5">
            <v>0</v>
          </cell>
          <cell r="J5">
            <v>46</v>
          </cell>
        </row>
        <row r="6">
          <cell r="A6">
            <v>5</v>
          </cell>
          <cell r="B6">
            <v>5</v>
          </cell>
          <cell r="C6">
            <v>39</v>
          </cell>
          <cell r="D6">
            <v>140</v>
          </cell>
          <cell r="E6">
            <v>4596</v>
          </cell>
          <cell r="F6">
            <v>26739</v>
          </cell>
          <cell r="G6">
            <v>3611</v>
          </cell>
          <cell r="H6">
            <v>2</v>
          </cell>
          <cell r="I6">
            <v>0</v>
          </cell>
          <cell r="J6">
            <v>46</v>
          </cell>
        </row>
        <row r="7">
          <cell r="A7">
            <v>6</v>
          </cell>
          <cell r="B7">
            <v>3</v>
          </cell>
          <cell r="C7">
            <v>49</v>
          </cell>
          <cell r="D7">
            <v>169</v>
          </cell>
          <cell r="E7">
            <v>2629</v>
          </cell>
          <cell r="F7">
            <v>9698</v>
          </cell>
          <cell r="G7">
            <v>1579</v>
          </cell>
          <cell r="H7">
            <v>4</v>
          </cell>
          <cell r="I7">
            <v>0</v>
          </cell>
          <cell r="J7">
            <v>20</v>
          </cell>
        </row>
        <row r="8">
          <cell r="A8">
            <v>7</v>
          </cell>
          <cell r="B8">
            <v>0</v>
          </cell>
          <cell r="C8">
            <v>32</v>
          </cell>
          <cell r="D8">
            <v>136</v>
          </cell>
          <cell r="E8">
            <v>1248</v>
          </cell>
          <cell r="F8">
            <v>2862</v>
          </cell>
          <cell r="G8">
            <v>616</v>
          </cell>
          <cell r="H8">
            <v>3</v>
          </cell>
          <cell r="I8">
            <v>0</v>
          </cell>
          <cell r="J8">
            <v>2</v>
          </cell>
        </row>
        <row r="9">
          <cell r="A9">
            <v>8</v>
          </cell>
          <cell r="B9">
            <v>0</v>
          </cell>
          <cell r="C9">
            <v>37</v>
          </cell>
          <cell r="D9">
            <v>117</v>
          </cell>
          <cell r="E9">
            <v>572</v>
          </cell>
          <cell r="F9">
            <v>719</v>
          </cell>
          <cell r="G9">
            <v>162</v>
          </cell>
          <cell r="H9">
            <v>0</v>
          </cell>
          <cell r="I9">
            <v>0</v>
          </cell>
          <cell r="J9">
            <v>3</v>
          </cell>
        </row>
        <row r="10">
          <cell r="A10">
            <v>9</v>
          </cell>
          <cell r="B10">
            <v>1</v>
          </cell>
          <cell r="C10">
            <v>33</v>
          </cell>
          <cell r="D10">
            <v>76</v>
          </cell>
          <cell r="E10">
            <v>320</v>
          </cell>
          <cell r="F10">
            <v>274</v>
          </cell>
          <cell r="G10">
            <v>47</v>
          </cell>
          <cell r="H10">
            <v>0</v>
          </cell>
          <cell r="I10">
            <v>0</v>
          </cell>
          <cell r="J10">
            <v>1</v>
          </cell>
        </row>
        <row r="11">
          <cell r="A11">
            <v>10</v>
          </cell>
          <cell r="B11">
            <v>0</v>
          </cell>
          <cell r="C11">
            <v>24</v>
          </cell>
          <cell r="D11">
            <v>42</v>
          </cell>
          <cell r="E11">
            <v>197</v>
          </cell>
          <cell r="F11">
            <v>97</v>
          </cell>
          <cell r="G11">
            <v>23</v>
          </cell>
          <cell r="H11">
            <v>0</v>
          </cell>
          <cell r="I11">
            <v>0</v>
          </cell>
          <cell r="J11">
            <v>1</v>
          </cell>
        </row>
        <row r="12">
          <cell r="A12">
            <v>11</v>
          </cell>
          <cell r="B12">
            <v>1</v>
          </cell>
          <cell r="C12">
            <v>22</v>
          </cell>
          <cell r="D12">
            <v>39</v>
          </cell>
          <cell r="E12">
            <v>140</v>
          </cell>
          <cell r="F12">
            <v>70</v>
          </cell>
          <cell r="G12">
            <v>7</v>
          </cell>
          <cell r="H12">
            <v>0</v>
          </cell>
          <cell r="I12">
            <v>0</v>
          </cell>
          <cell r="J12">
            <v>0</v>
          </cell>
        </row>
        <row r="13">
          <cell r="A13">
            <v>12</v>
          </cell>
          <cell r="B13">
            <v>3</v>
          </cell>
          <cell r="C13">
            <v>104</v>
          </cell>
          <cell r="D13">
            <v>258</v>
          </cell>
          <cell r="E13">
            <v>762</v>
          </cell>
          <cell r="F13">
            <v>177</v>
          </cell>
          <cell r="G13">
            <v>22</v>
          </cell>
          <cell r="H13">
            <v>0</v>
          </cell>
          <cell r="I13">
            <v>0</v>
          </cell>
          <cell r="J13">
            <v>3</v>
          </cell>
        </row>
      </sheetData>
      <sheetData sheetId="32">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1</v>
          </cell>
          <cell r="C2">
            <v>21</v>
          </cell>
          <cell r="D2">
            <v>95</v>
          </cell>
          <cell r="E2">
            <v>195</v>
          </cell>
          <cell r="F2">
            <v>235</v>
          </cell>
          <cell r="G2">
            <v>95</v>
          </cell>
          <cell r="H2">
            <v>14</v>
          </cell>
          <cell r="I2">
            <v>1</v>
          </cell>
          <cell r="J2">
            <v>0</v>
          </cell>
          <cell r="K2">
            <v>0</v>
          </cell>
        </row>
        <row r="3">
          <cell r="A3">
            <v>2</v>
          </cell>
          <cell r="B3">
            <v>1</v>
          </cell>
          <cell r="C3">
            <v>95</v>
          </cell>
          <cell r="D3">
            <v>414</v>
          </cell>
          <cell r="E3">
            <v>897</v>
          </cell>
          <cell r="F3">
            <v>849</v>
          </cell>
          <cell r="G3">
            <v>373</v>
          </cell>
          <cell r="H3">
            <v>73</v>
          </cell>
          <cell r="I3">
            <v>4</v>
          </cell>
          <cell r="J3">
            <v>0</v>
          </cell>
          <cell r="K3">
            <v>0</v>
          </cell>
        </row>
        <row r="4">
          <cell r="A4">
            <v>3</v>
          </cell>
          <cell r="B4">
            <v>3</v>
          </cell>
          <cell r="C4">
            <v>270</v>
          </cell>
          <cell r="D4">
            <v>1790</v>
          </cell>
          <cell r="E4">
            <v>3893</v>
          </cell>
          <cell r="F4">
            <v>3837</v>
          </cell>
          <cell r="G4">
            <v>1753</v>
          </cell>
          <cell r="H4">
            <v>284</v>
          </cell>
          <cell r="I4">
            <v>9</v>
          </cell>
          <cell r="J4">
            <v>0</v>
          </cell>
          <cell r="K4">
            <v>0</v>
          </cell>
        </row>
        <row r="5">
          <cell r="A5">
            <v>4</v>
          </cell>
          <cell r="B5">
            <v>11</v>
          </cell>
          <cell r="C5">
            <v>1006</v>
          </cell>
          <cell r="D5">
            <v>6034</v>
          </cell>
          <cell r="E5">
            <v>16572</v>
          </cell>
          <cell r="F5">
            <v>15372</v>
          </cell>
          <cell r="G5">
            <v>6135</v>
          </cell>
          <cell r="H5">
            <v>1016</v>
          </cell>
          <cell r="I5">
            <v>42</v>
          </cell>
          <cell r="J5">
            <v>1</v>
          </cell>
          <cell r="K5">
            <v>0</v>
          </cell>
        </row>
        <row r="6">
          <cell r="A6">
            <v>5</v>
          </cell>
          <cell r="B6">
            <v>8</v>
          </cell>
          <cell r="C6">
            <v>817</v>
          </cell>
          <cell r="D6">
            <v>4779</v>
          </cell>
          <cell r="E6">
            <v>13090</v>
          </cell>
          <cell r="F6">
            <v>11111</v>
          </cell>
          <cell r="G6">
            <v>4504</v>
          </cell>
          <cell r="H6">
            <v>821</v>
          </cell>
          <cell r="I6">
            <v>46</v>
          </cell>
          <cell r="J6">
            <v>2</v>
          </cell>
          <cell r="K6">
            <v>0</v>
          </cell>
        </row>
        <row r="7">
          <cell r="A7">
            <v>6</v>
          </cell>
          <cell r="B7">
            <v>4</v>
          </cell>
          <cell r="C7">
            <v>287</v>
          </cell>
          <cell r="D7">
            <v>1743</v>
          </cell>
          <cell r="E7">
            <v>5228</v>
          </cell>
          <cell r="F7">
            <v>4449</v>
          </cell>
          <cell r="G7">
            <v>2007</v>
          </cell>
          <cell r="H7">
            <v>406</v>
          </cell>
          <cell r="I7">
            <v>25</v>
          </cell>
          <cell r="J7">
            <v>2</v>
          </cell>
          <cell r="K7">
            <v>0</v>
          </cell>
        </row>
        <row r="8">
          <cell r="A8">
            <v>7</v>
          </cell>
          <cell r="B8">
            <v>2</v>
          </cell>
          <cell r="C8">
            <v>89</v>
          </cell>
          <cell r="D8">
            <v>638</v>
          </cell>
          <cell r="E8">
            <v>1642</v>
          </cell>
          <cell r="F8">
            <v>1543</v>
          </cell>
          <cell r="G8">
            <v>799</v>
          </cell>
          <cell r="H8">
            <v>168</v>
          </cell>
          <cell r="I8">
            <v>17</v>
          </cell>
          <cell r="J8">
            <v>1</v>
          </cell>
          <cell r="K8">
            <v>0</v>
          </cell>
        </row>
        <row r="9">
          <cell r="A9">
            <v>8</v>
          </cell>
          <cell r="B9">
            <v>2</v>
          </cell>
          <cell r="C9">
            <v>52</v>
          </cell>
          <cell r="D9">
            <v>200</v>
          </cell>
          <cell r="E9">
            <v>536</v>
          </cell>
          <cell r="F9">
            <v>483</v>
          </cell>
          <cell r="G9">
            <v>258</v>
          </cell>
          <cell r="H9">
            <v>73</v>
          </cell>
          <cell r="I9">
            <v>6</v>
          </cell>
          <cell r="J9">
            <v>0</v>
          </cell>
          <cell r="K9">
            <v>0</v>
          </cell>
        </row>
        <row r="10">
          <cell r="A10">
            <v>9</v>
          </cell>
          <cell r="B10">
            <v>0</v>
          </cell>
          <cell r="C10">
            <v>27</v>
          </cell>
          <cell r="D10">
            <v>101</v>
          </cell>
          <cell r="E10">
            <v>246</v>
          </cell>
          <cell r="F10">
            <v>219</v>
          </cell>
          <cell r="G10">
            <v>113</v>
          </cell>
          <cell r="H10">
            <v>40</v>
          </cell>
          <cell r="I10">
            <v>6</v>
          </cell>
          <cell r="J10">
            <v>0</v>
          </cell>
          <cell r="K10">
            <v>0</v>
          </cell>
        </row>
        <row r="11">
          <cell r="A11">
            <v>10</v>
          </cell>
          <cell r="B11">
            <v>1</v>
          </cell>
          <cell r="C11">
            <v>10</v>
          </cell>
          <cell r="D11">
            <v>57</v>
          </cell>
          <cell r="E11">
            <v>123</v>
          </cell>
          <cell r="F11">
            <v>107</v>
          </cell>
          <cell r="G11">
            <v>71</v>
          </cell>
          <cell r="H11">
            <v>12</v>
          </cell>
          <cell r="I11">
            <v>3</v>
          </cell>
          <cell r="J11">
            <v>0</v>
          </cell>
          <cell r="K11">
            <v>0</v>
          </cell>
        </row>
        <row r="12">
          <cell r="A12">
            <v>11</v>
          </cell>
          <cell r="B12">
            <v>0</v>
          </cell>
          <cell r="C12">
            <v>5</v>
          </cell>
          <cell r="D12">
            <v>35</v>
          </cell>
          <cell r="E12">
            <v>85</v>
          </cell>
          <cell r="F12">
            <v>79</v>
          </cell>
          <cell r="G12">
            <v>58</v>
          </cell>
          <cell r="H12">
            <v>13</v>
          </cell>
          <cell r="I12">
            <v>4</v>
          </cell>
          <cell r="J12">
            <v>0</v>
          </cell>
          <cell r="K12">
            <v>0</v>
          </cell>
        </row>
        <row r="13">
          <cell r="A13">
            <v>12</v>
          </cell>
          <cell r="B13">
            <v>3</v>
          </cell>
          <cell r="C13">
            <v>28</v>
          </cell>
          <cell r="D13">
            <v>147</v>
          </cell>
          <cell r="E13">
            <v>407</v>
          </cell>
          <cell r="F13">
            <v>425</v>
          </cell>
          <cell r="G13">
            <v>252</v>
          </cell>
          <cell r="H13">
            <v>60</v>
          </cell>
          <cell r="I13">
            <v>7</v>
          </cell>
          <cell r="J13">
            <v>0</v>
          </cell>
          <cell r="K13">
            <v>0</v>
          </cell>
        </row>
      </sheetData>
      <sheetData sheetId="33">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v>
          </cell>
          <cell r="C2">
            <v>15</v>
          </cell>
          <cell r="D2">
            <v>22</v>
          </cell>
          <cell r="E2">
            <v>27</v>
          </cell>
          <cell r="F2">
            <v>40</v>
          </cell>
          <cell r="G2">
            <v>111</v>
          </cell>
          <cell r="H2">
            <v>237</v>
          </cell>
          <cell r="I2">
            <v>162</v>
          </cell>
          <cell r="J2">
            <v>40</v>
          </cell>
          <cell r="K2">
            <v>7</v>
          </cell>
          <cell r="L2">
            <v>0</v>
          </cell>
          <cell r="M2">
            <v>5</v>
          </cell>
        </row>
        <row r="3">
          <cell r="A3">
            <v>2</v>
          </cell>
          <cell r="B3">
            <v>39</v>
          </cell>
          <cell r="C3">
            <v>98</v>
          </cell>
          <cell r="D3">
            <v>38</v>
          </cell>
          <cell r="E3">
            <v>61</v>
          </cell>
          <cell r="F3">
            <v>111</v>
          </cell>
          <cell r="G3">
            <v>435</v>
          </cell>
          <cell r="H3">
            <v>1044</v>
          </cell>
          <cell r="I3">
            <v>713</v>
          </cell>
          <cell r="J3">
            <v>164</v>
          </cell>
          <cell r="K3">
            <v>21</v>
          </cell>
          <cell r="L3">
            <v>2</v>
          </cell>
          <cell r="M3">
            <v>9</v>
          </cell>
        </row>
        <row r="4">
          <cell r="A4">
            <v>3</v>
          </cell>
          <cell r="B4">
            <v>19</v>
          </cell>
          <cell r="C4">
            <v>54</v>
          </cell>
          <cell r="D4">
            <v>42</v>
          </cell>
          <cell r="E4">
            <v>63</v>
          </cell>
          <cell r="F4">
            <v>219</v>
          </cell>
          <cell r="G4">
            <v>1882</v>
          </cell>
          <cell r="H4">
            <v>5097</v>
          </cell>
          <cell r="I4">
            <v>3539</v>
          </cell>
          <cell r="J4">
            <v>862</v>
          </cell>
          <cell r="K4">
            <v>88</v>
          </cell>
          <cell r="L4">
            <v>3</v>
          </cell>
          <cell r="M4">
            <v>6</v>
          </cell>
        </row>
        <row r="5">
          <cell r="A5">
            <v>4</v>
          </cell>
          <cell r="B5">
            <v>35</v>
          </cell>
          <cell r="C5">
            <v>50</v>
          </cell>
          <cell r="D5">
            <v>53</v>
          </cell>
          <cell r="E5">
            <v>175</v>
          </cell>
          <cell r="F5">
            <v>1105</v>
          </cell>
          <cell r="G5">
            <v>7897</v>
          </cell>
          <cell r="H5">
            <v>19467</v>
          </cell>
          <cell r="I5">
            <v>13866</v>
          </cell>
          <cell r="J5">
            <v>3387</v>
          </cell>
          <cell r="K5">
            <v>346</v>
          </cell>
          <cell r="L5">
            <v>23</v>
          </cell>
          <cell r="M5">
            <v>5</v>
          </cell>
        </row>
        <row r="6">
          <cell r="A6">
            <v>5</v>
          </cell>
          <cell r="B6">
            <v>28</v>
          </cell>
          <cell r="C6">
            <v>40</v>
          </cell>
          <cell r="D6">
            <v>97</v>
          </cell>
          <cell r="E6">
            <v>245</v>
          </cell>
          <cell r="F6">
            <v>1470</v>
          </cell>
          <cell r="G6">
            <v>6791</v>
          </cell>
          <cell r="H6">
            <v>14127</v>
          </cell>
          <cell r="I6">
            <v>10064</v>
          </cell>
          <cell r="J6">
            <v>2508</v>
          </cell>
          <cell r="K6">
            <v>281</v>
          </cell>
          <cell r="L6">
            <v>14</v>
          </cell>
          <cell r="M6">
            <v>7</v>
          </cell>
        </row>
        <row r="7">
          <cell r="A7">
            <v>6</v>
          </cell>
          <cell r="B7">
            <v>12</v>
          </cell>
          <cell r="C7">
            <v>47</v>
          </cell>
          <cell r="D7">
            <v>113</v>
          </cell>
          <cell r="E7">
            <v>267</v>
          </cell>
          <cell r="F7">
            <v>1037</v>
          </cell>
          <cell r="G7">
            <v>2993</v>
          </cell>
          <cell r="H7">
            <v>5113</v>
          </cell>
          <cell r="I7">
            <v>3829</v>
          </cell>
          <cell r="J7">
            <v>1059</v>
          </cell>
          <cell r="K7">
            <v>129</v>
          </cell>
          <cell r="L7">
            <v>10</v>
          </cell>
          <cell r="M7">
            <v>1</v>
          </cell>
        </row>
        <row r="8">
          <cell r="A8">
            <v>7</v>
          </cell>
          <cell r="B8">
            <v>1</v>
          </cell>
          <cell r="C8">
            <v>46</v>
          </cell>
          <cell r="D8">
            <v>75</v>
          </cell>
          <cell r="E8">
            <v>191</v>
          </cell>
          <cell r="F8">
            <v>598</v>
          </cell>
          <cell r="G8">
            <v>1060</v>
          </cell>
          <cell r="H8">
            <v>1563</v>
          </cell>
          <cell r="I8">
            <v>1162</v>
          </cell>
          <cell r="J8">
            <v>424</v>
          </cell>
          <cell r="K8">
            <v>60</v>
          </cell>
          <cell r="L8">
            <v>6</v>
          </cell>
          <cell r="M8">
            <v>1</v>
          </cell>
        </row>
        <row r="9">
          <cell r="A9">
            <v>8</v>
          </cell>
          <cell r="B9">
            <v>5</v>
          </cell>
          <cell r="C9">
            <v>46</v>
          </cell>
          <cell r="D9">
            <v>83</v>
          </cell>
          <cell r="E9">
            <v>130</v>
          </cell>
          <cell r="F9">
            <v>327</v>
          </cell>
          <cell r="G9">
            <v>353</v>
          </cell>
          <cell r="H9">
            <v>401</v>
          </cell>
          <cell r="I9">
            <v>298</v>
          </cell>
          <cell r="J9">
            <v>104</v>
          </cell>
          <cell r="K9">
            <v>14</v>
          </cell>
          <cell r="L9">
            <v>4</v>
          </cell>
          <cell r="M9">
            <v>0</v>
          </cell>
        </row>
        <row r="10">
          <cell r="A10">
            <v>9</v>
          </cell>
          <cell r="B10">
            <v>5</v>
          </cell>
          <cell r="C10">
            <v>39</v>
          </cell>
          <cell r="D10">
            <v>50</v>
          </cell>
          <cell r="E10">
            <v>91</v>
          </cell>
          <cell r="F10">
            <v>161</v>
          </cell>
          <cell r="G10">
            <v>160</v>
          </cell>
          <cell r="H10">
            <v>158</v>
          </cell>
          <cell r="I10">
            <v>117</v>
          </cell>
          <cell r="J10">
            <v>37</v>
          </cell>
          <cell r="K10">
            <v>9</v>
          </cell>
          <cell r="L10">
            <v>0</v>
          </cell>
          <cell r="M10">
            <v>0</v>
          </cell>
        </row>
        <row r="11">
          <cell r="A11">
            <v>10</v>
          </cell>
          <cell r="B11">
            <v>0</v>
          </cell>
          <cell r="C11">
            <v>35</v>
          </cell>
          <cell r="D11">
            <v>31</v>
          </cell>
          <cell r="E11">
            <v>55</v>
          </cell>
          <cell r="F11">
            <v>92</v>
          </cell>
          <cell r="G11">
            <v>84</v>
          </cell>
          <cell r="H11">
            <v>76</v>
          </cell>
          <cell r="I11">
            <v>34</v>
          </cell>
          <cell r="J11">
            <v>11</v>
          </cell>
          <cell r="K11">
            <v>1</v>
          </cell>
          <cell r="L11">
            <v>5</v>
          </cell>
          <cell r="M11">
            <v>0</v>
          </cell>
        </row>
        <row r="12">
          <cell r="A12">
            <v>11</v>
          </cell>
          <cell r="B12">
            <v>3</v>
          </cell>
          <cell r="C12">
            <v>24</v>
          </cell>
          <cell r="D12">
            <v>25</v>
          </cell>
          <cell r="E12">
            <v>50</v>
          </cell>
          <cell r="F12">
            <v>78</v>
          </cell>
          <cell r="G12">
            <v>62</v>
          </cell>
          <cell r="H12">
            <v>37</v>
          </cell>
          <cell r="I12">
            <v>32</v>
          </cell>
          <cell r="J12">
            <v>5</v>
          </cell>
          <cell r="K12">
            <v>1</v>
          </cell>
          <cell r="L12">
            <v>0</v>
          </cell>
          <cell r="M12">
            <v>0</v>
          </cell>
        </row>
        <row r="13">
          <cell r="A13">
            <v>12</v>
          </cell>
          <cell r="B13">
            <v>14</v>
          </cell>
          <cell r="C13">
            <v>139</v>
          </cell>
          <cell r="D13">
            <v>178</v>
          </cell>
          <cell r="E13">
            <v>287</v>
          </cell>
          <cell r="F13">
            <v>408</v>
          </cell>
          <cell r="G13">
            <v>298</v>
          </cell>
          <cell r="H13">
            <v>145</v>
          </cell>
          <cell r="I13">
            <v>76</v>
          </cell>
          <cell r="J13">
            <v>19</v>
          </cell>
          <cell r="K13">
            <v>3</v>
          </cell>
          <cell r="L13">
            <v>1</v>
          </cell>
          <cell r="M13">
            <v>1</v>
          </cell>
        </row>
      </sheetData>
      <sheetData sheetId="34">
        <row r="1">
          <cell r="A1" t="str">
            <v>triLosNightsMama</v>
          </cell>
          <cell r="B1" t="str">
            <v>col_1</v>
          </cell>
          <cell r="C1" t="str">
            <v>col_2</v>
          </cell>
          <cell r="D1" t="str">
            <v>col_3</v>
          </cell>
          <cell r="E1" t="str">
            <v>col_4</v>
          </cell>
        </row>
        <row r="2">
          <cell r="A2">
            <v>1</v>
          </cell>
          <cell r="B2">
            <v>0</v>
          </cell>
          <cell r="C2">
            <v>358</v>
          </cell>
          <cell r="D2">
            <v>312</v>
          </cell>
          <cell r="E2">
            <v>0</v>
          </cell>
        </row>
        <row r="3">
          <cell r="A3">
            <v>2</v>
          </cell>
          <cell r="B3">
            <v>4</v>
          </cell>
          <cell r="C3">
            <v>1393</v>
          </cell>
          <cell r="D3">
            <v>1338</v>
          </cell>
          <cell r="E3">
            <v>0</v>
          </cell>
        </row>
        <row r="4">
          <cell r="A4">
            <v>3</v>
          </cell>
          <cell r="B4">
            <v>1</v>
          </cell>
          <cell r="C4">
            <v>6012</v>
          </cell>
          <cell r="D4">
            <v>5861</v>
          </cell>
          <cell r="E4">
            <v>0</v>
          </cell>
        </row>
        <row r="5">
          <cell r="A5">
            <v>4</v>
          </cell>
          <cell r="B5">
            <v>0</v>
          </cell>
          <cell r="C5">
            <v>23385</v>
          </cell>
          <cell r="D5">
            <v>23024</v>
          </cell>
          <cell r="E5">
            <v>0</v>
          </cell>
        </row>
        <row r="6">
          <cell r="A6">
            <v>5</v>
          </cell>
          <cell r="B6">
            <v>0</v>
          </cell>
          <cell r="C6">
            <v>18363</v>
          </cell>
          <cell r="D6">
            <v>17309</v>
          </cell>
          <cell r="E6">
            <v>0</v>
          </cell>
        </row>
        <row r="7">
          <cell r="A7">
            <v>6</v>
          </cell>
          <cell r="B7">
            <v>0</v>
          </cell>
          <cell r="C7">
            <v>7677</v>
          </cell>
          <cell r="D7">
            <v>6933</v>
          </cell>
          <cell r="E7">
            <v>0</v>
          </cell>
        </row>
        <row r="8">
          <cell r="A8">
            <v>7</v>
          </cell>
          <cell r="B8">
            <v>0</v>
          </cell>
          <cell r="C8">
            <v>2715</v>
          </cell>
          <cell r="D8">
            <v>2472</v>
          </cell>
          <cell r="E8">
            <v>0</v>
          </cell>
        </row>
        <row r="9">
          <cell r="A9">
            <v>8</v>
          </cell>
          <cell r="B9">
            <v>0</v>
          </cell>
          <cell r="C9">
            <v>925</v>
          </cell>
          <cell r="D9">
            <v>840</v>
          </cell>
          <cell r="E9">
            <v>0</v>
          </cell>
        </row>
        <row r="10">
          <cell r="A10">
            <v>9</v>
          </cell>
          <cell r="B10">
            <v>0</v>
          </cell>
          <cell r="C10">
            <v>428</v>
          </cell>
          <cell r="D10">
            <v>399</v>
          </cell>
          <cell r="E10">
            <v>0</v>
          </cell>
        </row>
        <row r="11">
          <cell r="A11">
            <v>10</v>
          </cell>
          <cell r="B11">
            <v>0</v>
          </cell>
          <cell r="C11">
            <v>222</v>
          </cell>
          <cell r="D11">
            <v>202</v>
          </cell>
          <cell r="E11">
            <v>0</v>
          </cell>
        </row>
        <row r="12">
          <cell r="A12">
            <v>11</v>
          </cell>
          <cell r="B12">
            <v>0</v>
          </cell>
          <cell r="C12">
            <v>157</v>
          </cell>
          <cell r="D12">
            <v>160</v>
          </cell>
          <cell r="E12">
            <v>0</v>
          </cell>
        </row>
        <row r="13">
          <cell r="A13">
            <v>12</v>
          </cell>
          <cell r="B13">
            <v>1</v>
          </cell>
          <cell r="C13">
            <v>804</v>
          </cell>
          <cell r="D13">
            <v>764</v>
          </cell>
          <cell r="E13">
            <v>0</v>
          </cell>
        </row>
      </sheetData>
      <sheetData sheetId="35">
        <row r="1">
          <cell r="A1" t="str">
            <v>triLosNightsMama</v>
          </cell>
          <cell r="B1" t="str">
            <v>col_1</v>
          </cell>
          <cell r="C1" t="str">
            <v>col_2</v>
          </cell>
          <cell r="D1" t="str">
            <v>col_3</v>
          </cell>
          <cell r="E1" t="str">
            <v>col_4</v>
          </cell>
        </row>
        <row r="2">
          <cell r="A2">
            <v>1</v>
          </cell>
          <cell r="B2">
            <v>628</v>
          </cell>
          <cell r="C2">
            <v>12</v>
          </cell>
          <cell r="D2">
            <v>0</v>
          </cell>
          <cell r="E2">
            <v>17</v>
          </cell>
        </row>
        <row r="3">
          <cell r="A3">
            <v>2</v>
          </cell>
          <cell r="B3">
            <v>2517</v>
          </cell>
          <cell r="C3">
            <v>22</v>
          </cell>
          <cell r="D3">
            <v>0</v>
          </cell>
          <cell r="E3">
            <v>167</v>
          </cell>
        </row>
        <row r="4">
          <cell r="A4">
            <v>3</v>
          </cell>
          <cell r="B4">
            <v>11664</v>
          </cell>
          <cell r="C4">
            <v>35</v>
          </cell>
          <cell r="D4">
            <v>0</v>
          </cell>
          <cell r="E4">
            <v>140</v>
          </cell>
        </row>
        <row r="5">
          <cell r="A5">
            <v>4</v>
          </cell>
          <cell r="B5">
            <v>45868</v>
          </cell>
          <cell r="C5">
            <v>221</v>
          </cell>
          <cell r="D5">
            <v>0</v>
          </cell>
          <cell r="E5">
            <v>100</v>
          </cell>
        </row>
        <row r="6">
          <cell r="A6">
            <v>5</v>
          </cell>
          <cell r="B6">
            <v>34638</v>
          </cell>
          <cell r="C6">
            <v>491</v>
          </cell>
          <cell r="D6">
            <v>5</v>
          </cell>
          <cell r="E6">
            <v>44</v>
          </cell>
        </row>
        <row r="7">
          <cell r="A7">
            <v>6</v>
          </cell>
          <cell r="B7">
            <v>13670</v>
          </cell>
          <cell r="C7">
            <v>448</v>
          </cell>
          <cell r="D7">
            <v>7</v>
          </cell>
          <cell r="E7">
            <v>26</v>
          </cell>
        </row>
        <row r="8">
          <cell r="A8">
            <v>7</v>
          </cell>
          <cell r="B8">
            <v>4590</v>
          </cell>
          <cell r="C8">
            <v>292</v>
          </cell>
          <cell r="D8">
            <v>2</v>
          </cell>
          <cell r="E8">
            <v>15</v>
          </cell>
        </row>
        <row r="9">
          <cell r="A9">
            <v>8</v>
          </cell>
          <cell r="B9">
            <v>1447</v>
          </cell>
          <cell r="C9">
            <v>155</v>
          </cell>
          <cell r="D9">
            <v>2</v>
          </cell>
          <cell r="E9">
            <v>6</v>
          </cell>
        </row>
        <row r="10">
          <cell r="A10">
            <v>9</v>
          </cell>
          <cell r="B10">
            <v>672</v>
          </cell>
          <cell r="C10">
            <v>73</v>
          </cell>
          <cell r="D10">
            <v>2</v>
          </cell>
          <cell r="E10">
            <v>5</v>
          </cell>
        </row>
        <row r="11">
          <cell r="A11">
            <v>10</v>
          </cell>
          <cell r="B11">
            <v>342</v>
          </cell>
          <cell r="C11">
            <v>35</v>
          </cell>
          <cell r="D11">
            <v>3</v>
          </cell>
          <cell r="E11">
            <v>4</v>
          </cell>
        </row>
        <row r="12">
          <cell r="A12">
            <v>11</v>
          </cell>
          <cell r="B12">
            <v>232</v>
          </cell>
          <cell r="C12">
            <v>40</v>
          </cell>
          <cell r="D12">
            <v>0</v>
          </cell>
          <cell r="E12">
            <v>7</v>
          </cell>
        </row>
        <row r="13">
          <cell r="A13">
            <v>12</v>
          </cell>
          <cell r="B13">
            <v>1076</v>
          </cell>
          <cell r="C13">
            <v>222</v>
          </cell>
          <cell r="D13">
            <v>9</v>
          </cell>
          <cell r="E13">
            <v>22</v>
          </cell>
        </row>
      </sheetData>
      <sheetData sheetId="36">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624</v>
          </cell>
          <cell r="C2">
            <v>7</v>
          </cell>
          <cell r="D2">
            <v>4</v>
          </cell>
          <cell r="E2">
            <v>6</v>
          </cell>
          <cell r="F2">
            <v>5</v>
          </cell>
          <cell r="G2">
            <v>3</v>
          </cell>
          <cell r="H2">
            <v>4</v>
          </cell>
          <cell r="I2">
            <v>2</v>
          </cell>
          <cell r="J2">
            <v>2</v>
          </cell>
          <cell r="K2">
            <v>1</v>
          </cell>
          <cell r="L2">
            <v>1</v>
          </cell>
          <cell r="M2">
            <v>10</v>
          </cell>
          <cell r="N2">
            <v>1</v>
          </cell>
          <cell r="O2">
            <v>0</v>
          </cell>
        </row>
        <row r="3">
          <cell r="A3">
            <v>2</v>
          </cell>
          <cell r="B3">
            <v>600</v>
          </cell>
          <cell r="C3">
            <v>2028</v>
          </cell>
          <cell r="D3">
            <v>6</v>
          </cell>
          <cell r="E3">
            <v>9</v>
          </cell>
          <cell r="F3">
            <v>10</v>
          </cell>
          <cell r="G3">
            <v>4</v>
          </cell>
          <cell r="H3">
            <v>2</v>
          </cell>
          <cell r="I3">
            <v>12</v>
          </cell>
          <cell r="J3">
            <v>8</v>
          </cell>
          <cell r="K3">
            <v>5</v>
          </cell>
          <cell r="L3">
            <v>4</v>
          </cell>
          <cell r="M3">
            <v>28</v>
          </cell>
          <cell r="N3">
            <v>10</v>
          </cell>
          <cell r="O3">
            <v>9</v>
          </cell>
        </row>
        <row r="4">
          <cell r="A4">
            <v>3</v>
          </cell>
          <cell r="B4">
            <v>211</v>
          </cell>
          <cell r="C4">
            <v>776</v>
          </cell>
          <cell r="D4">
            <v>10583</v>
          </cell>
          <cell r="E4">
            <v>45</v>
          </cell>
          <cell r="F4">
            <v>24</v>
          </cell>
          <cell r="G4">
            <v>22</v>
          </cell>
          <cell r="H4">
            <v>36</v>
          </cell>
          <cell r="I4">
            <v>19</v>
          </cell>
          <cell r="J4">
            <v>19</v>
          </cell>
          <cell r="K4">
            <v>11</v>
          </cell>
          <cell r="L4">
            <v>11</v>
          </cell>
          <cell r="M4">
            <v>68</v>
          </cell>
          <cell r="N4">
            <v>26</v>
          </cell>
          <cell r="O4">
            <v>23</v>
          </cell>
        </row>
        <row r="5">
          <cell r="A5">
            <v>4</v>
          </cell>
          <cell r="B5">
            <v>167</v>
          </cell>
          <cell r="C5">
            <v>51</v>
          </cell>
          <cell r="D5">
            <v>5882</v>
          </cell>
          <cell r="E5">
            <v>37372</v>
          </cell>
          <cell r="F5">
            <v>1068</v>
          </cell>
          <cell r="G5">
            <v>355</v>
          </cell>
          <cell r="H5">
            <v>259</v>
          </cell>
          <cell r="I5">
            <v>193</v>
          </cell>
          <cell r="J5">
            <v>149</v>
          </cell>
          <cell r="K5">
            <v>101</v>
          </cell>
          <cell r="L5">
            <v>59</v>
          </cell>
          <cell r="M5">
            <v>478</v>
          </cell>
          <cell r="N5">
            <v>146</v>
          </cell>
          <cell r="O5">
            <v>129</v>
          </cell>
        </row>
        <row r="6">
          <cell r="A6">
            <v>5</v>
          </cell>
          <cell r="B6">
            <v>123</v>
          </cell>
          <cell r="C6">
            <v>33</v>
          </cell>
          <cell r="D6">
            <v>207</v>
          </cell>
          <cell r="E6">
            <v>14815</v>
          </cell>
          <cell r="F6">
            <v>18195</v>
          </cell>
          <cell r="G6">
            <v>374</v>
          </cell>
          <cell r="H6">
            <v>261</v>
          </cell>
          <cell r="I6">
            <v>208</v>
          </cell>
          <cell r="J6">
            <v>158</v>
          </cell>
          <cell r="K6">
            <v>103</v>
          </cell>
          <cell r="L6">
            <v>125</v>
          </cell>
          <cell r="M6">
            <v>674</v>
          </cell>
          <cell r="N6">
            <v>227</v>
          </cell>
          <cell r="O6">
            <v>169</v>
          </cell>
        </row>
        <row r="7">
          <cell r="A7">
            <v>6</v>
          </cell>
          <cell r="B7">
            <v>83</v>
          </cell>
          <cell r="C7">
            <v>25</v>
          </cell>
          <cell r="D7">
            <v>39</v>
          </cell>
          <cell r="E7">
            <v>597</v>
          </cell>
          <cell r="F7">
            <v>6467</v>
          </cell>
          <cell r="G7">
            <v>5848</v>
          </cell>
          <cell r="H7">
            <v>157</v>
          </cell>
          <cell r="I7">
            <v>152</v>
          </cell>
          <cell r="J7">
            <v>125</v>
          </cell>
          <cell r="K7">
            <v>112</v>
          </cell>
          <cell r="L7">
            <v>81</v>
          </cell>
          <cell r="M7">
            <v>549</v>
          </cell>
          <cell r="N7">
            <v>196</v>
          </cell>
          <cell r="O7">
            <v>179</v>
          </cell>
        </row>
        <row r="8">
          <cell r="A8">
            <v>7</v>
          </cell>
          <cell r="B8">
            <v>70</v>
          </cell>
          <cell r="C8">
            <v>16</v>
          </cell>
          <cell r="D8">
            <v>11</v>
          </cell>
          <cell r="E8">
            <v>87</v>
          </cell>
          <cell r="F8">
            <v>431</v>
          </cell>
          <cell r="G8">
            <v>2504</v>
          </cell>
          <cell r="H8">
            <v>1221</v>
          </cell>
          <cell r="I8">
            <v>67</v>
          </cell>
          <cell r="J8">
            <v>54</v>
          </cell>
          <cell r="K8">
            <v>37</v>
          </cell>
          <cell r="L8">
            <v>59</v>
          </cell>
          <cell r="M8">
            <v>354</v>
          </cell>
          <cell r="N8">
            <v>136</v>
          </cell>
          <cell r="O8">
            <v>140</v>
          </cell>
        </row>
        <row r="9">
          <cell r="A9">
            <v>8</v>
          </cell>
          <cell r="B9">
            <v>33</v>
          </cell>
          <cell r="C9">
            <v>4</v>
          </cell>
          <cell r="D9">
            <v>7</v>
          </cell>
          <cell r="E9">
            <v>33</v>
          </cell>
          <cell r="F9">
            <v>93</v>
          </cell>
          <cell r="G9">
            <v>217</v>
          </cell>
          <cell r="H9">
            <v>606</v>
          </cell>
          <cell r="I9">
            <v>277</v>
          </cell>
          <cell r="J9">
            <v>19</v>
          </cell>
          <cell r="K9">
            <v>23</v>
          </cell>
          <cell r="L9">
            <v>30</v>
          </cell>
          <cell r="M9">
            <v>193</v>
          </cell>
          <cell r="N9">
            <v>90</v>
          </cell>
          <cell r="O9">
            <v>140</v>
          </cell>
        </row>
        <row r="10">
          <cell r="A10">
            <v>9</v>
          </cell>
          <cell r="B10">
            <v>31</v>
          </cell>
          <cell r="C10">
            <v>5</v>
          </cell>
          <cell r="D10">
            <v>11</v>
          </cell>
          <cell r="E10">
            <v>20</v>
          </cell>
          <cell r="F10">
            <v>39</v>
          </cell>
          <cell r="G10">
            <v>47</v>
          </cell>
          <cell r="H10">
            <v>73</v>
          </cell>
          <cell r="I10">
            <v>171</v>
          </cell>
          <cell r="J10">
            <v>142</v>
          </cell>
          <cell r="K10">
            <v>9</v>
          </cell>
          <cell r="L10">
            <v>14</v>
          </cell>
          <cell r="M10">
            <v>104</v>
          </cell>
          <cell r="N10">
            <v>65</v>
          </cell>
          <cell r="O10">
            <v>96</v>
          </cell>
        </row>
        <row r="11">
          <cell r="A11">
            <v>10</v>
          </cell>
          <cell r="B11">
            <v>22</v>
          </cell>
          <cell r="C11">
            <v>5</v>
          </cell>
          <cell r="D11">
            <v>2</v>
          </cell>
          <cell r="E11">
            <v>7</v>
          </cell>
          <cell r="F11">
            <v>13</v>
          </cell>
          <cell r="G11">
            <v>31</v>
          </cell>
          <cell r="H11">
            <v>23</v>
          </cell>
          <cell r="I11">
            <v>24</v>
          </cell>
          <cell r="J11">
            <v>67</v>
          </cell>
          <cell r="K11">
            <v>57</v>
          </cell>
          <cell r="L11">
            <v>6</v>
          </cell>
          <cell r="M11">
            <v>61</v>
          </cell>
          <cell r="N11">
            <v>36</v>
          </cell>
          <cell r="O11">
            <v>70</v>
          </cell>
        </row>
        <row r="12">
          <cell r="A12">
            <v>11</v>
          </cell>
          <cell r="B12">
            <v>20</v>
          </cell>
          <cell r="C12">
            <v>2</v>
          </cell>
          <cell r="D12">
            <v>3</v>
          </cell>
          <cell r="E12">
            <v>4</v>
          </cell>
          <cell r="F12">
            <v>12</v>
          </cell>
          <cell r="G12">
            <v>14</v>
          </cell>
          <cell r="H12">
            <v>13</v>
          </cell>
          <cell r="I12">
            <v>8</v>
          </cell>
          <cell r="J12">
            <v>17</v>
          </cell>
          <cell r="K12">
            <v>50</v>
          </cell>
          <cell r="L12">
            <v>54</v>
          </cell>
          <cell r="M12">
            <v>36</v>
          </cell>
          <cell r="N12">
            <v>38</v>
          </cell>
          <cell r="O12">
            <v>46</v>
          </cell>
        </row>
        <row r="13">
          <cell r="A13">
            <v>12</v>
          </cell>
          <cell r="B13">
            <v>87</v>
          </cell>
          <cell r="C13">
            <v>14</v>
          </cell>
          <cell r="D13">
            <v>14</v>
          </cell>
          <cell r="E13">
            <v>56</v>
          </cell>
          <cell r="F13">
            <v>85</v>
          </cell>
          <cell r="G13">
            <v>82</v>
          </cell>
          <cell r="H13">
            <v>61</v>
          </cell>
          <cell r="I13">
            <v>48</v>
          </cell>
          <cell r="J13">
            <v>35</v>
          </cell>
          <cell r="K13">
            <v>36</v>
          </cell>
          <cell r="L13">
            <v>64</v>
          </cell>
          <cell r="M13">
            <v>442</v>
          </cell>
          <cell r="N13">
            <v>216</v>
          </cell>
          <cell r="O13">
            <v>329</v>
          </cell>
        </row>
      </sheetData>
      <sheetData sheetId="37">
        <row r="1">
          <cell r="A1" t="str">
            <v>triLosNightsMama</v>
          </cell>
          <cell r="B1" t="str">
            <v>col_1</v>
          </cell>
          <cell r="C1" t="str">
            <v>col_2</v>
          </cell>
          <cell r="D1" t="str">
            <v>col_3</v>
          </cell>
        </row>
        <row r="2">
          <cell r="A2">
            <v>1</v>
          </cell>
          <cell r="B2">
            <v>566</v>
          </cell>
          <cell r="C2">
            <v>82</v>
          </cell>
          <cell r="D2">
            <v>22</v>
          </cell>
        </row>
        <row r="3">
          <cell r="A3">
            <v>2</v>
          </cell>
          <cell r="B3">
            <v>2364</v>
          </cell>
          <cell r="C3">
            <v>184</v>
          </cell>
          <cell r="D3">
            <v>187</v>
          </cell>
        </row>
        <row r="4">
          <cell r="A4">
            <v>3</v>
          </cell>
          <cell r="B4">
            <v>11392</v>
          </cell>
          <cell r="C4">
            <v>304</v>
          </cell>
          <cell r="D4">
            <v>178</v>
          </cell>
        </row>
        <row r="5">
          <cell r="A5">
            <v>4</v>
          </cell>
          <cell r="B5">
            <v>43586</v>
          </cell>
          <cell r="C5">
            <v>2654</v>
          </cell>
          <cell r="D5">
            <v>169</v>
          </cell>
        </row>
        <row r="6">
          <cell r="A6">
            <v>5</v>
          </cell>
          <cell r="B6">
            <v>26780</v>
          </cell>
          <cell r="C6">
            <v>8819</v>
          </cell>
          <cell r="D6">
            <v>73</v>
          </cell>
        </row>
        <row r="7">
          <cell r="A7">
            <v>6</v>
          </cell>
          <cell r="B7">
            <v>6834</v>
          </cell>
          <cell r="C7">
            <v>7741</v>
          </cell>
          <cell r="D7">
            <v>35</v>
          </cell>
        </row>
        <row r="8">
          <cell r="A8">
            <v>7</v>
          </cell>
          <cell r="B8">
            <v>1749</v>
          </cell>
          <cell r="C8">
            <v>3420</v>
          </cell>
          <cell r="D8">
            <v>18</v>
          </cell>
        </row>
        <row r="9">
          <cell r="A9">
            <v>8</v>
          </cell>
          <cell r="B9">
            <v>654</v>
          </cell>
          <cell r="C9">
            <v>1102</v>
          </cell>
          <cell r="D9">
            <v>9</v>
          </cell>
        </row>
        <row r="10">
          <cell r="A10">
            <v>9</v>
          </cell>
          <cell r="B10">
            <v>346</v>
          </cell>
          <cell r="C10">
            <v>474</v>
          </cell>
          <cell r="D10">
            <v>7</v>
          </cell>
        </row>
        <row r="11">
          <cell r="A11">
            <v>10</v>
          </cell>
          <cell r="B11">
            <v>176</v>
          </cell>
          <cell r="C11">
            <v>241</v>
          </cell>
          <cell r="D11">
            <v>7</v>
          </cell>
        </row>
        <row r="12">
          <cell r="A12">
            <v>11</v>
          </cell>
          <cell r="B12">
            <v>147</v>
          </cell>
          <cell r="C12">
            <v>163</v>
          </cell>
          <cell r="D12">
            <v>7</v>
          </cell>
        </row>
        <row r="13">
          <cell r="A13">
            <v>12</v>
          </cell>
          <cell r="B13">
            <v>539</v>
          </cell>
          <cell r="C13">
            <v>999</v>
          </cell>
          <cell r="D13">
            <v>31</v>
          </cell>
        </row>
      </sheetData>
      <sheetData sheetId="38">
        <row r="1">
          <cell r="A1" t="str">
            <v>triLosNightsMama</v>
          </cell>
          <cell r="B1" t="str">
            <v>col_1</v>
          </cell>
          <cell r="C1" t="str">
            <v>col_2</v>
          </cell>
          <cell r="D1" t="str">
            <v>col_3</v>
          </cell>
        </row>
        <row r="2">
          <cell r="A2">
            <v>1</v>
          </cell>
          <cell r="B2">
            <v>33</v>
          </cell>
          <cell r="C2">
            <v>604</v>
          </cell>
          <cell r="D2">
            <v>20</v>
          </cell>
        </row>
        <row r="3">
          <cell r="A3">
            <v>2</v>
          </cell>
          <cell r="B3">
            <v>155</v>
          </cell>
          <cell r="C3">
            <v>2497</v>
          </cell>
          <cell r="D3">
            <v>54</v>
          </cell>
        </row>
        <row r="4">
          <cell r="A4">
            <v>3</v>
          </cell>
          <cell r="B4">
            <v>742</v>
          </cell>
          <cell r="C4">
            <v>10914</v>
          </cell>
          <cell r="D4">
            <v>183</v>
          </cell>
        </row>
        <row r="5">
          <cell r="A5">
            <v>4</v>
          </cell>
          <cell r="B5">
            <v>3282</v>
          </cell>
          <cell r="C5">
            <v>42205</v>
          </cell>
          <cell r="D5">
            <v>702</v>
          </cell>
        </row>
        <row r="6">
          <cell r="A6">
            <v>5</v>
          </cell>
          <cell r="B6">
            <v>4658</v>
          </cell>
          <cell r="C6">
            <v>29982</v>
          </cell>
          <cell r="D6">
            <v>538</v>
          </cell>
        </row>
        <row r="7">
          <cell r="A7">
            <v>6</v>
          </cell>
          <cell r="B7">
            <v>2556</v>
          </cell>
          <cell r="C7">
            <v>11379</v>
          </cell>
          <cell r="D7">
            <v>216</v>
          </cell>
        </row>
        <row r="8">
          <cell r="A8">
            <v>7</v>
          </cell>
          <cell r="B8">
            <v>734</v>
          </cell>
          <cell r="C8">
            <v>4087</v>
          </cell>
          <cell r="D8">
            <v>78</v>
          </cell>
        </row>
        <row r="9">
          <cell r="A9">
            <v>8</v>
          </cell>
          <cell r="B9">
            <v>193</v>
          </cell>
          <cell r="C9">
            <v>1390</v>
          </cell>
          <cell r="D9">
            <v>27</v>
          </cell>
        </row>
        <row r="10">
          <cell r="A10">
            <v>9</v>
          </cell>
          <cell r="B10">
            <v>104</v>
          </cell>
          <cell r="C10">
            <v>640</v>
          </cell>
          <cell r="D10">
            <v>8</v>
          </cell>
        </row>
        <row r="11">
          <cell r="A11">
            <v>10</v>
          </cell>
          <cell r="B11">
            <v>47</v>
          </cell>
          <cell r="C11">
            <v>331</v>
          </cell>
          <cell r="D11">
            <v>6</v>
          </cell>
        </row>
        <row r="12">
          <cell r="A12">
            <v>11</v>
          </cell>
          <cell r="B12">
            <v>43</v>
          </cell>
          <cell r="C12">
            <v>232</v>
          </cell>
          <cell r="D12">
            <v>4</v>
          </cell>
        </row>
        <row r="13">
          <cell r="A13">
            <v>12</v>
          </cell>
          <cell r="B13">
            <v>203</v>
          </cell>
          <cell r="C13">
            <v>1110</v>
          </cell>
          <cell r="D13">
            <v>16</v>
          </cell>
        </row>
      </sheetData>
      <sheetData sheetId="39">
        <row r="1">
          <cell r="A1" t="str">
            <v>triLosNightsMama</v>
          </cell>
          <cell r="B1" t="str">
            <v>col_1</v>
          </cell>
          <cell r="C1" t="str">
            <v>col_2</v>
          </cell>
          <cell r="D1" t="str">
            <v>col_3</v>
          </cell>
        </row>
        <row r="2">
          <cell r="A2">
            <v>1</v>
          </cell>
          <cell r="B2">
            <v>232</v>
          </cell>
          <cell r="C2">
            <v>416</v>
          </cell>
          <cell r="D2">
            <v>9</v>
          </cell>
        </row>
        <row r="3">
          <cell r="A3">
            <v>2</v>
          </cell>
          <cell r="B3">
            <v>1307</v>
          </cell>
          <cell r="C3">
            <v>1386</v>
          </cell>
          <cell r="D3">
            <v>13</v>
          </cell>
        </row>
        <row r="4">
          <cell r="A4">
            <v>3</v>
          </cell>
          <cell r="B4">
            <v>6872</v>
          </cell>
          <cell r="C4">
            <v>4915</v>
          </cell>
          <cell r="D4">
            <v>52</v>
          </cell>
        </row>
        <row r="5">
          <cell r="A5">
            <v>4</v>
          </cell>
          <cell r="B5">
            <v>30295</v>
          </cell>
          <cell r="C5">
            <v>15655</v>
          </cell>
          <cell r="D5">
            <v>239</v>
          </cell>
        </row>
        <row r="6">
          <cell r="A6">
            <v>5</v>
          </cell>
          <cell r="B6">
            <v>24560</v>
          </cell>
          <cell r="C6">
            <v>10400</v>
          </cell>
          <cell r="D6">
            <v>218</v>
          </cell>
        </row>
        <row r="7">
          <cell r="A7">
            <v>6</v>
          </cell>
          <cell r="B7">
            <v>10531</v>
          </cell>
          <cell r="C7">
            <v>3556</v>
          </cell>
          <cell r="D7">
            <v>64</v>
          </cell>
        </row>
        <row r="8">
          <cell r="A8">
            <v>7</v>
          </cell>
          <cell r="B8">
            <v>3785</v>
          </cell>
          <cell r="C8">
            <v>1097</v>
          </cell>
          <cell r="D8">
            <v>17</v>
          </cell>
        </row>
        <row r="9">
          <cell r="A9">
            <v>8</v>
          </cell>
          <cell r="B9">
            <v>1188</v>
          </cell>
          <cell r="C9">
            <v>416</v>
          </cell>
          <cell r="D9">
            <v>6</v>
          </cell>
        </row>
        <row r="10">
          <cell r="A10">
            <v>9</v>
          </cell>
          <cell r="B10">
            <v>516</v>
          </cell>
          <cell r="C10">
            <v>230</v>
          </cell>
          <cell r="D10">
            <v>6</v>
          </cell>
        </row>
        <row r="11">
          <cell r="A11">
            <v>10</v>
          </cell>
          <cell r="B11">
            <v>259</v>
          </cell>
          <cell r="C11">
            <v>122</v>
          </cell>
          <cell r="D11">
            <v>3</v>
          </cell>
        </row>
        <row r="12">
          <cell r="A12">
            <v>11</v>
          </cell>
          <cell r="B12">
            <v>169</v>
          </cell>
          <cell r="C12">
            <v>109</v>
          </cell>
          <cell r="D12">
            <v>1</v>
          </cell>
        </row>
        <row r="13">
          <cell r="A13">
            <v>12</v>
          </cell>
          <cell r="B13">
            <v>823</v>
          </cell>
          <cell r="C13">
            <v>504</v>
          </cell>
          <cell r="D13">
            <v>2</v>
          </cell>
        </row>
      </sheetData>
      <sheetData sheetId="40">
        <row r="1">
          <cell r="A1" t="str">
            <v>triLosNightsMama</v>
          </cell>
          <cell r="B1" t="str">
            <v>col_1</v>
          </cell>
          <cell r="C1" t="str">
            <v>col_2</v>
          </cell>
          <cell r="D1" t="str">
            <v>col_3</v>
          </cell>
        </row>
        <row r="2">
          <cell r="A2">
            <v>1</v>
          </cell>
          <cell r="B2">
            <v>92</v>
          </cell>
          <cell r="C2">
            <v>555</v>
          </cell>
          <cell r="D2">
            <v>10</v>
          </cell>
        </row>
        <row r="3">
          <cell r="A3">
            <v>2</v>
          </cell>
          <cell r="B3">
            <v>556</v>
          </cell>
          <cell r="C3">
            <v>2129</v>
          </cell>
          <cell r="D3">
            <v>21</v>
          </cell>
        </row>
        <row r="4">
          <cell r="A4">
            <v>3</v>
          </cell>
          <cell r="B4">
            <v>2621</v>
          </cell>
          <cell r="C4">
            <v>9153</v>
          </cell>
          <cell r="D4">
            <v>65</v>
          </cell>
        </row>
        <row r="5">
          <cell r="A5">
            <v>4</v>
          </cell>
          <cell r="B5">
            <v>10182</v>
          </cell>
          <cell r="C5">
            <v>35726</v>
          </cell>
          <cell r="D5">
            <v>281</v>
          </cell>
        </row>
        <row r="6">
          <cell r="A6">
            <v>5</v>
          </cell>
          <cell r="B6">
            <v>9568</v>
          </cell>
          <cell r="C6">
            <v>25353</v>
          </cell>
          <cell r="D6">
            <v>257</v>
          </cell>
        </row>
        <row r="7">
          <cell r="A7">
            <v>6</v>
          </cell>
          <cell r="B7">
            <v>4363</v>
          </cell>
          <cell r="C7">
            <v>9681</v>
          </cell>
          <cell r="D7">
            <v>107</v>
          </cell>
        </row>
        <row r="8">
          <cell r="A8">
            <v>7</v>
          </cell>
          <cell r="B8">
            <v>1894</v>
          </cell>
          <cell r="C8">
            <v>2967</v>
          </cell>
          <cell r="D8">
            <v>38</v>
          </cell>
        </row>
        <row r="9">
          <cell r="A9">
            <v>8</v>
          </cell>
          <cell r="B9">
            <v>645</v>
          </cell>
          <cell r="C9">
            <v>953</v>
          </cell>
          <cell r="D9">
            <v>12</v>
          </cell>
        </row>
        <row r="10">
          <cell r="A10">
            <v>9</v>
          </cell>
          <cell r="B10">
            <v>267</v>
          </cell>
          <cell r="C10">
            <v>480</v>
          </cell>
          <cell r="D10">
            <v>5</v>
          </cell>
        </row>
        <row r="11">
          <cell r="A11">
            <v>10</v>
          </cell>
          <cell r="B11">
            <v>150</v>
          </cell>
          <cell r="C11">
            <v>232</v>
          </cell>
          <cell r="D11">
            <v>2</v>
          </cell>
        </row>
        <row r="12">
          <cell r="A12">
            <v>11</v>
          </cell>
          <cell r="B12">
            <v>96</v>
          </cell>
          <cell r="C12">
            <v>182</v>
          </cell>
          <cell r="D12">
            <v>1</v>
          </cell>
        </row>
        <row r="13">
          <cell r="A13">
            <v>12</v>
          </cell>
          <cell r="B13">
            <v>340</v>
          </cell>
          <cell r="C13">
            <v>985</v>
          </cell>
          <cell r="D13">
            <v>4</v>
          </cell>
        </row>
      </sheetData>
      <sheetData sheetId="41">
        <row r="1">
          <cell r="A1" t="str">
            <v>triLosNightsMama</v>
          </cell>
          <cell r="B1" t="str">
            <v>col_1</v>
          </cell>
          <cell r="C1" t="str">
            <v>col_2</v>
          </cell>
        </row>
        <row r="2">
          <cell r="A2">
            <v>1</v>
          </cell>
          <cell r="B2">
            <v>18</v>
          </cell>
          <cell r="C2">
            <v>652</v>
          </cell>
        </row>
        <row r="3">
          <cell r="A3">
            <v>2</v>
          </cell>
          <cell r="B3">
            <v>176</v>
          </cell>
          <cell r="C3">
            <v>2559</v>
          </cell>
        </row>
        <row r="4">
          <cell r="A4">
            <v>3</v>
          </cell>
          <cell r="B4">
            <v>143</v>
          </cell>
          <cell r="C4">
            <v>11731</v>
          </cell>
        </row>
        <row r="5">
          <cell r="A5">
            <v>4</v>
          </cell>
          <cell r="B5">
            <v>106</v>
          </cell>
          <cell r="C5">
            <v>46303</v>
          </cell>
        </row>
        <row r="6">
          <cell r="A6">
            <v>5</v>
          </cell>
          <cell r="B6">
            <v>57</v>
          </cell>
          <cell r="C6">
            <v>35615</v>
          </cell>
        </row>
        <row r="7">
          <cell r="A7">
            <v>6</v>
          </cell>
          <cell r="B7">
            <v>32</v>
          </cell>
          <cell r="C7">
            <v>14578</v>
          </cell>
        </row>
        <row r="8">
          <cell r="A8">
            <v>7</v>
          </cell>
          <cell r="B8">
            <v>17</v>
          </cell>
          <cell r="C8">
            <v>5170</v>
          </cell>
        </row>
        <row r="9">
          <cell r="A9">
            <v>8</v>
          </cell>
          <cell r="B9">
            <v>8</v>
          </cell>
          <cell r="C9">
            <v>1757</v>
          </cell>
        </row>
        <row r="10">
          <cell r="A10">
            <v>9</v>
          </cell>
          <cell r="B10">
            <v>5</v>
          </cell>
          <cell r="C10">
            <v>822</v>
          </cell>
        </row>
        <row r="11">
          <cell r="A11">
            <v>10</v>
          </cell>
          <cell r="B11">
            <v>6</v>
          </cell>
          <cell r="C11">
            <v>418</v>
          </cell>
        </row>
        <row r="12">
          <cell r="A12">
            <v>11</v>
          </cell>
          <cell r="B12">
            <v>7</v>
          </cell>
          <cell r="C12">
            <v>310</v>
          </cell>
        </row>
        <row r="13">
          <cell r="A13">
            <v>12</v>
          </cell>
          <cell r="B13">
            <v>29</v>
          </cell>
          <cell r="C13">
            <v>1540</v>
          </cell>
        </row>
      </sheetData>
      <sheetData sheetId="42">
        <row r="1">
          <cell r="A1" t="str">
            <v>triM4NumberWeekPreg</v>
          </cell>
          <cell r="B1" t="str">
            <v>col_1</v>
          </cell>
          <cell r="C1" t="str">
            <v>col_2</v>
          </cell>
          <cell r="D1" t="str">
            <v>col_3</v>
          </cell>
        </row>
        <row r="2">
          <cell r="A2">
            <v>1</v>
          </cell>
          <cell r="B2">
            <v>21</v>
          </cell>
          <cell r="C2">
            <v>9</v>
          </cell>
          <cell r="D2">
            <v>27</v>
          </cell>
        </row>
        <row r="3">
          <cell r="A3">
            <v>2</v>
          </cell>
          <cell r="B3">
            <v>279</v>
          </cell>
          <cell r="C3">
            <v>130</v>
          </cell>
          <cell r="D3">
            <v>167</v>
          </cell>
        </row>
        <row r="4">
          <cell r="A4">
            <v>3</v>
          </cell>
          <cell r="B4">
            <v>660</v>
          </cell>
          <cell r="C4">
            <v>270</v>
          </cell>
          <cell r="D4">
            <v>341</v>
          </cell>
        </row>
        <row r="5">
          <cell r="A5">
            <v>4</v>
          </cell>
          <cell r="B5">
            <v>8291</v>
          </cell>
          <cell r="C5">
            <v>2933</v>
          </cell>
          <cell r="D5">
            <v>4959</v>
          </cell>
        </row>
        <row r="6">
          <cell r="A6">
            <v>5</v>
          </cell>
          <cell r="B6">
            <v>46262</v>
          </cell>
          <cell r="C6">
            <v>17691</v>
          </cell>
          <cell r="D6">
            <v>25940</v>
          </cell>
        </row>
        <row r="7">
          <cell r="A7">
            <v>6</v>
          </cell>
          <cell r="B7">
            <v>5976</v>
          </cell>
          <cell r="C7">
            <v>3245</v>
          </cell>
          <cell r="D7">
            <v>2601</v>
          </cell>
        </row>
        <row r="8">
          <cell r="A8">
            <v>7</v>
          </cell>
          <cell r="B8">
            <v>14</v>
          </cell>
          <cell r="C8">
            <v>1</v>
          </cell>
          <cell r="D8">
            <v>1</v>
          </cell>
        </row>
        <row r="9">
          <cell r="A9">
            <v>8</v>
          </cell>
          <cell r="B9">
            <v>0</v>
          </cell>
          <cell r="C9">
            <v>0</v>
          </cell>
          <cell r="D9">
            <v>0</v>
          </cell>
        </row>
        <row r="10">
          <cell r="A10">
            <v>9</v>
          </cell>
          <cell r="B10">
            <v>31</v>
          </cell>
          <cell r="C10">
            <v>67</v>
          </cell>
          <cell r="D10">
            <v>57</v>
          </cell>
        </row>
      </sheetData>
      <sheetData sheetId="43">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3</v>
          </cell>
          <cell r="C2">
            <v>4</v>
          </cell>
          <cell r="D2">
            <v>11</v>
          </cell>
          <cell r="E2">
            <v>2</v>
          </cell>
          <cell r="F2">
            <v>1</v>
          </cell>
          <cell r="G2">
            <v>9</v>
          </cell>
          <cell r="H2">
            <v>4</v>
          </cell>
          <cell r="I2">
            <v>0</v>
          </cell>
          <cell r="J2">
            <v>15</v>
          </cell>
          <cell r="K2">
            <v>6</v>
          </cell>
          <cell r="L2">
            <v>2</v>
          </cell>
        </row>
        <row r="3">
          <cell r="A3">
            <v>2</v>
          </cell>
          <cell r="B3">
            <v>49</v>
          </cell>
          <cell r="C3">
            <v>68</v>
          </cell>
          <cell r="D3">
            <v>90</v>
          </cell>
          <cell r="E3">
            <v>27</v>
          </cell>
          <cell r="F3">
            <v>45</v>
          </cell>
          <cell r="G3">
            <v>130</v>
          </cell>
          <cell r="H3">
            <v>56</v>
          </cell>
          <cell r="I3">
            <v>4</v>
          </cell>
          <cell r="J3">
            <v>76</v>
          </cell>
          <cell r="K3">
            <v>22</v>
          </cell>
          <cell r="L3">
            <v>9</v>
          </cell>
        </row>
        <row r="4">
          <cell r="A4">
            <v>3</v>
          </cell>
          <cell r="B4">
            <v>101</v>
          </cell>
          <cell r="C4">
            <v>149</v>
          </cell>
          <cell r="D4">
            <v>235</v>
          </cell>
          <cell r="E4">
            <v>71</v>
          </cell>
          <cell r="F4">
            <v>104</v>
          </cell>
          <cell r="G4">
            <v>270</v>
          </cell>
          <cell r="H4">
            <v>145</v>
          </cell>
          <cell r="I4">
            <v>5</v>
          </cell>
          <cell r="J4">
            <v>132</v>
          </cell>
          <cell r="K4">
            <v>55</v>
          </cell>
          <cell r="L4">
            <v>4</v>
          </cell>
        </row>
        <row r="5">
          <cell r="A5">
            <v>4</v>
          </cell>
          <cell r="B5">
            <v>1518</v>
          </cell>
          <cell r="C5">
            <v>2008</v>
          </cell>
          <cell r="D5">
            <v>2790</v>
          </cell>
          <cell r="E5">
            <v>1058</v>
          </cell>
          <cell r="F5">
            <v>917</v>
          </cell>
          <cell r="G5">
            <v>2933</v>
          </cell>
          <cell r="H5">
            <v>2127</v>
          </cell>
          <cell r="I5">
            <v>159</v>
          </cell>
          <cell r="J5">
            <v>1654</v>
          </cell>
          <cell r="K5">
            <v>690</v>
          </cell>
          <cell r="L5">
            <v>329</v>
          </cell>
        </row>
        <row r="6">
          <cell r="A6">
            <v>5</v>
          </cell>
          <cell r="B6">
            <v>8614</v>
          </cell>
          <cell r="C6">
            <v>11379</v>
          </cell>
          <cell r="D6">
            <v>16021</v>
          </cell>
          <cell r="E6">
            <v>5683</v>
          </cell>
          <cell r="F6">
            <v>4565</v>
          </cell>
          <cell r="G6">
            <v>17691</v>
          </cell>
          <cell r="H6">
            <v>10305</v>
          </cell>
          <cell r="I6">
            <v>1172</v>
          </cell>
          <cell r="J6">
            <v>8978</v>
          </cell>
          <cell r="K6">
            <v>3549</v>
          </cell>
          <cell r="L6">
            <v>1936</v>
          </cell>
        </row>
        <row r="7">
          <cell r="A7">
            <v>6</v>
          </cell>
          <cell r="B7">
            <v>1006</v>
          </cell>
          <cell r="C7">
            <v>1405</v>
          </cell>
          <cell r="D7">
            <v>2206</v>
          </cell>
          <cell r="E7">
            <v>819</v>
          </cell>
          <cell r="F7">
            <v>540</v>
          </cell>
          <cell r="G7">
            <v>3245</v>
          </cell>
          <cell r="H7">
            <v>989</v>
          </cell>
          <cell r="I7">
            <v>130</v>
          </cell>
          <cell r="J7">
            <v>796</v>
          </cell>
          <cell r="K7">
            <v>350</v>
          </cell>
          <cell r="L7">
            <v>336</v>
          </cell>
        </row>
        <row r="8">
          <cell r="A8">
            <v>7</v>
          </cell>
          <cell r="B8">
            <v>1</v>
          </cell>
          <cell r="C8">
            <v>0</v>
          </cell>
          <cell r="D8">
            <v>12</v>
          </cell>
          <cell r="E8">
            <v>0</v>
          </cell>
          <cell r="F8">
            <v>1</v>
          </cell>
          <cell r="G8">
            <v>1</v>
          </cell>
          <cell r="H8">
            <v>0</v>
          </cell>
          <cell r="I8">
            <v>0</v>
          </cell>
          <cell r="J8">
            <v>1</v>
          </cell>
          <cell r="K8">
            <v>0</v>
          </cell>
          <cell r="L8">
            <v>0</v>
          </cell>
        </row>
        <row r="9">
          <cell r="A9">
            <v>8</v>
          </cell>
          <cell r="B9">
            <v>0</v>
          </cell>
          <cell r="C9">
            <v>0</v>
          </cell>
          <cell r="D9">
            <v>0</v>
          </cell>
          <cell r="E9">
            <v>0</v>
          </cell>
          <cell r="F9">
            <v>0</v>
          </cell>
          <cell r="G9">
            <v>0</v>
          </cell>
          <cell r="H9">
            <v>0</v>
          </cell>
          <cell r="I9">
            <v>0</v>
          </cell>
          <cell r="J9">
            <v>0</v>
          </cell>
          <cell r="K9">
            <v>0</v>
          </cell>
          <cell r="L9">
            <v>0</v>
          </cell>
        </row>
        <row r="10">
          <cell r="A10">
            <v>9</v>
          </cell>
          <cell r="B10">
            <v>3</v>
          </cell>
          <cell r="C10">
            <v>10</v>
          </cell>
          <cell r="D10">
            <v>5</v>
          </cell>
          <cell r="E10">
            <v>0</v>
          </cell>
          <cell r="F10">
            <v>13</v>
          </cell>
          <cell r="G10">
            <v>67</v>
          </cell>
          <cell r="H10">
            <v>33</v>
          </cell>
          <cell r="I10">
            <v>0</v>
          </cell>
          <cell r="J10">
            <v>9</v>
          </cell>
          <cell r="K10">
            <v>13</v>
          </cell>
          <cell r="L10">
            <v>2</v>
          </cell>
        </row>
      </sheetData>
      <sheetData sheetId="44">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0</v>
          </cell>
          <cell r="C2">
            <v>40</v>
          </cell>
          <cell r="D2">
            <v>0</v>
          </cell>
          <cell r="E2">
            <v>0</v>
          </cell>
          <cell r="F2">
            <v>1</v>
          </cell>
          <cell r="G2">
            <v>0</v>
          </cell>
          <cell r="H2">
            <v>0</v>
          </cell>
          <cell r="I2">
            <v>2</v>
          </cell>
          <cell r="J2">
            <v>3</v>
          </cell>
          <cell r="K2">
            <v>7</v>
          </cell>
          <cell r="L2">
            <v>0</v>
          </cell>
          <cell r="M2">
            <v>4</v>
          </cell>
          <cell r="N2">
            <v>0</v>
          </cell>
        </row>
        <row r="3">
          <cell r="A3">
            <v>2</v>
          </cell>
          <cell r="B3">
            <v>18</v>
          </cell>
          <cell r="C3">
            <v>452</v>
          </cell>
          <cell r="D3">
            <v>2</v>
          </cell>
          <cell r="E3">
            <v>6</v>
          </cell>
          <cell r="F3">
            <v>1</v>
          </cell>
          <cell r="G3">
            <v>0</v>
          </cell>
          <cell r="H3">
            <v>11</v>
          </cell>
          <cell r="I3">
            <v>26</v>
          </cell>
          <cell r="J3">
            <v>9</v>
          </cell>
          <cell r="K3">
            <v>35</v>
          </cell>
          <cell r="L3">
            <v>3</v>
          </cell>
          <cell r="M3">
            <v>13</v>
          </cell>
          <cell r="N3">
            <v>0</v>
          </cell>
        </row>
        <row r="4">
          <cell r="A4">
            <v>3</v>
          </cell>
          <cell r="B4">
            <v>42</v>
          </cell>
          <cell r="C4">
            <v>1014</v>
          </cell>
          <cell r="D4">
            <v>0</v>
          </cell>
          <cell r="E4">
            <v>15</v>
          </cell>
          <cell r="F4">
            <v>0</v>
          </cell>
          <cell r="G4">
            <v>1</v>
          </cell>
          <cell r="H4">
            <v>29</v>
          </cell>
          <cell r="I4">
            <v>56</v>
          </cell>
          <cell r="J4">
            <v>16</v>
          </cell>
          <cell r="K4">
            <v>64</v>
          </cell>
          <cell r="L4">
            <v>8</v>
          </cell>
          <cell r="M4">
            <v>26</v>
          </cell>
          <cell r="N4">
            <v>0</v>
          </cell>
        </row>
        <row r="5">
          <cell r="A5">
            <v>4</v>
          </cell>
          <cell r="B5">
            <v>209</v>
          </cell>
          <cell r="C5">
            <v>13449</v>
          </cell>
          <cell r="D5">
            <v>28</v>
          </cell>
          <cell r="E5">
            <v>206</v>
          </cell>
          <cell r="F5">
            <v>18</v>
          </cell>
          <cell r="G5">
            <v>4</v>
          </cell>
          <cell r="H5">
            <v>227</v>
          </cell>
          <cell r="I5">
            <v>656</v>
          </cell>
          <cell r="J5">
            <v>247</v>
          </cell>
          <cell r="K5">
            <v>678</v>
          </cell>
          <cell r="L5">
            <v>108</v>
          </cell>
          <cell r="M5">
            <v>350</v>
          </cell>
          <cell r="N5">
            <v>3</v>
          </cell>
        </row>
        <row r="6">
          <cell r="A6">
            <v>5</v>
          </cell>
          <cell r="B6">
            <v>1496</v>
          </cell>
          <cell r="C6">
            <v>72871</v>
          </cell>
          <cell r="D6">
            <v>175</v>
          </cell>
          <cell r="E6">
            <v>1301</v>
          </cell>
          <cell r="F6">
            <v>102</v>
          </cell>
          <cell r="G6">
            <v>20</v>
          </cell>
          <cell r="H6">
            <v>1230</v>
          </cell>
          <cell r="I6">
            <v>3970</v>
          </cell>
          <cell r="J6">
            <v>1341</v>
          </cell>
          <cell r="K6">
            <v>4687</v>
          </cell>
          <cell r="L6">
            <v>610</v>
          </cell>
          <cell r="M6">
            <v>2052</v>
          </cell>
          <cell r="N6">
            <v>38</v>
          </cell>
        </row>
        <row r="7">
          <cell r="A7">
            <v>6</v>
          </cell>
          <cell r="B7">
            <v>287</v>
          </cell>
          <cell r="C7">
            <v>8943</v>
          </cell>
          <cell r="D7">
            <v>25</v>
          </cell>
          <cell r="E7">
            <v>213</v>
          </cell>
          <cell r="F7">
            <v>29</v>
          </cell>
          <cell r="G7">
            <v>2</v>
          </cell>
          <cell r="H7">
            <v>187</v>
          </cell>
          <cell r="I7">
            <v>587</v>
          </cell>
          <cell r="J7">
            <v>178</v>
          </cell>
          <cell r="K7">
            <v>963</v>
          </cell>
          <cell r="L7">
            <v>87</v>
          </cell>
          <cell r="M7">
            <v>316</v>
          </cell>
          <cell r="N7">
            <v>5</v>
          </cell>
        </row>
        <row r="8">
          <cell r="A8">
            <v>7</v>
          </cell>
          <cell r="B8">
            <v>0</v>
          </cell>
          <cell r="C8">
            <v>13</v>
          </cell>
          <cell r="D8">
            <v>0</v>
          </cell>
          <cell r="E8">
            <v>0</v>
          </cell>
          <cell r="F8">
            <v>0</v>
          </cell>
          <cell r="G8">
            <v>0</v>
          </cell>
          <cell r="H8">
            <v>2</v>
          </cell>
          <cell r="I8">
            <v>0</v>
          </cell>
          <cell r="J8">
            <v>0</v>
          </cell>
          <cell r="K8">
            <v>0</v>
          </cell>
          <cell r="L8">
            <v>0</v>
          </cell>
          <cell r="M8">
            <v>1</v>
          </cell>
          <cell r="N8">
            <v>0</v>
          </cell>
        </row>
        <row r="9">
          <cell r="A9">
            <v>8</v>
          </cell>
          <cell r="B9">
            <v>0</v>
          </cell>
          <cell r="C9">
            <v>0</v>
          </cell>
          <cell r="D9">
            <v>0</v>
          </cell>
          <cell r="E9">
            <v>0</v>
          </cell>
          <cell r="F9">
            <v>0</v>
          </cell>
          <cell r="G9">
            <v>0</v>
          </cell>
          <cell r="H9">
            <v>0</v>
          </cell>
          <cell r="I9">
            <v>0</v>
          </cell>
          <cell r="J9">
            <v>0</v>
          </cell>
          <cell r="K9">
            <v>0</v>
          </cell>
          <cell r="L9">
            <v>0</v>
          </cell>
          <cell r="M9">
            <v>0</v>
          </cell>
          <cell r="N9">
            <v>0</v>
          </cell>
        </row>
        <row r="10">
          <cell r="A10">
            <v>9</v>
          </cell>
          <cell r="B10">
            <v>3</v>
          </cell>
          <cell r="C10">
            <v>102</v>
          </cell>
          <cell r="D10">
            <v>0</v>
          </cell>
          <cell r="E10">
            <v>8</v>
          </cell>
          <cell r="F10">
            <v>0</v>
          </cell>
          <cell r="G10">
            <v>0</v>
          </cell>
          <cell r="H10">
            <v>1</v>
          </cell>
          <cell r="I10">
            <v>17</v>
          </cell>
          <cell r="J10">
            <v>5</v>
          </cell>
          <cell r="K10">
            <v>14</v>
          </cell>
          <cell r="L10">
            <v>1</v>
          </cell>
          <cell r="M10">
            <v>4</v>
          </cell>
          <cell r="N10">
            <v>0</v>
          </cell>
        </row>
      </sheetData>
      <sheetData sheetId="45">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v>
          </cell>
          <cell r="C2">
            <v>19</v>
          </cell>
          <cell r="D2">
            <v>12</v>
          </cell>
          <cell r="E2">
            <v>12</v>
          </cell>
          <cell r="F2">
            <v>5</v>
          </cell>
          <cell r="G2">
            <v>3</v>
          </cell>
          <cell r="H2">
            <v>0</v>
          </cell>
          <cell r="I2">
            <v>0</v>
          </cell>
          <cell r="J2">
            <v>1</v>
          </cell>
          <cell r="K2">
            <v>0</v>
          </cell>
          <cell r="L2">
            <v>1</v>
          </cell>
          <cell r="M2">
            <v>3</v>
          </cell>
        </row>
        <row r="3">
          <cell r="A3">
            <v>2</v>
          </cell>
          <cell r="B3">
            <v>21</v>
          </cell>
          <cell r="C3">
            <v>109</v>
          </cell>
          <cell r="D3">
            <v>52</v>
          </cell>
          <cell r="E3">
            <v>54</v>
          </cell>
          <cell r="F3">
            <v>39</v>
          </cell>
          <cell r="G3">
            <v>49</v>
          </cell>
          <cell r="H3">
            <v>32</v>
          </cell>
          <cell r="I3">
            <v>37</v>
          </cell>
          <cell r="J3">
            <v>33</v>
          </cell>
          <cell r="K3">
            <v>24</v>
          </cell>
          <cell r="L3">
            <v>22</v>
          </cell>
          <cell r="M3">
            <v>104</v>
          </cell>
        </row>
        <row r="4">
          <cell r="A4">
            <v>3</v>
          </cell>
          <cell r="B4">
            <v>36</v>
          </cell>
          <cell r="C4">
            <v>71</v>
          </cell>
          <cell r="D4">
            <v>70</v>
          </cell>
          <cell r="E4">
            <v>117</v>
          </cell>
          <cell r="F4">
            <v>140</v>
          </cell>
          <cell r="G4">
            <v>169</v>
          </cell>
          <cell r="H4">
            <v>136</v>
          </cell>
          <cell r="I4">
            <v>117</v>
          </cell>
          <cell r="J4">
            <v>76</v>
          </cell>
          <cell r="K4">
            <v>42</v>
          </cell>
          <cell r="L4">
            <v>39</v>
          </cell>
          <cell r="M4">
            <v>258</v>
          </cell>
        </row>
        <row r="5">
          <cell r="A5">
            <v>4</v>
          </cell>
          <cell r="B5">
            <v>100</v>
          </cell>
          <cell r="C5">
            <v>351</v>
          </cell>
          <cell r="D5">
            <v>981</v>
          </cell>
          <cell r="E5">
            <v>4287</v>
          </cell>
          <cell r="F5">
            <v>4596</v>
          </cell>
          <cell r="G5">
            <v>2629</v>
          </cell>
          <cell r="H5">
            <v>1248</v>
          </cell>
          <cell r="I5">
            <v>572</v>
          </cell>
          <cell r="J5">
            <v>320</v>
          </cell>
          <cell r="K5">
            <v>197</v>
          </cell>
          <cell r="L5">
            <v>140</v>
          </cell>
          <cell r="M5">
            <v>762</v>
          </cell>
        </row>
        <row r="6">
          <cell r="A6">
            <v>5</v>
          </cell>
          <cell r="B6">
            <v>445</v>
          </cell>
          <cell r="C6">
            <v>1883</v>
          </cell>
          <cell r="D6">
            <v>9637</v>
          </cell>
          <cell r="E6">
            <v>37292</v>
          </cell>
          <cell r="F6">
            <v>26739</v>
          </cell>
          <cell r="G6">
            <v>9698</v>
          </cell>
          <cell r="H6">
            <v>2862</v>
          </cell>
          <cell r="I6">
            <v>719</v>
          </cell>
          <cell r="J6">
            <v>274</v>
          </cell>
          <cell r="K6">
            <v>97</v>
          </cell>
          <cell r="L6">
            <v>70</v>
          </cell>
          <cell r="M6">
            <v>177</v>
          </cell>
        </row>
        <row r="7">
          <cell r="A7">
            <v>6</v>
          </cell>
          <cell r="B7">
            <v>51</v>
          </cell>
          <cell r="C7">
            <v>266</v>
          </cell>
          <cell r="D7">
            <v>1061</v>
          </cell>
          <cell r="E7">
            <v>4377</v>
          </cell>
          <cell r="F7">
            <v>3611</v>
          </cell>
          <cell r="G7">
            <v>1579</v>
          </cell>
          <cell r="H7">
            <v>616</v>
          </cell>
          <cell r="I7">
            <v>162</v>
          </cell>
          <cell r="J7">
            <v>47</v>
          </cell>
          <cell r="K7">
            <v>23</v>
          </cell>
          <cell r="L7">
            <v>7</v>
          </cell>
          <cell r="M7">
            <v>22</v>
          </cell>
        </row>
        <row r="8">
          <cell r="A8">
            <v>7</v>
          </cell>
          <cell r="B8">
            <v>0</v>
          </cell>
          <cell r="C8">
            <v>1</v>
          </cell>
          <cell r="D8">
            <v>2</v>
          </cell>
          <cell r="E8">
            <v>4</v>
          </cell>
          <cell r="F8">
            <v>2</v>
          </cell>
          <cell r="G8">
            <v>4</v>
          </cell>
          <cell r="H8">
            <v>3</v>
          </cell>
          <cell r="I8">
            <v>0</v>
          </cell>
          <cell r="J8">
            <v>0</v>
          </cell>
          <cell r="K8">
            <v>0</v>
          </cell>
          <cell r="L8">
            <v>0</v>
          </cell>
          <cell r="M8">
            <v>0</v>
          </cell>
        </row>
        <row r="9">
          <cell r="A9">
            <v>8</v>
          </cell>
          <cell r="B9">
            <v>0</v>
          </cell>
          <cell r="C9">
            <v>0</v>
          </cell>
          <cell r="D9">
            <v>0</v>
          </cell>
          <cell r="E9">
            <v>0</v>
          </cell>
          <cell r="F9">
            <v>0</v>
          </cell>
          <cell r="G9">
            <v>0</v>
          </cell>
          <cell r="H9">
            <v>0</v>
          </cell>
          <cell r="I9">
            <v>0</v>
          </cell>
          <cell r="J9">
            <v>0</v>
          </cell>
          <cell r="K9">
            <v>0</v>
          </cell>
          <cell r="L9">
            <v>0</v>
          </cell>
          <cell r="M9">
            <v>0</v>
          </cell>
        </row>
        <row r="10">
          <cell r="A10">
            <v>9</v>
          </cell>
          <cell r="B10">
            <v>3</v>
          </cell>
          <cell r="C10">
            <v>6</v>
          </cell>
          <cell r="D10">
            <v>24</v>
          </cell>
          <cell r="E10">
            <v>46</v>
          </cell>
          <cell r="F10">
            <v>46</v>
          </cell>
          <cell r="G10">
            <v>20</v>
          </cell>
          <cell r="H10">
            <v>2</v>
          </cell>
          <cell r="I10">
            <v>3</v>
          </cell>
          <cell r="J10">
            <v>1</v>
          </cell>
          <cell r="K10">
            <v>1</v>
          </cell>
          <cell r="L10">
            <v>0</v>
          </cell>
          <cell r="M10">
            <v>3</v>
          </cell>
        </row>
      </sheetData>
      <sheetData sheetId="46">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0</v>
          </cell>
          <cell r="D2">
            <v>6</v>
          </cell>
          <cell r="E2">
            <v>15</v>
          </cell>
          <cell r="F2">
            <v>19</v>
          </cell>
          <cell r="G2">
            <v>13</v>
          </cell>
          <cell r="H2">
            <v>4</v>
          </cell>
          <cell r="I2">
            <v>0</v>
          </cell>
          <cell r="J2">
            <v>0</v>
          </cell>
          <cell r="K2">
            <v>0</v>
          </cell>
        </row>
        <row r="3">
          <cell r="A3">
            <v>2</v>
          </cell>
          <cell r="B3">
            <v>0</v>
          </cell>
          <cell r="C3">
            <v>19</v>
          </cell>
          <cell r="D3">
            <v>81</v>
          </cell>
          <cell r="E3">
            <v>192</v>
          </cell>
          <cell r="F3">
            <v>146</v>
          </cell>
          <cell r="G3">
            <v>118</v>
          </cell>
          <cell r="H3">
            <v>17</v>
          </cell>
          <cell r="I3">
            <v>3</v>
          </cell>
          <cell r="J3">
            <v>0</v>
          </cell>
          <cell r="K3">
            <v>0</v>
          </cell>
        </row>
        <row r="4">
          <cell r="A4">
            <v>3</v>
          </cell>
          <cell r="B4">
            <v>1</v>
          </cell>
          <cell r="C4">
            <v>37</v>
          </cell>
          <cell r="D4">
            <v>179</v>
          </cell>
          <cell r="E4">
            <v>411</v>
          </cell>
          <cell r="F4">
            <v>391</v>
          </cell>
          <cell r="G4">
            <v>206</v>
          </cell>
          <cell r="H4">
            <v>45</v>
          </cell>
          <cell r="I4">
            <v>1</v>
          </cell>
          <cell r="J4">
            <v>0</v>
          </cell>
          <cell r="K4">
            <v>0</v>
          </cell>
        </row>
        <row r="5">
          <cell r="A5">
            <v>4</v>
          </cell>
          <cell r="B5">
            <v>6</v>
          </cell>
          <cell r="C5">
            <v>406</v>
          </cell>
          <cell r="D5">
            <v>2173</v>
          </cell>
          <cell r="E5">
            <v>5569</v>
          </cell>
          <cell r="F5">
            <v>5068</v>
          </cell>
          <cell r="G5">
            <v>2418</v>
          </cell>
          <cell r="H5">
            <v>494</v>
          </cell>
          <cell r="I5">
            <v>46</v>
          </cell>
          <cell r="J5">
            <v>3</v>
          </cell>
          <cell r="K5">
            <v>0</v>
          </cell>
        </row>
        <row r="6">
          <cell r="A6">
            <v>5</v>
          </cell>
          <cell r="B6">
            <v>27</v>
          </cell>
          <cell r="C6">
            <v>1989</v>
          </cell>
          <cell r="D6">
            <v>11923</v>
          </cell>
          <cell r="E6">
            <v>32479</v>
          </cell>
          <cell r="F6">
            <v>29235</v>
          </cell>
          <cell r="G6">
            <v>11977</v>
          </cell>
          <cell r="H6">
            <v>2149</v>
          </cell>
          <cell r="I6">
            <v>111</v>
          </cell>
          <cell r="J6">
            <v>3</v>
          </cell>
          <cell r="K6">
            <v>0</v>
          </cell>
        </row>
        <row r="7">
          <cell r="A7">
            <v>6</v>
          </cell>
          <cell r="B7">
            <v>2</v>
          </cell>
          <cell r="C7">
            <v>245</v>
          </cell>
          <cell r="D7">
            <v>1650</v>
          </cell>
          <cell r="E7">
            <v>4200</v>
          </cell>
          <cell r="F7">
            <v>3798</v>
          </cell>
          <cell r="G7">
            <v>1654</v>
          </cell>
          <cell r="H7">
            <v>265</v>
          </cell>
          <cell r="I7">
            <v>8</v>
          </cell>
          <cell r="J7">
            <v>0</v>
          </cell>
          <cell r="K7">
            <v>0</v>
          </cell>
        </row>
        <row r="8">
          <cell r="A8">
            <v>7</v>
          </cell>
          <cell r="B8">
            <v>0</v>
          </cell>
          <cell r="C8">
            <v>0</v>
          </cell>
          <cell r="D8">
            <v>2</v>
          </cell>
          <cell r="E8">
            <v>5</v>
          </cell>
          <cell r="F8">
            <v>5</v>
          </cell>
          <cell r="G8">
            <v>3</v>
          </cell>
          <cell r="H8">
            <v>0</v>
          </cell>
          <cell r="I8">
            <v>1</v>
          </cell>
          <cell r="J8">
            <v>0</v>
          </cell>
          <cell r="K8">
            <v>0</v>
          </cell>
        </row>
        <row r="9">
          <cell r="A9">
            <v>8</v>
          </cell>
          <cell r="B9">
            <v>0</v>
          </cell>
          <cell r="C9">
            <v>0</v>
          </cell>
          <cell r="D9">
            <v>0</v>
          </cell>
          <cell r="E9">
            <v>0</v>
          </cell>
          <cell r="F9">
            <v>0</v>
          </cell>
          <cell r="G9">
            <v>0</v>
          </cell>
          <cell r="H9">
            <v>0</v>
          </cell>
          <cell r="I9">
            <v>0</v>
          </cell>
          <cell r="J9">
            <v>0</v>
          </cell>
          <cell r="K9">
            <v>0</v>
          </cell>
        </row>
        <row r="10">
          <cell r="A10">
            <v>9</v>
          </cell>
          <cell r="B10">
            <v>0</v>
          </cell>
          <cell r="C10">
            <v>11</v>
          </cell>
          <cell r="D10">
            <v>19</v>
          </cell>
          <cell r="E10">
            <v>43</v>
          </cell>
          <cell r="F10">
            <v>47</v>
          </cell>
          <cell r="G10">
            <v>29</v>
          </cell>
          <cell r="H10">
            <v>6</v>
          </cell>
          <cell r="I10">
            <v>0</v>
          </cell>
          <cell r="J10">
            <v>0</v>
          </cell>
          <cell r="K10">
            <v>0</v>
          </cell>
        </row>
      </sheetData>
      <sheetData sheetId="47">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43</v>
          </cell>
          <cell r="C2">
            <v>10</v>
          </cell>
          <cell r="D2">
            <v>0</v>
          </cell>
          <cell r="E2">
            <v>0</v>
          </cell>
          <cell r="F2">
            <v>0</v>
          </cell>
          <cell r="G2">
            <v>1</v>
          </cell>
          <cell r="H2">
            <v>2</v>
          </cell>
          <cell r="I2">
            <v>0</v>
          </cell>
          <cell r="J2">
            <v>1</v>
          </cell>
          <cell r="K2">
            <v>0</v>
          </cell>
          <cell r="L2">
            <v>0</v>
          </cell>
          <cell r="M2">
            <v>2</v>
          </cell>
        </row>
        <row r="3">
          <cell r="A3">
            <v>2</v>
          </cell>
          <cell r="B3">
            <v>64</v>
          </cell>
          <cell r="C3">
            <v>474</v>
          </cell>
          <cell r="D3">
            <v>89</v>
          </cell>
          <cell r="E3">
            <v>3</v>
          </cell>
          <cell r="F3">
            <v>3</v>
          </cell>
          <cell r="G3">
            <v>2</v>
          </cell>
          <cell r="H3">
            <v>3</v>
          </cell>
          <cell r="I3">
            <v>0</v>
          </cell>
          <cell r="J3">
            <v>0</v>
          </cell>
          <cell r="K3">
            <v>0</v>
          </cell>
          <cell r="L3">
            <v>0</v>
          </cell>
          <cell r="M3">
            <v>7</v>
          </cell>
        </row>
        <row r="4">
          <cell r="A4">
            <v>3</v>
          </cell>
          <cell r="B4">
            <v>9</v>
          </cell>
          <cell r="C4">
            <v>139</v>
          </cell>
          <cell r="D4">
            <v>578</v>
          </cell>
          <cell r="E4">
            <v>564</v>
          </cell>
          <cell r="F4">
            <v>155</v>
          </cell>
          <cell r="G4">
            <v>23</v>
          </cell>
          <cell r="H4">
            <v>11</v>
          </cell>
          <cell r="I4">
            <v>5</v>
          </cell>
          <cell r="J4">
            <v>1</v>
          </cell>
          <cell r="K4">
            <v>0</v>
          </cell>
          <cell r="L4">
            <v>0</v>
          </cell>
          <cell r="M4">
            <v>2</v>
          </cell>
        </row>
        <row r="5">
          <cell r="A5">
            <v>4</v>
          </cell>
          <cell r="B5">
            <v>10</v>
          </cell>
          <cell r="C5">
            <v>6</v>
          </cell>
          <cell r="D5">
            <v>130</v>
          </cell>
          <cell r="E5">
            <v>1004</v>
          </cell>
          <cell r="F5">
            <v>3920</v>
          </cell>
          <cell r="G5">
            <v>6812</v>
          </cell>
          <cell r="H5">
            <v>4456</v>
          </cell>
          <cell r="I5">
            <v>1095</v>
          </cell>
          <cell r="J5">
            <v>171</v>
          </cell>
          <cell r="K5">
            <v>21</v>
          </cell>
          <cell r="L5">
            <v>4</v>
          </cell>
          <cell r="M5">
            <v>6</v>
          </cell>
        </row>
        <row r="6">
          <cell r="A6">
            <v>5</v>
          </cell>
          <cell r="B6">
            <v>32</v>
          </cell>
          <cell r="C6">
            <v>3</v>
          </cell>
          <cell r="D6">
            <v>2</v>
          </cell>
          <cell r="E6">
            <v>67</v>
          </cell>
          <cell r="F6">
            <v>1529</v>
          </cell>
          <cell r="G6">
            <v>14575</v>
          </cell>
          <cell r="H6">
            <v>39053</v>
          </cell>
          <cell r="I6">
            <v>27655</v>
          </cell>
          <cell r="J6">
            <v>6564</v>
          </cell>
          <cell r="K6">
            <v>700</v>
          </cell>
          <cell r="L6">
            <v>45</v>
          </cell>
          <cell r="M6">
            <v>9</v>
          </cell>
        </row>
        <row r="7">
          <cell r="A7">
            <v>6</v>
          </cell>
          <cell r="B7">
            <v>5</v>
          </cell>
          <cell r="C7">
            <v>0</v>
          </cell>
          <cell r="D7">
            <v>2</v>
          </cell>
          <cell r="E7">
            <v>0</v>
          </cell>
          <cell r="F7">
            <v>33</v>
          </cell>
          <cell r="G7">
            <v>684</v>
          </cell>
          <cell r="H7">
            <v>3862</v>
          </cell>
          <cell r="I7">
            <v>5102</v>
          </cell>
          <cell r="J7">
            <v>1876</v>
          </cell>
          <cell r="K7">
            <v>238</v>
          </cell>
          <cell r="L7">
            <v>19</v>
          </cell>
          <cell r="M7">
            <v>3</v>
          </cell>
        </row>
        <row r="8">
          <cell r="A8">
            <v>7</v>
          </cell>
          <cell r="B8">
            <v>0</v>
          </cell>
          <cell r="C8">
            <v>0</v>
          </cell>
          <cell r="D8">
            <v>0</v>
          </cell>
          <cell r="E8">
            <v>1</v>
          </cell>
          <cell r="F8">
            <v>0</v>
          </cell>
          <cell r="G8">
            <v>2</v>
          </cell>
          <cell r="H8">
            <v>8</v>
          </cell>
          <cell r="I8">
            <v>3</v>
          </cell>
          <cell r="J8">
            <v>2</v>
          </cell>
          <cell r="K8">
            <v>0</v>
          </cell>
          <cell r="L8">
            <v>0</v>
          </cell>
          <cell r="M8">
            <v>0</v>
          </cell>
        </row>
        <row r="9">
          <cell r="A9">
            <v>8</v>
          </cell>
          <cell r="B9">
            <v>0</v>
          </cell>
          <cell r="C9">
            <v>0</v>
          </cell>
          <cell r="D9">
            <v>0</v>
          </cell>
          <cell r="E9">
            <v>0</v>
          </cell>
          <cell r="F9">
            <v>0</v>
          </cell>
          <cell r="G9">
            <v>0</v>
          </cell>
          <cell r="H9">
            <v>0</v>
          </cell>
          <cell r="I9">
            <v>0</v>
          </cell>
          <cell r="J9">
            <v>0</v>
          </cell>
          <cell r="K9">
            <v>0</v>
          </cell>
          <cell r="L9">
            <v>0</v>
          </cell>
          <cell r="M9">
            <v>0</v>
          </cell>
        </row>
        <row r="10">
          <cell r="A10">
            <v>9</v>
          </cell>
          <cell r="B10">
            <v>2</v>
          </cell>
          <cell r="C10">
            <v>1</v>
          </cell>
          <cell r="D10">
            <v>6</v>
          </cell>
          <cell r="E10">
            <v>3</v>
          </cell>
          <cell r="F10">
            <v>6</v>
          </cell>
          <cell r="G10">
            <v>27</v>
          </cell>
          <cell r="H10">
            <v>70</v>
          </cell>
          <cell r="I10">
            <v>32</v>
          </cell>
          <cell r="J10">
            <v>5</v>
          </cell>
          <cell r="K10">
            <v>1</v>
          </cell>
          <cell r="L10">
            <v>0</v>
          </cell>
          <cell r="M10">
            <v>6</v>
          </cell>
        </row>
      </sheetData>
      <sheetData sheetId="48">
        <row r="1">
          <cell r="A1" t="str">
            <v>triM4NumberWeekPreg</v>
          </cell>
          <cell r="B1" t="str">
            <v>col_1</v>
          </cell>
          <cell r="C1" t="str">
            <v>col_2</v>
          </cell>
          <cell r="D1" t="str">
            <v>col_3</v>
          </cell>
          <cell r="E1" t="str">
            <v>col_4</v>
          </cell>
        </row>
        <row r="2">
          <cell r="A2">
            <v>1</v>
          </cell>
          <cell r="B2">
            <v>3</v>
          </cell>
          <cell r="C2">
            <v>29</v>
          </cell>
          <cell r="D2">
            <v>27</v>
          </cell>
          <cell r="E2">
            <v>0</v>
          </cell>
        </row>
        <row r="3">
          <cell r="A3">
            <v>2</v>
          </cell>
          <cell r="B3">
            <v>2</v>
          </cell>
          <cell r="C3">
            <v>360</v>
          </cell>
          <cell r="D3">
            <v>283</v>
          </cell>
          <cell r="E3">
            <v>0</v>
          </cell>
        </row>
        <row r="4">
          <cell r="A4">
            <v>3</v>
          </cell>
          <cell r="B4">
            <v>0</v>
          </cell>
          <cell r="C4">
            <v>826</v>
          </cell>
          <cell r="D4">
            <v>661</v>
          </cell>
          <cell r="E4">
            <v>0</v>
          </cell>
        </row>
        <row r="5">
          <cell r="A5">
            <v>4</v>
          </cell>
          <cell r="B5">
            <v>1</v>
          </cell>
          <cell r="C5">
            <v>9341</v>
          </cell>
          <cell r="D5">
            <v>8293</v>
          </cell>
          <cell r="E5">
            <v>0</v>
          </cell>
        </row>
        <row r="6">
          <cell r="A6">
            <v>5</v>
          </cell>
          <cell r="B6">
            <v>0</v>
          </cell>
          <cell r="C6">
            <v>45894</v>
          </cell>
          <cell r="D6">
            <v>44340</v>
          </cell>
          <cell r="E6">
            <v>0</v>
          </cell>
        </row>
        <row r="7">
          <cell r="A7">
            <v>6</v>
          </cell>
          <cell r="B7">
            <v>0</v>
          </cell>
          <cell r="C7">
            <v>5897</v>
          </cell>
          <cell r="D7">
            <v>5927</v>
          </cell>
          <cell r="E7">
            <v>0</v>
          </cell>
        </row>
        <row r="8">
          <cell r="A8">
            <v>7</v>
          </cell>
          <cell r="B8">
            <v>0</v>
          </cell>
          <cell r="C8">
            <v>8</v>
          </cell>
          <cell r="D8">
            <v>8</v>
          </cell>
          <cell r="E8">
            <v>0</v>
          </cell>
        </row>
        <row r="9">
          <cell r="A9">
            <v>8</v>
          </cell>
          <cell r="B9">
            <v>0</v>
          </cell>
          <cell r="C9">
            <v>0</v>
          </cell>
          <cell r="D9">
            <v>0</v>
          </cell>
          <cell r="E9">
            <v>0</v>
          </cell>
        </row>
        <row r="10">
          <cell r="A10">
            <v>9</v>
          </cell>
          <cell r="B10">
            <v>0</v>
          </cell>
          <cell r="C10">
            <v>84</v>
          </cell>
          <cell r="D10">
            <v>75</v>
          </cell>
          <cell r="E10">
            <v>0</v>
          </cell>
        </row>
      </sheetData>
      <sheetData sheetId="49">
        <row r="1">
          <cell r="A1" t="str">
            <v>triM4NumberWeekPreg</v>
          </cell>
          <cell r="B1" t="str">
            <v>col_1</v>
          </cell>
          <cell r="C1" t="str">
            <v>col_2</v>
          </cell>
          <cell r="D1" t="str">
            <v>col_3</v>
          </cell>
          <cell r="E1" t="str">
            <v>col_4</v>
          </cell>
        </row>
        <row r="2">
          <cell r="A2">
            <v>1</v>
          </cell>
          <cell r="B2">
            <v>9</v>
          </cell>
          <cell r="C2">
            <v>1</v>
          </cell>
          <cell r="D2">
            <v>0</v>
          </cell>
          <cell r="E2">
            <v>47</v>
          </cell>
        </row>
        <row r="3">
          <cell r="A3">
            <v>2</v>
          </cell>
          <cell r="B3">
            <v>318</v>
          </cell>
          <cell r="C3">
            <v>55</v>
          </cell>
          <cell r="D3">
            <v>3</v>
          </cell>
          <cell r="E3">
            <v>200</v>
          </cell>
        </row>
        <row r="4">
          <cell r="A4">
            <v>3</v>
          </cell>
          <cell r="B4">
            <v>941</v>
          </cell>
          <cell r="C4">
            <v>203</v>
          </cell>
          <cell r="D4">
            <v>10</v>
          </cell>
          <cell r="E4">
            <v>117</v>
          </cell>
        </row>
        <row r="5">
          <cell r="A5">
            <v>4</v>
          </cell>
          <cell r="B5">
            <v>14610</v>
          </cell>
          <cell r="C5">
            <v>1430</v>
          </cell>
          <cell r="D5">
            <v>17</v>
          </cell>
          <cell r="E5">
            <v>126</v>
          </cell>
        </row>
        <row r="6">
          <cell r="A6">
            <v>5</v>
          </cell>
          <cell r="B6">
            <v>89488</v>
          </cell>
          <cell r="C6">
            <v>350</v>
          </cell>
          <cell r="D6">
            <v>0</v>
          </cell>
          <cell r="E6">
            <v>55</v>
          </cell>
        </row>
        <row r="7">
          <cell r="A7">
            <v>6</v>
          </cell>
          <cell r="B7">
            <v>11813</v>
          </cell>
          <cell r="C7">
            <v>4</v>
          </cell>
          <cell r="D7">
            <v>0</v>
          </cell>
          <cell r="E7">
            <v>5</v>
          </cell>
        </row>
        <row r="8">
          <cell r="A8">
            <v>7</v>
          </cell>
          <cell r="B8">
            <v>16</v>
          </cell>
          <cell r="C8">
            <v>0</v>
          </cell>
          <cell r="D8">
            <v>0</v>
          </cell>
          <cell r="E8">
            <v>0</v>
          </cell>
        </row>
        <row r="9">
          <cell r="A9">
            <v>8</v>
          </cell>
          <cell r="B9">
            <v>0</v>
          </cell>
          <cell r="C9">
            <v>0</v>
          </cell>
          <cell r="D9">
            <v>0</v>
          </cell>
          <cell r="E9">
            <v>0</v>
          </cell>
        </row>
        <row r="10">
          <cell r="A10">
            <v>9</v>
          </cell>
          <cell r="B10">
            <v>149</v>
          </cell>
          <cell r="C10">
            <v>3</v>
          </cell>
          <cell r="D10">
            <v>0</v>
          </cell>
          <cell r="E10">
            <v>3</v>
          </cell>
        </row>
      </sheetData>
      <sheetData sheetId="50">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53</v>
          </cell>
          <cell r="C2">
            <v>2</v>
          </cell>
          <cell r="D2">
            <v>1</v>
          </cell>
          <cell r="E2">
            <v>3</v>
          </cell>
          <cell r="F2">
            <v>0</v>
          </cell>
          <cell r="G2">
            <v>0</v>
          </cell>
          <cell r="H2">
            <v>0</v>
          </cell>
          <cell r="I2">
            <v>0</v>
          </cell>
          <cell r="J2">
            <v>0</v>
          </cell>
          <cell r="K2">
            <v>0</v>
          </cell>
          <cell r="L2">
            <v>0</v>
          </cell>
          <cell r="M2">
            <v>0</v>
          </cell>
          <cell r="N2">
            <v>0</v>
          </cell>
          <cell r="O2">
            <v>0</v>
          </cell>
        </row>
        <row r="3">
          <cell r="A3">
            <v>2</v>
          </cell>
          <cell r="B3">
            <v>307</v>
          </cell>
          <cell r="C3">
            <v>14</v>
          </cell>
          <cell r="D3">
            <v>12</v>
          </cell>
          <cell r="E3">
            <v>10</v>
          </cell>
          <cell r="F3">
            <v>6</v>
          </cell>
          <cell r="G3">
            <v>9</v>
          </cell>
          <cell r="H3">
            <v>4</v>
          </cell>
          <cell r="I3">
            <v>1</v>
          </cell>
          <cell r="J3">
            <v>3</v>
          </cell>
          <cell r="K3">
            <v>3</v>
          </cell>
          <cell r="L3">
            <v>1</v>
          </cell>
          <cell r="M3">
            <v>10</v>
          </cell>
          <cell r="N3">
            <v>9</v>
          </cell>
          <cell r="O3">
            <v>256</v>
          </cell>
        </row>
        <row r="4">
          <cell r="A4">
            <v>3</v>
          </cell>
          <cell r="B4">
            <v>283</v>
          </cell>
          <cell r="C4">
            <v>20</v>
          </cell>
          <cell r="D4">
            <v>11</v>
          </cell>
          <cell r="E4">
            <v>17</v>
          </cell>
          <cell r="F4">
            <v>13</v>
          </cell>
          <cell r="G4">
            <v>7</v>
          </cell>
          <cell r="H4">
            <v>11</v>
          </cell>
          <cell r="I4">
            <v>22</v>
          </cell>
          <cell r="J4">
            <v>9</v>
          </cell>
          <cell r="K4">
            <v>11</v>
          </cell>
          <cell r="L4">
            <v>21</v>
          </cell>
          <cell r="M4">
            <v>151</v>
          </cell>
          <cell r="N4">
            <v>237</v>
          </cell>
          <cell r="O4">
            <v>674</v>
          </cell>
        </row>
        <row r="5">
          <cell r="A5">
            <v>4</v>
          </cell>
          <cell r="B5">
            <v>468</v>
          </cell>
          <cell r="C5">
            <v>345</v>
          </cell>
          <cell r="D5">
            <v>1156</v>
          </cell>
          <cell r="E5">
            <v>4348</v>
          </cell>
          <cell r="F5">
            <v>3617</v>
          </cell>
          <cell r="G5">
            <v>1890</v>
          </cell>
          <cell r="H5">
            <v>871</v>
          </cell>
          <cell r="I5">
            <v>500</v>
          </cell>
          <cell r="J5">
            <v>385</v>
          </cell>
          <cell r="K5">
            <v>308</v>
          </cell>
          <cell r="L5">
            <v>311</v>
          </cell>
          <cell r="M5">
            <v>2316</v>
          </cell>
          <cell r="N5">
            <v>835</v>
          </cell>
          <cell r="O5">
            <v>285</v>
          </cell>
        </row>
        <row r="6">
          <cell r="A6">
            <v>5</v>
          </cell>
          <cell r="B6">
            <v>832</v>
          </cell>
          <cell r="C6">
            <v>2247</v>
          </cell>
          <cell r="D6">
            <v>13725</v>
          </cell>
          <cell r="E6">
            <v>43118</v>
          </cell>
          <cell r="F6">
            <v>20106</v>
          </cell>
          <cell r="G6">
            <v>6686</v>
          </cell>
          <cell r="H6">
            <v>1601</v>
          </cell>
          <cell r="I6">
            <v>560</v>
          </cell>
          <cell r="J6">
            <v>338</v>
          </cell>
          <cell r="K6">
            <v>195</v>
          </cell>
          <cell r="L6">
            <v>154</v>
          </cell>
          <cell r="M6">
            <v>476</v>
          </cell>
          <cell r="N6">
            <v>101</v>
          </cell>
          <cell r="O6">
            <v>95</v>
          </cell>
        </row>
        <row r="7">
          <cell r="A7">
            <v>6</v>
          </cell>
          <cell r="B7">
            <v>120</v>
          </cell>
          <cell r="C7">
            <v>332</v>
          </cell>
          <cell r="D7">
            <v>1836</v>
          </cell>
          <cell r="E7">
            <v>5497</v>
          </cell>
          <cell r="F7">
            <v>2661</v>
          </cell>
          <cell r="G7">
            <v>890</v>
          </cell>
          <cell r="H7">
            <v>227</v>
          </cell>
          <cell r="I7">
            <v>96</v>
          </cell>
          <cell r="J7">
            <v>58</v>
          </cell>
          <cell r="K7">
            <v>27</v>
          </cell>
          <cell r="L7">
            <v>20</v>
          </cell>
          <cell r="M7">
            <v>42</v>
          </cell>
          <cell r="N7">
            <v>4</v>
          </cell>
          <cell r="O7">
            <v>14</v>
          </cell>
        </row>
        <row r="8">
          <cell r="A8">
            <v>7</v>
          </cell>
          <cell r="B8">
            <v>0</v>
          </cell>
          <cell r="C8">
            <v>2</v>
          </cell>
          <cell r="D8">
            <v>0</v>
          </cell>
          <cell r="E8">
            <v>4</v>
          </cell>
          <cell r="F8">
            <v>4</v>
          </cell>
          <cell r="G8">
            <v>5</v>
          </cell>
          <cell r="H8">
            <v>0</v>
          </cell>
          <cell r="I8">
            <v>0</v>
          </cell>
          <cell r="J8">
            <v>0</v>
          </cell>
          <cell r="K8">
            <v>0</v>
          </cell>
          <cell r="L8">
            <v>0</v>
          </cell>
          <cell r="M8">
            <v>0</v>
          </cell>
          <cell r="N8">
            <v>0</v>
          </cell>
          <cell r="O8">
            <v>1</v>
          </cell>
        </row>
        <row r="9">
          <cell r="A9">
            <v>8</v>
          </cell>
          <cell r="B9">
            <v>0</v>
          </cell>
          <cell r="C9">
            <v>0</v>
          </cell>
          <cell r="D9">
            <v>0</v>
          </cell>
          <cell r="E9">
            <v>0</v>
          </cell>
          <cell r="F9">
            <v>0</v>
          </cell>
          <cell r="G9">
            <v>0</v>
          </cell>
          <cell r="H9">
            <v>0</v>
          </cell>
          <cell r="I9">
            <v>0</v>
          </cell>
          <cell r="J9">
            <v>0</v>
          </cell>
          <cell r="K9">
            <v>0</v>
          </cell>
          <cell r="L9">
            <v>0</v>
          </cell>
          <cell r="M9">
            <v>0</v>
          </cell>
          <cell r="N9">
            <v>0</v>
          </cell>
          <cell r="O9">
            <v>0</v>
          </cell>
        </row>
        <row r="10">
          <cell r="A10">
            <v>9</v>
          </cell>
          <cell r="B10">
            <v>8</v>
          </cell>
          <cell r="C10">
            <v>4</v>
          </cell>
          <cell r="D10">
            <v>28</v>
          </cell>
          <cell r="E10">
            <v>54</v>
          </cell>
          <cell r="F10">
            <v>35</v>
          </cell>
          <cell r="G10">
            <v>14</v>
          </cell>
          <cell r="H10">
            <v>2</v>
          </cell>
          <cell r="I10">
            <v>2</v>
          </cell>
          <cell r="J10">
            <v>2</v>
          </cell>
          <cell r="K10">
            <v>1</v>
          </cell>
          <cell r="L10">
            <v>1</v>
          </cell>
          <cell r="M10">
            <v>2</v>
          </cell>
          <cell r="N10">
            <v>1</v>
          </cell>
          <cell r="O10">
            <v>5</v>
          </cell>
        </row>
      </sheetData>
      <sheetData sheetId="51">
        <row r="1">
          <cell r="A1" t="str">
            <v>triM4NumberWeekPreg</v>
          </cell>
          <cell r="B1" t="str">
            <v>col_1</v>
          </cell>
          <cell r="C1" t="str">
            <v>col_2</v>
          </cell>
          <cell r="D1" t="str">
            <v>col_3</v>
          </cell>
        </row>
        <row r="2">
          <cell r="A2">
            <v>1</v>
          </cell>
          <cell r="B2">
            <v>11</v>
          </cell>
          <cell r="C2">
            <v>0</v>
          </cell>
          <cell r="D2">
            <v>48</v>
          </cell>
        </row>
        <row r="3">
          <cell r="A3">
            <v>2</v>
          </cell>
          <cell r="B3">
            <v>188</v>
          </cell>
          <cell r="C3">
            <v>237</v>
          </cell>
          <cell r="D3">
            <v>220</v>
          </cell>
        </row>
        <row r="4">
          <cell r="A4">
            <v>3</v>
          </cell>
          <cell r="B4">
            <v>502</v>
          </cell>
          <cell r="C4">
            <v>863</v>
          </cell>
          <cell r="D4">
            <v>122</v>
          </cell>
        </row>
        <row r="5">
          <cell r="A5">
            <v>4</v>
          </cell>
          <cell r="B5">
            <v>11443</v>
          </cell>
          <cell r="C5">
            <v>6021</v>
          </cell>
          <cell r="D5">
            <v>171</v>
          </cell>
        </row>
        <row r="6">
          <cell r="A6">
            <v>5</v>
          </cell>
          <cell r="B6">
            <v>73113</v>
          </cell>
          <cell r="C6">
            <v>16955</v>
          </cell>
          <cell r="D6">
            <v>166</v>
          </cell>
        </row>
        <row r="7">
          <cell r="A7">
            <v>6</v>
          </cell>
          <cell r="B7">
            <v>9740</v>
          </cell>
          <cell r="C7">
            <v>2074</v>
          </cell>
          <cell r="D7">
            <v>10</v>
          </cell>
        </row>
        <row r="8">
          <cell r="A8">
            <v>7</v>
          </cell>
          <cell r="B8">
            <v>9</v>
          </cell>
          <cell r="C8">
            <v>7</v>
          </cell>
          <cell r="D8">
            <v>0</v>
          </cell>
        </row>
        <row r="9">
          <cell r="A9">
            <v>8</v>
          </cell>
          <cell r="B9">
            <v>0</v>
          </cell>
          <cell r="C9">
            <v>0</v>
          </cell>
          <cell r="D9">
            <v>0</v>
          </cell>
        </row>
        <row r="10">
          <cell r="A10">
            <v>9</v>
          </cell>
          <cell r="B10">
            <v>127</v>
          </cell>
          <cell r="C10">
            <v>26</v>
          </cell>
          <cell r="D10">
            <v>6</v>
          </cell>
        </row>
      </sheetData>
      <sheetData sheetId="52">
        <row r="1">
          <cell r="A1" t="str">
            <v>triM4NumberWeekPreg</v>
          </cell>
          <cell r="B1" t="str">
            <v>col_1</v>
          </cell>
          <cell r="C1" t="str">
            <v>col_2</v>
          </cell>
          <cell r="D1" t="str">
            <v>col_3</v>
          </cell>
        </row>
        <row r="2">
          <cell r="A2">
            <v>1</v>
          </cell>
          <cell r="B2">
            <v>8</v>
          </cell>
          <cell r="C2">
            <v>46</v>
          </cell>
          <cell r="D2">
            <v>3</v>
          </cell>
        </row>
        <row r="3">
          <cell r="A3">
            <v>2</v>
          </cell>
          <cell r="B3">
            <v>59</v>
          </cell>
          <cell r="C3">
            <v>507</v>
          </cell>
          <cell r="D3">
            <v>10</v>
          </cell>
        </row>
        <row r="4">
          <cell r="A4">
            <v>3</v>
          </cell>
          <cell r="B4">
            <v>146</v>
          </cell>
          <cell r="C4">
            <v>1109</v>
          </cell>
          <cell r="D4">
            <v>16</v>
          </cell>
        </row>
        <row r="5">
          <cell r="A5">
            <v>4</v>
          </cell>
          <cell r="B5">
            <v>2240</v>
          </cell>
          <cell r="C5">
            <v>13677</v>
          </cell>
          <cell r="D5">
            <v>266</v>
          </cell>
        </row>
        <row r="6">
          <cell r="A6">
            <v>5</v>
          </cell>
          <cell r="B6">
            <v>9603</v>
          </cell>
          <cell r="C6">
            <v>78951</v>
          </cell>
          <cell r="D6">
            <v>1339</v>
          </cell>
        </row>
        <row r="7">
          <cell r="A7">
            <v>6</v>
          </cell>
          <cell r="B7">
            <v>683</v>
          </cell>
          <cell r="C7">
            <v>10991</v>
          </cell>
          <cell r="D7">
            <v>148</v>
          </cell>
        </row>
        <row r="8">
          <cell r="A8">
            <v>7</v>
          </cell>
          <cell r="B8">
            <v>2</v>
          </cell>
          <cell r="C8">
            <v>14</v>
          </cell>
          <cell r="D8">
            <v>0</v>
          </cell>
        </row>
        <row r="9">
          <cell r="A9">
            <v>8</v>
          </cell>
          <cell r="B9">
            <v>0</v>
          </cell>
          <cell r="C9">
            <v>0</v>
          </cell>
          <cell r="D9">
            <v>0</v>
          </cell>
        </row>
        <row r="10">
          <cell r="A10">
            <v>9</v>
          </cell>
          <cell r="B10">
            <v>9</v>
          </cell>
          <cell r="C10">
            <v>76</v>
          </cell>
          <cell r="D10">
            <v>70</v>
          </cell>
        </row>
      </sheetData>
      <sheetData sheetId="53">
        <row r="1">
          <cell r="A1" t="str">
            <v>triM4NumberWeekPreg</v>
          </cell>
          <cell r="B1" t="str">
            <v>col_1</v>
          </cell>
          <cell r="C1" t="str">
            <v>col_2</v>
          </cell>
          <cell r="D1" t="str">
            <v>col_3</v>
          </cell>
        </row>
        <row r="2">
          <cell r="A2">
            <v>1</v>
          </cell>
          <cell r="B2">
            <v>15</v>
          </cell>
          <cell r="C2">
            <v>40</v>
          </cell>
          <cell r="D2">
            <v>2</v>
          </cell>
        </row>
        <row r="3">
          <cell r="A3">
            <v>2</v>
          </cell>
          <cell r="B3">
            <v>292</v>
          </cell>
          <cell r="C3">
            <v>276</v>
          </cell>
          <cell r="D3">
            <v>8</v>
          </cell>
        </row>
        <row r="4">
          <cell r="A4">
            <v>3</v>
          </cell>
          <cell r="B4">
            <v>683</v>
          </cell>
          <cell r="C4">
            <v>578</v>
          </cell>
          <cell r="D4">
            <v>10</v>
          </cell>
        </row>
        <row r="5">
          <cell r="A5">
            <v>4</v>
          </cell>
          <cell r="B5">
            <v>10228</v>
          </cell>
          <cell r="C5">
            <v>5859</v>
          </cell>
          <cell r="D5">
            <v>96</v>
          </cell>
        </row>
        <row r="6">
          <cell r="A6">
            <v>5</v>
          </cell>
          <cell r="B6">
            <v>60570</v>
          </cell>
          <cell r="C6">
            <v>28919</v>
          </cell>
          <cell r="D6">
            <v>404</v>
          </cell>
        </row>
        <row r="7">
          <cell r="A7">
            <v>6</v>
          </cell>
          <cell r="B7">
            <v>8682</v>
          </cell>
          <cell r="C7">
            <v>3096</v>
          </cell>
          <cell r="D7">
            <v>44</v>
          </cell>
        </row>
        <row r="8">
          <cell r="A8">
            <v>7</v>
          </cell>
          <cell r="B8">
            <v>14</v>
          </cell>
          <cell r="C8">
            <v>2</v>
          </cell>
          <cell r="D8">
            <v>0</v>
          </cell>
        </row>
        <row r="9">
          <cell r="A9">
            <v>8</v>
          </cell>
          <cell r="B9">
            <v>0</v>
          </cell>
          <cell r="C9">
            <v>0</v>
          </cell>
          <cell r="D9">
            <v>0</v>
          </cell>
        </row>
        <row r="10">
          <cell r="A10">
            <v>9</v>
          </cell>
          <cell r="B10">
            <v>53</v>
          </cell>
          <cell r="C10">
            <v>36</v>
          </cell>
          <cell r="D10">
            <v>66</v>
          </cell>
        </row>
      </sheetData>
      <sheetData sheetId="54">
        <row r="1">
          <cell r="A1" t="str">
            <v>triM4NumberWeekPreg</v>
          </cell>
          <cell r="B1" t="str">
            <v>col_1</v>
          </cell>
          <cell r="C1" t="str">
            <v>col_2</v>
          </cell>
          <cell r="D1" t="str">
            <v>col_3</v>
          </cell>
        </row>
        <row r="2">
          <cell r="A2">
            <v>1</v>
          </cell>
          <cell r="B2">
            <v>27</v>
          </cell>
          <cell r="C2">
            <v>27</v>
          </cell>
          <cell r="D2">
            <v>3</v>
          </cell>
        </row>
        <row r="3">
          <cell r="A3">
            <v>2</v>
          </cell>
          <cell r="B3">
            <v>149</v>
          </cell>
          <cell r="C3">
            <v>417</v>
          </cell>
          <cell r="D3">
            <v>10</v>
          </cell>
        </row>
        <row r="4">
          <cell r="A4">
            <v>3</v>
          </cell>
          <cell r="B4">
            <v>168</v>
          </cell>
          <cell r="C4">
            <v>1094</v>
          </cell>
          <cell r="D4">
            <v>9</v>
          </cell>
        </row>
        <row r="5">
          <cell r="A5">
            <v>4</v>
          </cell>
          <cell r="B5">
            <v>3306</v>
          </cell>
          <cell r="C5">
            <v>12761</v>
          </cell>
          <cell r="D5">
            <v>116</v>
          </cell>
        </row>
        <row r="6">
          <cell r="A6">
            <v>5</v>
          </cell>
          <cell r="B6">
            <v>20919</v>
          </cell>
          <cell r="C6">
            <v>68420</v>
          </cell>
          <cell r="D6">
            <v>554</v>
          </cell>
        </row>
        <row r="7">
          <cell r="A7">
            <v>6</v>
          </cell>
          <cell r="B7">
            <v>6181</v>
          </cell>
          <cell r="C7">
            <v>5601</v>
          </cell>
          <cell r="D7">
            <v>40</v>
          </cell>
        </row>
        <row r="8">
          <cell r="A8">
            <v>7</v>
          </cell>
          <cell r="B8">
            <v>4</v>
          </cell>
          <cell r="C8">
            <v>12</v>
          </cell>
          <cell r="D8">
            <v>0</v>
          </cell>
        </row>
        <row r="9">
          <cell r="A9">
            <v>8</v>
          </cell>
          <cell r="B9">
            <v>0</v>
          </cell>
          <cell r="C9">
            <v>0</v>
          </cell>
          <cell r="D9">
            <v>0</v>
          </cell>
        </row>
        <row r="10">
          <cell r="A10">
            <v>9</v>
          </cell>
          <cell r="B10">
            <v>20</v>
          </cell>
          <cell r="C10">
            <v>64</v>
          </cell>
          <cell r="D10">
            <v>71</v>
          </cell>
        </row>
      </sheetData>
      <sheetData sheetId="55">
        <row r="1">
          <cell r="A1" t="str">
            <v>triM4NumberWeekPreg</v>
          </cell>
          <cell r="B1" t="str">
            <v>col_1</v>
          </cell>
          <cell r="C1" t="str">
            <v>col_2</v>
          </cell>
        </row>
        <row r="2">
          <cell r="A2">
            <v>1</v>
          </cell>
          <cell r="B2">
            <v>48</v>
          </cell>
          <cell r="C2">
            <v>11</v>
          </cell>
        </row>
        <row r="3">
          <cell r="A3">
            <v>2</v>
          </cell>
          <cell r="B3">
            <v>218</v>
          </cell>
          <cell r="C3">
            <v>427</v>
          </cell>
        </row>
        <row r="4">
          <cell r="A4">
            <v>3</v>
          </cell>
          <cell r="B4">
            <v>120</v>
          </cell>
          <cell r="C4">
            <v>1367</v>
          </cell>
        </row>
        <row r="5">
          <cell r="A5">
            <v>4</v>
          </cell>
          <cell r="B5">
            <v>150</v>
          </cell>
          <cell r="C5">
            <v>17485</v>
          </cell>
        </row>
        <row r="6">
          <cell r="A6">
            <v>5</v>
          </cell>
          <cell r="B6">
            <v>59</v>
          </cell>
          <cell r="C6">
            <v>90175</v>
          </cell>
        </row>
        <row r="7">
          <cell r="A7">
            <v>6</v>
          </cell>
          <cell r="B7">
            <v>5</v>
          </cell>
          <cell r="C7">
            <v>11819</v>
          </cell>
        </row>
        <row r="8">
          <cell r="A8">
            <v>7</v>
          </cell>
          <cell r="B8">
            <v>0</v>
          </cell>
          <cell r="C8">
            <v>16</v>
          </cell>
        </row>
        <row r="9">
          <cell r="A9">
            <v>8</v>
          </cell>
          <cell r="B9">
            <v>0</v>
          </cell>
          <cell r="C9">
            <v>0</v>
          </cell>
        </row>
        <row r="10">
          <cell r="A10">
            <v>9</v>
          </cell>
          <cell r="B10">
            <v>4</v>
          </cell>
          <cell r="C10">
            <v>155</v>
          </cell>
        </row>
      </sheetData>
      <sheetData sheetId="56">
        <row r="1">
          <cell r="A1" t="str">
            <v>triAgeMama</v>
          </cell>
          <cell r="B1" t="str">
            <v>col_1</v>
          </cell>
          <cell r="C1" t="str">
            <v>col_2</v>
          </cell>
          <cell r="D1" t="str">
            <v>col_3</v>
          </cell>
        </row>
        <row r="2">
          <cell r="A2">
            <v>1</v>
          </cell>
          <cell r="B2">
            <v>10</v>
          </cell>
          <cell r="C2">
            <v>9</v>
          </cell>
          <cell r="D2">
            <v>17</v>
          </cell>
        </row>
        <row r="3">
          <cell r="A3">
            <v>2</v>
          </cell>
          <cell r="B3">
            <v>1130</v>
          </cell>
          <cell r="C3">
            <v>397</v>
          </cell>
          <cell r="D3">
            <v>1180</v>
          </cell>
        </row>
        <row r="4">
          <cell r="A4">
            <v>3</v>
          </cell>
          <cell r="B4">
            <v>8158</v>
          </cell>
          <cell r="C4">
            <v>2690</v>
          </cell>
          <cell r="D4">
            <v>5185</v>
          </cell>
        </row>
        <row r="5">
          <cell r="A5">
            <v>4</v>
          </cell>
          <cell r="B5">
            <v>23497</v>
          </cell>
          <cell r="C5">
            <v>7109</v>
          </cell>
          <cell r="D5">
            <v>12308</v>
          </cell>
        </row>
        <row r="6">
          <cell r="A6">
            <v>5</v>
          </cell>
          <cell r="B6">
            <v>20330</v>
          </cell>
          <cell r="C6">
            <v>8186</v>
          </cell>
          <cell r="D6">
            <v>10193</v>
          </cell>
        </row>
        <row r="7">
          <cell r="A7">
            <v>6</v>
          </cell>
          <cell r="B7">
            <v>7217</v>
          </cell>
          <cell r="C7">
            <v>4797</v>
          </cell>
          <cell r="D7">
            <v>4404</v>
          </cell>
        </row>
        <row r="8">
          <cell r="A8">
            <v>7</v>
          </cell>
          <cell r="B8">
            <v>1140</v>
          </cell>
          <cell r="C8">
            <v>1074</v>
          </cell>
          <cell r="D8">
            <v>766</v>
          </cell>
        </row>
        <row r="9">
          <cell r="A9">
            <v>8</v>
          </cell>
          <cell r="B9">
            <v>50</v>
          </cell>
          <cell r="C9">
            <v>81</v>
          </cell>
          <cell r="D9">
            <v>39</v>
          </cell>
        </row>
        <row r="10">
          <cell r="A10">
            <v>9</v>
          </cell>
          <cell r="B10">
            <v>2</v>
          </cell>
          <cell r="C10">
            <v>3</v>
          </cell>
          <cell r="D10">
            <v>1</v>
          </cell>
        </row>
        <row r="11">
          <cell r="A11">
            <v>10</v>
          </cell>
          <cell r="B11">
            <v>0</v>
          </cell>
          <cell r="C11">
            <v>0</v>
          </cell>
          <cell r="D11">
            <v>0</v>
          </cell>
        </row>
      </sheetData>
      <sheetData sheetId="57">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v>
          </cell>
          <cell r="C2">
            <v>3</v>
          </cell>
          <cell r="D2">
            <v>3</v>
          </cell>
          <cell r="E2">
            <v>1</v>
          </cell>
          <cell r="F2">
            <v>1</v>
          </cell>
          <cell r="G2">
            <v>9</v>
          </cell>
          <cell r="H2">
            <v>12</v>
          </cell>
          <cell r="I2">
            <v>0</v>
          </cell>
          <cell r="J2">
            <v>3</v>
          </cell>
          <cell r="K2">
            <v>0</v>
          </cell>
          <cell r="L2">
            <v>2</v>
          </cell>
        </row>
        <row r="3">
          <cell r="A3">
            <v>2</v>
          </cell>
          <cell r="B3">
            <v>211</v>
          </cell>
          <cell r="C3">
            <v>325</v>
          </cell>
          <cell r="D3">
            <v>387</v>
          </cell>
          <cell r="E3">
            <v>122</v>
          </cell>
          <cell r="F3">
            <v>85</v>
          </cell>
          <cell r="G3">
            <v>397</v>
          </cell>
          <cell r="H3">
            <v>638</v>
          </cell>
          <cell r="I3">
            <v>26</v>
          </cell>
          <cell r="J3">
            <v>333</v>
          </cell>
          <cell r="K3">
            <v>106</v>
          </cell>
          <cell r="L3">
            <v>77</v>
          </cell>
        </row>
        <row r="4">
          <cell r="A4">
            <v>3</v>
          </cell>
          <cell r="B4">
            <v>1718</v>
          </cell>
          <cell r="C4">
            <v>2007</v>
          </cell>
          <cell r="D4">
            <v>2803</v>
          </cell>
          <cell r="E4">
            <v>1006</v>
          </cell>
          <cell r="F4">
            <v>624</v>
          </cell>
          <cell r="G4">
            <v>2690</v>
          </cell>
          <cell r="H4">
            <v>2363</v>
          </cell>
          <cell r="I4">
            <v>125</v>
          </cell>
          <cell r="J4">
            <v>1679</v>
          </cell>
          <cell r="K4">
            <v>614</v>
          </cell>
          <cell r="L4">
            <v>404</v>
          </cell>
        </row>
        <row r="5">
          <cell r="A5">
            <v>4</v>
          </cell>
          <cell r="B5">
            <v>4819</v>
          </cell>
          <cell r="C5">
            <v>5670</v>
          </cell>
          <cell r="D5">
            <v>7959</v>
          </cell>
          <cell r="E5">
            <v>2855</v>
          </cell>
          <cell r="F5">
            <v>2194</v>
          </cell>
          <cell r="G5">
            <v>7109</v>
          </cell>
          <cell r="H5">
            <v>4834</v>
          </cell>
          <cell r="I5">
            <v>505</v>
          </cell>
          <cell r="J5">
            <v>4219</v>
          </cell>
          <cell r="K5">
            <v>1691</v>
          </cell>
          <cell r="L5">
            <v>1059</v>
          </cell>
        </row>
        <row r="6">
          <cell r="A6">
            <v>5</v>
          </cell>
          <cell r="B6">
            <v>3301</v>
          </cell>
          <cell r="C6">
            <v>5025</v>
          </cell>
          <cell r="D6">
            <v>7120</v>
          </cell>
          <cell r="E6">
            <v>2632</v>
          </cell>
          <cell r="F6">
            <v>2252</v>
          </cell>
          <cell r="G6">
            <v>8186</v>
          </cell>
          <cell r="H6">
            <v>3749</v>
          </cell>
          <cell r="I6">
            <v>524</v>
          </cell>
          <cell r="J6">
            <v>3654</v>
          </cell>
          <cell r="K6">
            <v>1543</v>
          </cell>
          <cell r="L6">
            <v>723</v>
          </cell>
        </row>
        <row r="7">
          <cell r="A7">
            <v>6</v>
          </cell>
          <cell r="B7">
            <v>1076</v>
          </cell>
          <cell r="C7">
            <v>1700</v>
          </cell>
          <cell r="D7">
            <v>2661</v>
          </cell>
          <cell r="E7">
            <v>909</v>
          </cell>
          <cell r="F7">
            <v>871</v>
          </cell>
          <cell r="G7">
            <v>4797</v>
          </cell>
          <cell r="H7">
            <v>1745</v>
          </cell>
          <cell r="I7">
            <v>245</v>
          </cell>
          <cell r="J7">
            <v>1501</v>
          </cell>
          <cell r="K7">
            <v>603</v>
          </cell>
          <cell r="L7">
            <v>310</v>
          </cell>
        </row>
        <row r="8">
          <cell r="A8">
            <v>7</v>
          </cell>
          <cell r="B8">
            <v>160</v>
          </cell>
          <cell r="C8">
            <v>284</v>
          </cell>
          <cell r="D8">
            <v>416</v>
          </cell>
          <cell r="E8">
            <v>129</v>
          </cell>
          <cell r="F8">
            <v>151</v>
          </cell>
          <cell r="G8">
            <v>1074</v>
          </cell>
          <cell r="H8">
            <v>304</v>
          </cell>
          <cell r="I8">
            <v>43</v>
          </cell>
          <cell r="J8">
            <v>256</v>
          </cell>
          <cell r="K8">
            <v>121</v>
          </cell>
          <cell r="L8">
            <v>42</v>
          </cell>
        </row>
        <row r="9">
          <cell r="A9">
            <v>8</v>
          </cell>
          <cell r="B9">
            <v>8</v>
          </cell>
          <cell r="C9">
            <v>8</v>
          </cell>
          <cell r="D9">
            <v>21</v>
          </cell>
          <cell r="E9">
            <v>6</v>
          </cell>
          <cell r="F9">
            <v>7</v>
          </cell>
          <cell r="G9">
            <v>81</v>
          </cell>
          <cell r="H9">
            <v>14</v>
          </cell>
          <cell r="I9">
            <v>2</v>
          </cell>
          <cell r="J9">
            <v>15</v>
          </cell>
          <cell r="K9">
            <v>7</v>
          </cell>
          <cell r="L9">
            <v>1</v>
          </cell>
        </row>
        <row r="10">
          <cell r="A10">
            <v>9</v>
          </cell>
          <cell r="B10">
            <v>0</v>
          </cell>
          <cell r="C10">
            <v>1</v>
          </cell>
          <cell r="D10">
            <v>0</v>
          </cell>
          <cell r="E10">
            <v>0</v>
          </cell>
          <cell r="F10">
            <v>1</v>
          </cell>
          <cell r="G10">
            <v>3</v>
          </cell>
          <cell r="H10">
            <v>0</v>
          </cell>
          <cell r="I10">
            <v>0</v>
          </cell>
          <cell r="J10">
            <v>1</v>
          </cell>
          <cell r="K10">
            <v>0</v>
          </cell>
          <cell r="L10">
            <v>0</v>
          </cell>
        </row>
        <row r="11">
          <cell r="A11">
            <v>10</v>
          </cell>
          <cell r="B11">
            <v>0</v>
          </cell>
          <cell r="C11">
            <v>0</v>
          </cell>
          <cell r="D11">
            <v>0</v>
          </cell>
          <cell r="E11">
            <v>0</v>
          </cell>
          <cell r="F11">
            <v>0</v>
          </cell>
          <cell r="G11">
            <v>0</v>
          </cell>
          <cell r="H11">
            <v>0</v>
          </cell>
          <cell r="I11">
            <v>0</v>
          </cell>
          <cell r="J11">
            <v>0</v>
          </cell>
          <cell r="K11">
            <v>0</v>
          </cell>
          <cell r="L11">
            <v>0</v>
          </cell>
        </row>
      </sheetData>
      <sheetData sheetId="58">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0</v>
          </cell>
          <cell r="C2">
            <v>28</v>
          </cell>
          <cell r="D2">
            <v>0</v>
          </cell>
          <cell r="E2">
            <v>0</v>
          </cell>
          <cell r="F2">
            <v>0</v>
          </cell>
          <cell r="G2">
            <v>0</v>
          </cell>
          <cell r="H2">
            <v>0</v>
          </cell>
          <cell r="I2">
            <v>7</v>
          </cell>
          <cell r="J2">
            <v>0</v>
          </cell>
          <cell r="K2">
            <v>0</v>
          </cell>
          <cell r="L2">
            <v>0</v>
          </cell>
          <cell r="M2">
            <v>1</v>
          </cell>
          <cell r="N2">
            <v>0</v>
          </cell>
        </row>
        <row r="3">
          <cell r="A3">
            <v>2</v>
          </cell>
          <cell r="B3">
            <v>88</v>
          </cell>
          <cell r="C3">
            <v>2076</v>
          </cell>
          <cell r="D3">
            <v>7</v>
          </cell>
          <cell r="E3">
            <v>19</v>
          </cell>
          <cell r="F3">
            <v>0</v>
          </cell>
          <cell r="G3">
            <v>0</v>
          </cell>
          <cell r="H3">
            <v>22</v>
          </cell>
          <cell r="I3">
            <v>207</v>
          </cell>
          <cell r="J3">
            <v>95</v>
          </cell>
          <cell r="K3">
            <v>89</v>
          </cell>
          <cell r="L3">
            <v>18</v>
          </cell>
          <cell r="M3">
            <v>86</v>
          </cell>
          <cell r="N3">
            <v>0</v>
          </cell>
        </row>
        <row r="4">
          <cell r="A4">
            <v>3</v>
          </cell>
          <cell r="B4">
            <v>359</v>
          </cell>
          <cell r="C4">
            <v>12531</v>
          </cell>
          <cell r="D4">
            <v>18</v>
          </cell>
          <cell r="E4">
            <v>156</v>
          </cell>
          <cell r="F4">
            <v>18</v>
          </cell>
          <cell r="G4">
            <v>3</v>
          </cell>
          <cell r="H4">
            <v>209</v>
          </cell>
          <cell r="I4">
            <v>783</v>
          </cell>
          <cell r="J4">
            <v>418</v>
          </cell>
          <cell r="K4">
            <v>955</v>
          </cell>
          <cell r="L4">
            <v>80</v>
          </cell>
          <cell r="M4">
            <v>502</v>
          </cell>
          <cell r="N4">
            <v>1</v>
          </cell>
        </row>
        <row r="5">
          <cell r="A5">
            <v>4</v>
          </cell>
          <cell r="B5">
            <v>607</v>
          </cell>
          <cell r="C5">
            <v>35861</v>
          </cell>
          <cell r="D5">
            <v>46</v>
          </cell>
          <cell r="E5">
            <v>491</v>
          </cell>
          <cell r="F5">
            <v>26</v>
          </cell>
          <cell r="G5">
            <v>4</v>
          </cell>
          <cell r="H5">
            <v>587</v>
          </cell>
          <cell r="I5">
            <v>1508</v>
          </cell>
          <cell r="J5">
            <v>592</v>
          </cell>
          <cell r="K5">
            <v>2034</v>
          </cell>
          <cell r="L5">
            <v>202</v>
          </cell>
          <cell r="M5">
            <v>941</v>
          </cell>
          <cell r="N5">
            <v>15</v>
          </cell>
        </row>
        <row r="6">
          <cell r="A6">
            <v>5</v>
          </cell>
          <cell r="B6">
            <v>627</v>
          </cell>
          <cell r="C6">
            <v>31742</v>
          </cell>
          <cell r="D6">
            <v>79</v>
          </cell>
          <cell r="E6">
            <v>654</v>
          </cell>
          <cell r="F6">
            <v>57</v>
          </cell>
          <cell r="G6">
            <v>14</v>
          </cell>
          <cell r="H6">
            <v>561</v>
          </cell>
          <cell r="I6">
            <v>1560</v>
          </cell>
          <cell r="J6">
            <v>415</v>
          </cell>
          <cell r="K6">
            <v>1902</v>
          </cell>
          <cell r="L6">
            <v>288</v>
          </cell>
          <cell r="M6">
            <v>792</v>
          </cell>
          <cell r="N6">
            <v>18</v>
          </cell>
        </row>
        <row r="7">
          <cell r="A7">
            <v>6</v>
          </cell>
          <cell r="B7">
            <v>320</v>
          </cell>
          <cell r="C7">
            <v>12403</v>
          </cell>
          <cell r="D7">
            <v>67</v>
          </cell>
          <cell r="E7">
            <v>361</v>
          </cell>
          <cell r="F7">
            <v>31</v>
          </cell>
          <cell r="G7">
            <v>5</v>
          </cell>
          <cell r="H7">
            <v>252</v>
          </cell>
          <cell r="I7">
            <v>1016</v>
          </cell>
          <cell r="J7">
            <v>231</v>
          </cell>
          <cell r="K7">
            <v>1168</v>
          </cell>
          <cell r="L7">
            <v>192</v>
          </cell>
          <cell r="M7">
            <v>361</v>
          </cell>
          <cell r="N7">
            <v>11</v>
          </cell>
        </row>
        <row r="8">
          <cell r="A8">
            <v>7</v>
          </cell>
          <cell r="B8">
            <v>54</v>
          </cell>
          <cell r="C8">
            <v>2124</v>
          </cell>
          <cell r="D8">
            <v>11</v>
          </cell>
          <cell r="E8">
            <v>66</v>
          </cell>
          <cell r="F8">
            <v>17</v>
          </cell>
          <cell r="G8">
            <v>1</v>
          </cell>
          <cell r="H8">
            <v>51</v>
          </cell>
          <cell r="I8">
            <v>212</v>
          </cell>
          <cell r="J8">
            <v>46</v>
          </cell>
          <cell r="K8">
            <v>283</v>
          </cell>
          <cell r="L8">
            <v>35</v>
          </cell>
          <cell r="M8">
            <v>79</v>
          </cell>
          <cell r="N8">
            <v>1</v>
          </cell>
        </row>
        <row r="9">
          <cell r="A9">
            <v>8</v>
          </cell>
          <cell r="B9">
            <v>0</v>
          </cell>
          <cell r="C9">
            <v>117</v>
          </cell>
          <cell r="D9">
            <v>2</v>
          </cell>
          <cell r="E9">
            <v>2</v>
          </cell>
          <cell r="F9">
            <v>2</v>
          </cell>
          <cell r="G9">
            <v>0</v>
          </cell>
          <cell r="H9">
            <v>5</v>
          </cell>
          <cell r="I9">
            <v>19</v>
          </cell>
          <cell r="J9">
            <v>2</v>
          </cell>
          <cell r="K9">
            <v>16</v>
          </cell>
          <cell r="L9">
            <v>2</v>
          </cell>
          <cell r="M9">
            <v>3</v>
          </cell>
          <cell r="N9">
            <v>0</v>
          </cell>
        </row>
        <row r="10">
          <cell r="A10">
            <v>9</v>
          </cell>
          <cell r="B10">
            <v>0</v>
          </cell>
          <cell r="C10">
            <v>2</v>
          </cell>
          <cell r="D10">
            <v>0</v>
          </cell>
          <cell r="E10">
            <v>0</v>
          </cell>
          <cell r="F10">
            <v>0</v>
          </cell>
          <cell r="G10">
            <v>0</v>
          </cell>
          <cell r="H10">
            <v>0</v>
          </cell>
          <cell r="I10">
            <v>2</v>
          </cell>
          <cell r="J10">
            <v>0</v>
          </cell>
          <cell r="K10">
            <v>1</v>
          </cell>
          <cell r="L10">
            <v>0</v>
          </cell>
          <cell r="M10">
            <v>1</v>
          </cell>
          <cell r="N10">
            <v>0</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9">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v>
          </cell>
          <cell r="C2">
            <v>1</v>
          </cell>
          <cell r="D2">
            <v>3</v>
          </cell>
          <cell r="E2">
            <v>11</v>
          </cell>
          <cell r="F2">
            <v>8</v>
          </cell>
          <cell r="G2">
            <v>4</v>
          </cell>
          <cell r="H2">
            <v>2</v>
          </cell>
          <cell r="I2">
            <v>2</v>
          </cell>
          <cell r="J2">
            <v>0</v>
          </cell>
          <cell r="K2">
            <v>1</v>
          </cell>
          <cell r="L2">
            <v>0</v>
          </cell>
          <cell r="M2">
            <v>3</v>
          </cell>
        </row>
        <row r="3">
          <cell r="A3">
            <v>2</v>
          </cell>
          <cell r="B3">
            <v>21</v>
          </cell>
          <cell r="C3">
            <v>95</v>
          </cell>
          <cell r="D3">
            <v>270</v>
          </cell>
          <cell r="E3">
            <v>1006</v>
          </cell>
          <cell r="F3">
            <v>817</v>
          </cell>
          <cell r="G3">
            <v>287</v>
          </cell>
          <cell r="H3">
            <v>89</v>
          </cell>
          <cell r="I3">
            <v>52</v>
          </cell>
          <cell r="J3">
            <v>27</v>
          </cell>
          <cell r="K3">
            <v>10</v>
          </cell>
          <cell r="L3">
            <v>5</v>
          </cell>
          <cell r="M3">
            <v>28</v>
          </cell>
        </row>
        <row r="4">
          <cell r="A4">
            <v>3</v>
          </cell>
          <cell r="B4">
            <v>95</v>
          </cell>
          <cell r="C4">
            <v>414</v>
          </cell>
          <cell r="D4">
            <v>1790</v>
          </cell>
          <cell r="E4">
            <v>6034</v>
          </cell>
          <cell r="F4">
            <v>4779</v>
          </cell>
          <cell r="G4">
            <v>1743</v>
          </cell>
          <cell r="H4">
            <v>638</v>
          </cell>
          <cell r="I4">
            <v>200</v>
          </cell>
          <cell r="J4">
            <v>101</v>
          </cell>
          <cell r="K4">
            <v>57</v>
          </cell>
          <cell r="L4">
            <v>35</v>
          </cell>
          <cell r="M4">
            <v>147</v>
          </cell>
        </row>
        <row r="5">
          <cell r="A5">
            <v>4</v>
          </cell>
          <cell r="B5">
            <v>195</v>
          </cell>
          <cell r="C5">
            <v>897</v>
          </cell>
          <cell r="D5">
            <v>3893</v>
          </cell>
          <cell r="E5">
            <v>16572</v>
          </cell>
          <cell r="F5">
            <v>13090</v>
          </cell>
          <cell r="G5">
            <v>5228</v>
          </cell>
          <cell r="H5">
            <v>1642</v>
          </cell>
          <cell r="I5">
            <v>536</v>
          </cell>
          <cell r="J5">
            <v>246</v>
          </cell>
          <cell r="K5">
            <v>123</v>
          </cell>
          <cell r="L5">
            <v>85</v>
          </cell>
          <cell r="M5">
            <v>407</v>
          </cell>
        </row>
        <row r="6">
          <cell r="A6">
            <v>5</v>
          </cell>
          <cell r="B6">
            <v>235</v>
          </cell>
          <cell r="C6">
            <v>849</v>
          </cell>
          <cell r="D6">
            <v>3837</v>
          </cell>
          <cell r="E6">
            <v>15372</v>
          </cell>
          <cell r="F6">
            <v>11111</v>
          </cell>
          <cell r="G6">
            <v>4449</v>
          </cell>
          <cell r="H6">
            <v>1543</v>
          </cell>
          <cell r="I6">
            <v>483</v>
          </cell>
          <cell r="J6">
            <v>219</v>
          </cell>
          <cell r="K6">
            <v>107</v>
          </cell>
          <cell r="L6">
            <v>79</v>
          </cell>
          <cell r="M6">
            <v>425</v>
          </cell>
        </row>
        <row r="7">
          <cell r="A7">
            <v>6</v>
          </cell>
          <cell r="B7">
            <v>95</v>
          </cell>
          <cell r="C7">
            <v>373</v>
          </cell>
          <cell r="D7">
            <v>1753</v>
          </cell>
          <cell r="E7">
            <v>6135</v>
          </cell>
          <cell r="F7">
            <v>4504</v>
          </cell>
          <cell r="G7">
            <v>2007</v>
          </cell>
          <cell r="H7">
            <v>799</v>
          </cell>
          <cell r="I7">
            <v>258</v>
          </cell>
          <cell r="J7">
            <v>113</v>
          </cell>
          <cell r="K7">
            <v>71</v>
          </cell>
          <cell r="L7">
            <v>58</v>
          </cell>
          <cell r="M7">
            <v>252</v>
          </cell>
        </row>
        <row r="8">
          <cell r="A8">
            <v>7</v>
          </cell>
          <cell r="B8">
            <v>14</v>
          </cell>
          <cell r="C8">
            <v>73</v>
          </cell>
          <cell r="D8">
            <v>284</v>
          </cell>
          <cell r="E8">
            <v>1016</v>
          </cell>
          <cell r="F8">
            <v>821</v>
          </cell>
          <cell r="G8">
            <v>406</v>
          </cell>
          <cell r="H8">
            <v>168</v>
          </cell>
          <cell r="I8">
            <v>73</v>
          </cell>
          <cell r="J8">
            <v>40</v>
          </cell>
          <cell r="K8">
            <v>12</v>
          </cell>
          <cell r="L8">
            <v>13</v>
          </cell>
          <cell r="M8">
            <v>60</v>
          </cell>
        </row>
        <row r="9">
          <cell r="A9">
            <v>8</v>
          </cell>
          <cell r="B9">
            <v>1</v>
          </cell>
          <cell r="C9">
            <v>4</v>
          </cell>
          <cell r="D9">
            <v>9</v>
          </cell>
          <cell r="E9">
            <v>42</v>
          </cell>
          <cell r="F9">
            <v>46</v>
          </cell>
          <cell r="G9">
            <v>25</v>
          </cell>
          <cell r="H9">
            <v>17</v>
          </cell>
          <cell r="I9">
            <v>6</v>
          </cell>
          <cell r="J9">
            <v>6</v>
          </cell>
          <cell r="K9">
            <v>3</v>
          </cell>
          <cell r="L9">
            <v>4</v>
          </cell>
          <cell r="M9">
            <v>7</v>
          </cell>
        </row>
        <row r="10">
          <cell r="A10">
            <v>9</v>
          </cell>
          <cell r="B10">
            <v>0</v>
          </cell>
          <cell r="C10">
            <v>0</v>
          </cell>
          <cell r="D10">
            <v>0</v>
          </cell>
          <cell r="E10">
            <v>1</v>
          </cell>
          <cell r="F10">
            <v>2</v>
          </cell>
          <cell r="G10">
            <v>2</v>
          </cell>
          <cell r="H10">
            <v>1</v>
          </cell>
          <cell r="I10">
            <v>0</v>
          </cell>
          <cell r="J10">
            <v>0</v>
          </cell>
          <cell r="K10">
            <v>0</v>
          </cell>
          <cell r="L10">
            <v>0</v>
          </cell>
          <cell r="M10">
            <v>0</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0">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0</v>
          </cell>
          <cell r="D2">
            <v>1</v>
          </cell>
          <cell r="E2">
            <v>6</v>
          </cell>
          <cell r="F2">
            <v>27</v>
          </cell>
          <cell r="G2">
            <v>2</v>
          </cell>
          <cell r="H2">
            <v>0</v>
          </cell>
          <cell r="I2">
            <v>0</v>
          </cell>
          <cell r="J2">
            <v>0</v>
          </cell>
        </row>
        <row r="3">
          <cell r="A3">
            <v>2</v>
          </cell>
          <cell r="B3">
            <v>0</v>
          </cell>
          <cell r="C3">
            <v>19</v>
          </cell>
          <cell r="D3">
            <v>37</v>
          </cell>
          <cell r="E3">
            <v>406</v>
          </cell>
          <cell r="F3">
            <v>1989</v>
          </cell>
          <cell r="G3">
            <v>245</v>
          </cell>
          <cell r="H3">
            <v>0</v>
          </cell>
          <cell r="I3">
            <v>0</v>
          </cell>
          <cell r="J3">
            <v>11</v>
          </cell>
        </row>
        <row r="4">
          <cell r="A4">
            <v>3</v>
          </cell>
          <cell r="B4">
            <v>6</v>
          </cell>
          <cell r="C4">
            <v>81</v>
          </cell>
          <cell r="D4">
            <v>179</v>
          </cell>
          <cell r="E4">
            <v>2173</v>
          </cell>
          <cell r="F4">
            <v>11923</v>
          </cell>
          <cell r="G4">
            <v>1650</v>
          </cell>
          <cell r="H4">
            <v>2</v>
          </cell>
          <cell r="I4">
            <v>0</v>
          </cell>
          <cell r="J4">
            <v>19</v>
          </cell>
        </row>
        <row r="5">
          <cell r="A5">
            <v>4</v>
          </cell>
          <cell r="B5">
            <v>15</v>
          </cell>
          <cell r="C5">
            <v>192</v>
          </cell>
          <cell r="D5">
            <v>411</v>
          </cell>
          <cell r="E5">
            <v>5569</v>
          </cell>
          <cell r="F5">
            <v>32479</v>
          </cell>
          <cell r="G5">
            <v>4200</v>
          </cell>
          <cell r="H5">
            <v>5</v>
          </cell>
          <cell r="I5">
            <v>0</v>
          </cell>
          <cell r="J5">
            <v>43</v>
          </cell>
        </row>
        <row r="6">
          <cell r="A6">
            <v>5</v>
          </cell>
          <cell r="B6">
            <v>19</v>
          </cell>
          <cell r="C6">
            <v>146</v>
          </cell>
          <cell r="D6">
            <v>391</v>
          </cell>
          <cell r="E6">
            <v>5068</v>
          </cell>
          <cell r="F6">
            <v>29235</v>
          </cell>
          <cell r="G6">
            <v>3798</v>
          </cell>
          <cell r="H6">
            <v>5</v>
          </cell>
          <cell r="I6">
            <v>0</v>
          </cell>
          <cell r="J6">
            <v>47</v>
          </cell>
        </row>
        <row r="7">
          <cell r="A7">
            <v>6</v>
          </cell>
          <cell r="B7">
            <v>13</v>
          </cell>
          <cell r="C7">
            <v>118</v>
          </cell>
          <cell r="D7">
            <v>206</v>
          </cell>
          <cell r="E7">
            <v>2418</v>
          </cell>
          <cell r="F7">
            <v>11977</v>
          </cell>
          <cell r="G7">
            <v>1654</v>
          </cell>
          <cell r="H7">
            <v>3</v>
          </cell>
          <cell r="I7">
            <v>0</v>
          </cell>
          <cell r="J7">
            <v>29</v>
          </cell>
        </row>
        <row r="8">
          <cell r="A8">
            <v>7</v>
          </cell>
          <cell r="B8">
            <v>4</v>
          </cell>
          <cell r="C8">
            <v>17</v>
          </cell>
          <cell r="D8">
            <v>45</v>
          </cell>
          <cell r="E8">
            <v>494</v>
          </cell>
          <cell r="F8">
            <v>2149</v>
          </cell>
          <cell r="G8">
            <v>265</v>
          </cell>
          <cell r="H8">
            <v>0</v>
          </cell>
          <cell r="I8">
            <v>0</v>
          </cell>
          <cell r="J8">
            <v>6</v>
          </cell>
        </row>
        <row r="9">
          <cell r="A9">
            <v>8</v>
          </cell>
          <cell r="B9">
            <v>0</v>
          </cell>
          <cell r="C9">
            <v>3</v>
          </cell>
          <cell r="D9">
            <v>1</v>
          </cell>
          <cell r="E9">
            <v>46</v>
          </cell>
          <cell r="F9">
            <v>111</v>
          </cell>
          <cell r="G9">
            <v>8</v>
          </cell>
          <cell r="H9">
            <v>1</v>
          </cell>
          <cell r="I9">
            <v>0</v>
          </cell>
          <cell r="J9">
            <v>0</v>
          </cell>
        </row>
        <row r="10">
          <cell r="A10">
            <v>9</v>
          </cell>
          <cell r="B10">
            <v>0</v>
          </cell>
          <cell r="C10">
            <v>0</v>
          </cell>
          <cell r="D10">
            <v>0</v>
          </cell>
          <cell r="E10">
            <v>3</v>
          </cell>
          <cell r="F10">
            <v>3</v>
          </cell>
          <cell r="G10">
            <v>0</v>
          </cell>
          <cell r="H10">
            <v>0</v>
          </cell>
          <cell r="I10">
            <v>0</v>
          </cell>
          <cell r="J10">
            <v>0</v>
          </cell>
        </row>
        <row r="11">
          <cell r="A11">
            <v>10</v>
          </cell>
          <cell r="B11">
            <v>0</v>
          </cell>
          <cell r="C11">
            <v>0</v>
          </cell>
          <cell r="D11">
            <v>0</v>
          </cell>
          <cell r="E11">
            <v>0</v>
          </cell>
          <cell r="F11">
            <v>0</v>
          </cell>
          <cell r="G11">
            <v>0</v>
          </cell>
          <cell r="H11">
            <v>0</v>
          </cell>
          <cell r="I11">
            <v>0</v>
          </cell>
          <cell r="J11">
            <v>0</v>
          </cell>
        </row>
      </sheetData>
      <sheetData sheetId="61">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0</v>
          </cell>
          <cell r="D2">
            <v>1</v>
          </cell>
          <cell r="E2">
            <v>0</v>
          </cell>
          <cell r="F2">
            <v>3</v>
          </cell>
          <cell r="G2">
            <v>12</v>
          </cell>
          <cell r="H2">
            <v>13</v>
          </cell>
          <cell r="I2">
            <v>7</v>
          </cell>
          <cell r="J2">
            <v>0</v>
          </cell>
          <cell r="K2">
            <v>0</v>
          </cell>
          <cell r="L2">
            <v>0</v>
          </cell>
          <cell r="M2">
            <v>0</v>
          </cell>
        </row>
        <row r="3">
          <cell r="A3">
            <v>2</v>
          </cell>
          <cell r="B3">
            <v>3</v>
          </cell>
          <cell r="C3">
            <v>17</v>
          </cell>
          <cell r="D3">
            <v>23</v>
          </cell>
          <cell r="E3">
            <v>41</v>
          </cell>
          <cell r="F3">
            <v>183</v>
          </cell>
          <cell r="G3">
            <v>693</v>
          </cell>
          <cell r="H3">
            <v>1128</v>
          </cell>
          <cell r="I3">
            <v>548</v>
          </cell>
          <cell r="J3">
            <v>84</v>
          </cell>
          <cell r="K3">
            <v>6</v>
          </cell>
          <cell r="L3">
            <v>0</v>
          </cell>
          <cell r="M3">
            <v>1</v>
          </cell>
        </row>
        <row r="4">
          <cell r="A4">
            <v>3</v>
          </cell>
          <cell r="B4">
            <v>21</v>
          </cell>
          <cell r="C4">
            <v>86</v>
          </cell>
          <cell r="D4">
            <v>124</v>
          </cell>
          <cell r="E4">
            <v>191</v>
          </cell>
          <cell r="F4">
            <v>806</v>
          </cell>
          <cell r="G4">
            <v>3391</v>
          </cell>
          <cell r="H4">
            <v>6591</v>
          </cell>
          <cell r="I4">
            <v>4026</v>
          </cell>
          <cell r="J4">
            <v>846</v>
          </cell>
          <cell r="K4">
            <v>103</v>
          </cell>
          <cell r="L4">
            <v>7</v>
          </cell>
          <cell r="M4">
            <v>5</v>
          </cell>
        </row>
        <row r="5">
          <cell r="A5">
            <v>4</v>
          </cell>
          <cell r="B5">
            <v>51</v>
          </cell>
          <cell r="C5">
            <v>210</v>
          </cell>
          <cell r="D5">
            <v>275</v>
          </cell>
          <cell r="E5">
            <v>526</v>
          </cell>
          <cell r="F5">
            <v>1854</v>
          </cell>
          <cell r="G5">
            <v>7800</v>
          </cell>
          <cell r="H5">
            <v>17159</v>
          </cell>
          <cell r="I5">
            <v>12311</v>
          </cell>
          <cell r="J5">
            <v>3047</v>
          </cell>
          <cell r="K5">
            <v>311</v>
          </cell>
          <cell r="L5">
            <v>16</v>
          </cell>
          <cell r="M5">
            <v>13</v>
          </cell>
        </row>
        <row r="6">
          <cell r="A6">
            <v>5</v>
          </cell>
          <cell r="B6">
            <v>51</v>
          </cell>
          <cell r="C6">
            <v>163</v>
          </cell>
          <cell r="D6">
            <v>235</v>
          </cell>
          <cell r="E6">
            <v>535</v>
          </cell>
          <cell r="F6">
            <v>1716</v>
          </cell>
          <cell r="G6">
            <v>6773</v>
          </cell>
          <cell r="H6">
            <v>15080</v>
          </cell>
          <cell r="I6">
            <v>11416</v>
          </cell>
          <cell r="J6">
            <v>3117</v>
          </cell>
          <cell r="K6">
            <v>352</v>
          </cell>
          <cell r="L6">
            <v>27</v>
          </cell>
          <cell r="M6">
            <v>7</v>
          </cell>
        </row>
        <row r="7">
          <cell r="A7">
            <v>6</v>
          </cell>
          <cell r="B7">
            <v>33</v>
          </cell>
          <cell r="C7">
            <v>135</v>
          </cell>
          <cell r="D7">
            <v>116</v>
          </cell>
          <cell r="E7">
            <v>264</v>
          </cell>
          <cell r="F7">
            <v>886</v>
          </cell>
          <cell r="G7">
            <v>2840</v>
          </cell>
          <cell r="H7">
            <v>6308</v>
          </cell>
          <cell r="I7">
            <v>4726</v>
          </cell>
          <cell r="J7">
            <v>1300</v>
          </cell>
          <cell r="K7">
            <v>164</v>
          </cell>
          <cell r="L7">
            <v>15</v>
          </cell>
          <cell r="M7">
            <v>8</v>
          </cell>
        </row>
        <row r="8">
          <cell r="A8">
            <v>7</v>
          </cell>
          <cell r="B8">
            <v>6</v>
          </cell>
          <cell r="C8">
            <v>19</v>
          </cell>
          <cell r="D8">
            <v>29</v>
          </cell>
          <cell r="E8">
            <v>71</v>
          </cell>
          <cell r="F8">
            <v>175</v>
          </cell>
          <cell r="G8">
            <v>566</v>
          </cell>
          <cell r="H8">
            <v>1126</v>
          </cell>
          <cell r="I8">
            <v>822</v>
          </cell>
          <cell r="J8">
            <v>218</v>
          </cell>
          <cell r="K8">
            <v>22</v>
          </cell>
          <cell r="L8">
            <v>3</v>
          </cell>
          <cell r="M8">
            <v>1</v>
          </cell>
        </row>
        <row r="9">
          <cell r="A9">
            <v>8</v>
          </cell>
          <cell r="B9">
            <v>0</v>
          </cell>
          <cell r="C9">
            <v>3</v>
          </cell>
          <cell r="D9">
            <v>4</v>
          </cell>
          <cell r="E9">
            <v>13</v>
          </cell>
          <cell r="F9">
            <v>21</v>
          </cell>
          <cell r="G9">
            <v>50</v>
          </cell>
          <cell r="H9">
            <v>57</v>
          </cell>
          <cell r="I9">
            <v>35</v>
          </cell>
          <cell r="J9">
            <v>8</v>
          </cell>
          <cell r="K9">
            <v>2</v>
          </cell>
          <cell r="L9">
            <v>0</v>
          </cell>
          <cell r="M9">
            <v>0</v>
          </cell>
        </row>
        <row r="10">
          <cell r="A10">
            <v>9</v>
          </cell>
          <cell r="B10">
            <v>0</v>
          </cell>
          <cell r="C10">
            <v>0</v>
          </cell>
          <cell r="D10">
            <v>0</v>
          </cell>
          <cell r="E10">
            <v>1</v>
          </cell>
          <cell r="F10">
            <v>2</v>
          </cell>
          <cell r="G10">
            <v>1</v>
          </cell>
          <cell r="H10">
            <v>3</v>
          </cell>
          <cell r="I10">
            <v>1</v>
          </cell>
          <cell r="J10">
            <v>0</v>
          </cell>
          <cell r="K10">
            <v>0</v>
          </cell>
          <cell r="L10">
            <v>0</v>
          </cell>
          <cell r="M10">
            <v>0</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2">
        <row r="1">
          <cell r="A1" t="str">
            <v>triAgeMama</v>
          </cell>
          <cell r="B1" t="str">
            <v>col_1</v>
          </cell>
          <cell r="C1" t="str">
            <v>col_2</v>
          </cell>
          <cell r="D1" t="str">
            <v>col_3</v>
          </cell>
          <cell r="E1" t="str">
            <v>col_4</v>
          </cell>
        </row>
        <row r="2">
          <cell r="A2">
            <v>1</v>
          </cell>
          <cell r="B2">
            <v>0</v>
          </cell>
          <cell r="C2">
            <v>18</v>
          </cell>
          <cell r="D2">
            <v>18</v>
          </cell>
          <cell r="E2">
            <v>0</v>
          </cell>
        </row>
        <row r="3">
          <cell r="A3">
            <v>2</v>
          </cell>
          <cell r="B3">
            <v>0</v>
          </cell>
          <cell r="C3">
            <v>1422</v>
          </cell>
          <cell r="D3">
            <v>1305</v>
          </cell>
          <cell r="E3">
            <v>0</v>
          </cell>
        </row>
        <row r="4">
          <cell r="A4">
            <v>3</v>
          </cell>
          <cell r="B4">
            <v>0</v>
          </cell>
          <cell r="C4">
            <v>8303</v>
          </cell>
          <cell r="D4">
            <v>7894</v>
          </cell>
          <cell r="E4">
            <v>0</v>
          </cell>
        </row>
        <row r="5">
          <cell r="A5">
            <v>4</v>
          </cell>
          <cell r="B5">
            <v>0</v>
          </cell>
          <cell r="C5">
            <v>22260</v>
          </cell>
          <cell r="D5">
            <v>21313</v>
          </cell>
          <cell r="E5">
            <v>0</v>
          </cell>
        </row>
        <row r="6">
          <cell r="A6">
            <v>5</v>
          </cell>
          <cell r="B6">
            <v>5</v>
          </cell>
          <cell r="C6">
            <v>20120</v>
          </cell>
          <cell r="D6">
            <v>19347</v>
          </cell>
          <cell r="E6">
            <v>0</v>
          </cell>
        </row>
        <row r="7">
          <cell r="A7">
            <v>6</v>
          </cell>
          <cell r="B7">
            <v>0</v>
          </cell>
          <cell r="C7">
            <v>8664</v>
          </cell>
          <cell r="D7">
            <v>8131</v>
          </cell>
          <cell r="E7">
            <v>0</v>
          </cell>
        </row>
        <row r="8">
          <cell r="A8">
            <v>7</v>
          </cell>
          <cell r="B8">
            <v>1</v>
          </cell>
          <cell r="C8">
            <v>1557</v>
          </cell>
          <cell r="D8">
            <v>1500</v>
          </cell>
          <cell r="E8">
            <v>0</v>
          </cell>
        </row>
        <row r="9">
          <cell r="A9">
            <v>8</v>
          </cell>
          <cell r="B9">
            <v>0</v>
          </cell>
          <cell r="C9">
            <v>89</v>
          </cell>
          <cell r="D9">
            <v>104</v>
          </cell>
          <cell r="E9">
            <v>0</v>
          </cell>
        </row>
        <row r="10">
          <cell r="A10">
            <v>9</v>
          </cell>
          <cell r="B10">
            <v>0</v>
          </cell>
          <cell r="C10">
            <v>6</v>
          </cell>
          <cell r="D10">
            <v>2</v>
          </cell>
          <cell r="E10">
            <v>0</v>
          </cell>
        </row>
        <row r="11">
          <cell r="A11">
            <v>10</v>
          </cell>
          <cell r="B11">
            <v>0</v>
          </cell>
          <cell r="C11">
            <v>0</v>
          </cell>
          <cell r="D11">
            <v>0</v>
          </cell>
          <cell r="E11">
            <v>0</v>
          </cell>
        </row>
      </sheetData>
      <sheetData sheetId="63">
        <row r="1">
          <cell r="A1" t="str">
            <v>triAgeMama</v>
          </cell>
          <cell r="B1" t="str">
            <v>col_1</v>
          </cell>
          <cell r="C1" t="str">
            <v>col_2</v>
          </cell>
          <cell r="D1" t="str">
            <v>col_3</v>
          </cell>
          <cell r="E1" t="str">
            <v>col_4</v>
          </cell>
        </row>
        <row r="2">
          <cell r="A2">
            <v>1</v>
          </cell>
          <cell r="B2">
            <v>36</v>
          </cell>
          <cell r="C2">
            <v>0</v>
          </cell>
          <cell r="D2">
            <v>0</v>
          </cell>
          <cell r="E2">
            <v>0</v>
          </cell>
        </row>
        <row r="3">
          <cell r="A3">
            <v>2</v>
          </cell>
          <cell r="B3">
            <v>2677</v>
          </cell>
          <cell r="C3">
            <v>22</v>
          </cell>
          <cell r="D3">
            <v>0</v>
          </cell>
          <cell r="E3">
            <v>8</v>
          </cell>
        </row>
        <row r="4">
          <cell r="A4">
            <v>3</v>
          </cell>
          <cell r="B4">
            <v>15790</v>
          </cell>
          <cell r="C4">
            <v>163</v>
          </cell>
          <cell r="D4">
            <v>1</v>
          </cell>
          <cell r="E4">
            <v>79</v>
          </cell>
        </row>
        <row r="5">
          <cell r="A5">
            <v>4</v>
          </cell>
          <cell r="B5">
            <v>42085</v>
          </cell>
          <cell r="C5">
            <v>632</v>
          </cell>
          <cell r="D5">
            <v>12</v>
          </cell>
          <cell r="E5">
            <v>185</v>
          </cell>
        </row>
        <row r="6">
          <cell r="A6">
            <v>5</v>
          </cell>
          <cell r="B6">
            <v>37785</v>
          </cell>
          <cell r="C6">
            <v>759</v>
          </cell>
          <cell r="D6">
            <v>10</v>
          </cell>
          <cell r="E6">
            <v>155</v>
          </cell>
        </row>
        <row r="7">
          <cell r="A7">
            <v>6</v>
          </cell>
          <cell r="B7">
            <v>15935</v>
          </cell>
          <cell r="C7">
            <v>373</v>
          </cell>
          <cell r="D7">
            <v>5</v>
          </cell>
          <cell r="E7">
            <v>105</v>
          </cell>
        </row>
        <row r="8">
          <cell r="A8">
            <v>7</v>
          </cell>
          <cell r="B8">
            <v>2886</v>
          </cell>
          <cell r="C8">
            <v>72</v>
          </cell>
          <cell r="D8">
            <v>2</v>
          </cell>
          <cell r="E8">
            <v>20</v>
          </cell>
        </row>
        <row r="9">
          <cell r="A9">
            <v>8</v>
          </cell>
          <cell r="B9">
            <v>146</v>
          </cell>
          <cell r="C9">
            <v>23</v>
          </cell>
          <cell r="D9">
            <v>0</v>
          </cell>
          <cell r="E9">
            <v>1</v>
          </cell>
        </row>
        <row r="10">
          <cell r="A10">
            <v>9</v>
          </cell>
          <cell r="B10">
            <v>4</v>
          </cell>
          <cell r="C10">
            <v>2</v>
          </cell>
          <cell r="D10">
            <v>0</v>
          </cell>
          <cell r="E10">
            <v>0</v>
          </cell>
        </row>
        <row r="11">
          <cell r="A11">
            <v>10</v>
          </cell>
          <cell r="B11">
            <v>0</v>
          </cell>
          <cell r="C11">
            <v>0</v>
          </cell>
          <cell r="D11">
            <v>0</v>
          </cell>
          <cell r="E11">
            <v>0</v>
          </cell>
        </row>
      </sheetData>
      <sheetData sheetId="64">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v>
          </cell>
          <cell r="C2">
            <v>0</v>
          </cell>
          <cell r="D2">
            <v>2</v>
          </cell>
          <cell r="E2">
            <v>11</v>
          </cell>
          <cell r="F2">
            <v>8</v>
          </cell>
          <cell r="G2">
            <v>2</v>
          </cell>
          <cell r="H2">
            <v>2</v>
          </cell>
          <cell r="I2">
            <v>1</v>
          </cell>
          <cell r="J2">
            <v>1</v>
          </cell>
          <cell r="K2">
            <v>0</v>
          </cell>
          <cell r="L2">
            <v>0</v>
          </cell>
          <cell r="M2">
            <v>6</v>
          </cell>
          <cell r="N2">
            <v>1</v>
          </cell>
          <cell r="O2">
            <v>1</v>
          </cell>
        </row>
        <row r="3">
          <cell r="A3">
            <v>2</v>
          </cell>
          <cell r="B3">
            <v>56</v>
          </cell>
          <cell r="C3">
            <v>93</v>
          </cell>
          <cell r="D3">
            <v>388</v>
          </cell>
          <cell r="E3">
            <v>1197</v>
          </cell>
          <cell r="F3">
            <v>506</v>
          </cell>
          <cell r="G3">
            <v>146</v>
          </cell>
          <cell r="H3">
            <v>69</v>
          </cell>
          <cell r="I3">
            <v>43</v>
          </cell>
          <cell r="J3">
            <v>30</v>
          </cell>
          <cell r="K3">
            <v>15</v>
          </cell>
          <cell r="L3">
            <v>19</v>
          </cell>
          <cell r="M3">
            <v>83</v>
          </cell>
          <cell r="N3">
            <v>38</v>
          </cell>
          <cell r="O3">
            <v>44</v>
          </cell>
        </row>
        <row r="4">
          <cell r="A4">
            <v>3</v>
          </cell>
          <cell r="B4">
            <v>289</v>
          </cell>
          <cell r="C4">
            <v>481</v>
          </cell>
          <cell r="D4">
            <v>2490</v>
          </cell>
          <cell r="E4">
            <v>7301</v>
          </cell>
          <cell r="F4">
            <v>3198</v>
          </cell>
          <cell r="G4">
            <v>1057</v>
          </cell>
          <cell r="H4">
            <v>309</v>
          </cell>
          <cell r="I4">
            <v>155</v>
          </cell>
          <cell r="J4">
            <v>111</v>
          </cell>
          <cell r="K4">
            <v>81</v>
          </cell>
          <cell r="L4">
            <v>64</v>
          </cell>
          <cell r="M4">
            <v>357</v>
          </cell>
          <cell r="N4">
            <v>131</v>
          </cell>
          <cell r="O4">
            <v>173</v>
          </cell>
        </row>
        <row r="5">
          <cell r="A5">
            <v>4</v>
          </cell>
          <cell r="B5">
            <v>652</v>
          </cell>
          <cell r="C5">
            <v>984</v>
          </cell>
          <cell r="D5">
            <v>5549</v>
          </cell>
          <cell r="E5">
            <v>19475</v>
          </cell>
          <cell r="F5">
            <v>9997</v>
          </cell>
          <cell r="G5">
            <v>3296</v>
          </cell>
          <cell r="H5">
            <v>874</v>
          </cell>
          <cell r="I5">
            <v>384</v>
          </cell>
          <cell r="J5">
            <v>261</v>
          </cell>
          <cell r="K5">
            <v>166</v>
          </cell>
          <cell r="L5">
            <v>159</v>
          </cell>
          <cell r="M5">
            <v>956</v>
          </cell>
          <cell r="N5">
            <v>390</v>
          </cell>
          <cell r="O5">
            <v>430</v>
          </cell>
        </row>
        <row r="6">
          <cell r="A6">
            <v>5</v>
          </cell>
          <cell r="B6">
            <v>649</v>
          </cell>
          <cell r="C6">
            <v>939</v>
          </cell>
          <cell r="D6">
            <v>5483</v>
          </cell>
          <cell r="E6">
            <v>17263</v>
          </cell>
          <cell r="F6">
            <v>8456</v>
          </cell>
          <cell r="G6">
            <v>3126</v>
          </cell>
          <cell r="H6">
            <v>870</v>
          </cell>
          <cell r="I6">
            <v>353</v>
          </cell>
          <cell r="J6">
            <v>245</v>
          </cell>
          <cell r="K6">
            <v>171</v>
          </cell>
          <cell r="L6">
            <v>169</v>
          </cell>
          <cell r="M6">
            <v>968</v>
          </cell>
          <cell r="N6">
            <v>389</v>
          </cell>
          <cell r="O6">
            <v>391</v>
          </cell>
        </row>
        <row r="7">
          <cell r="A7">
            <v>6</v>
          </cell>
          <cell r="B7">
            <v>349</v>
          </cell>
          <cell r="C7">
            <v>387</v>
          </cell>
          <cell r="D7">
            <v>2435</v>
          </cell>
          <cell r="E7">
            <v>6695</v>
          </cell>
          <cell r="F7">
            <v>3538</v>
          </cell>
          <cell r="G7">
            <v>1532</v>
          </cell>
          <cell r="H7">
            <v>477</v>
          </cell>
          <cell r="I7">
            <v>196</v>
          </cell>
          <cell r="J7">
            <v>122</v>
          </cell>
          <cell r="K7">
            <v>85</v>
          </cell>
          <cell r="L7">
            <v>81</v>
          </cell>
          <cell r="M7">
            <v>494</v>
          </cell>
          <cell r="N7">
            <v>182</v>
          </cell>
          <cell r="O7">
            <v>222</v>
          </cell>
        </row>
        <row r="8">
          <cell r="A8">
            <v>7</v>
          </cell>
          <cell r="B8">
            <v>70</v>
          </cell>
          <cell r="C8">
            <v>78</v>
          </cell>
          <cell r="D8">
            <v>403</v>
          </cell>
          <cell r="E8">
            <v>1075</v>
          </cell>
          <cell r="F8">
            <v>682</v>
          </cell>
          <cell r="G8">
            <v>314</v>
          </cell>
          <cell r="H8">
            <v>103</v>
          </cell>
          <cell r="I8">
            <v>45</v>
          </cell>
          <cell r="J8">
            <v>21</v>
          </cell>
          <cell r="K8">
            <v>22</v>
          </cell>
          <cell r="L8">
            <v>14</v>
          </cell>
          <cell r="M8">
            <v>119</v>
          </cell>
          <cell r="N8">
            <v>51</v>
          </cell>
          <cell r="O8">
            <v>61</v>
          </cell>
        </row>
        <row r="9">
          <cell r="A9">
            <v>8</v>
          </cell>
          <cell r="B9">
            <v>5</v>
          </cell>
          <cell r="C9">
            <v>4</v>
          </cell>
          <cell r="D9">
            <v>19</v>
          </cell>
          <cell r="E9">
            <v>32</v>
          </cell>
          <cell r="F9">
            <v>54</v>
          </cell>
          <cell r="G9">
            <v>27</v>
          </cell>
          <cell r="H9">
            <v>12</v>
          </cell>
          <cell r="I9">
            <v>4</v>
          </cell>
          <cell r="J9">
            <v>4</v>
          </cell>
          <cell r="K9">
            <v>5</v>
          </cell>
          <cell r="L9">
            <v>2</v>
          </cell>
          <cell r="M9">
            <v>14</v>
          </cell>
          <cell r="N9">
            <v>5</v>
          </cell>
          <cell r="O9">
            <v>6</v>
          </cell>
        </row>
        <row r="10">
          <cell r="A10">
            <v>9</v>
          </cell>
          <cell r="B10">
            <v>0</v>
          </cell>
          <cell r="C10">
            <v>0</v>
          </cell>
          <cell r="D10">
            <v>0</v>
          </cell>
          <cell r="E10">
            <v>2</v>
          </cell>
          <cell r="F10">
            <v>3</v>
          </cell>
          <cell r="G10">
            <v>1</v>
          </cell>
          <cell r="H10">
            <v>0</v>
          </cell>
          <cell r="I10">
            <v>0</v>
          </cell>
          <cell r="J10">
            <v>0</v>
          </cell>
          <cell r="K10">
            <v>0</v>
          </cell>
          <cell r="L10">
            <v>0</v>
          </cell>
          <cell r="M10">
            <v>0</v>
          </cell>
          <cell r="N10">
            <v>0</v>
          </cell>
          <cell r="O10">
            <v>2</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cell r="O11">
            <v>0</v>
          </cell>
        </row>
      </sheetData>
      <sheetData sheetId="65">
        <row r="1">
          <cell r="A1" t="str">
            <v>triAgeMama</v>
          </cell>
          <cell r="B1" t="str">
            <v>col_1</v>
          </cell>
          <cell r="C1" t="str">
            <v>col_2</v>
          </cell>
          <cell r="D1" t="str">
            <v>col_3</v>
          </cell>
        </row>
        <row r="2">
          <cell r="A2">
            <v>1</v>
          </cell>
          <cell r="B2">
            <v>31</v>
          </cell>
          <cell r="C2">
            <v>5</v>
          </cell>
          <cell r="D2">
            <v>0</v>
          </cell>
        </row>
        <row r="3">
          <cell r="A3">
            <v>2</v>
          </cell>
          <cell r="B3">
            <v>2292</v>
          </cell>
          <cell r="C3">
            <v>425</v>
          </cell>
          <cell r="D3">
            <v>10</v>
          </cell>
        </row>
        <row r="4">
          <cell r="A4">
            <v>3</v>
          </cell>
          <cell r="B4">
            <v>13318</v>
          </cell>
          <cell r="C4">
            <v>2774</v>
          </cell>
          <cell r="D4">
            <v>105</v>
          </cell>
        </row>
        <row r="5">
          <cell r="A5">
            <v>4</v>
          </cell>
          <cell r="B5">
            <v>34935</v>
          </cell>
          <cell r="C5">
            <v>8397</v>
          </cell>
          <cell r="D5">
            <v>241</v>
          </cell>
        </row>
        <row r="6">
          <cell r="A6">
            <v>5</v>
          </cell>
          <cell r="B6">
            <v>30492</v>
          </cell>
          <cell r="C6">
            <v>8758</v>
          </cell>
          <cell r="D6">
            <v>222</v>
          </cell>
        </row>
        <row r="7">
          <cell r="A7">
            <v>6</v>
          </cell>
          <cell r="B7">
            <v>11991</v>
          </cell>
          <cell r="C7">
            <v>4666</v>
          </cell>
          <cell r="D7">
            <v>138</v>
          </cell>
        </row>
        <row r="8">
          <cell r="A8">
            <v>7</v>
          </cell>
          <cell r="B8">
            <v>1994</v>
          </cell>
          <cell r="C8">
            <v>1038</v>
          </cell>
          <cell r="D8">
            <v>26</v>
          </cell>
        </row>
        <row r="9">
          <cell r="A9">
            <v>8</v>
          </cell>
          <cell r="B9">
            <v>77</v>
          </cell>
          <cell r="C9">
            <v>115</v>
          </cell>
          <cell r="D9">
            <v>1</v>
          </cell>
        </row>
        <row r="10">
          <cell r="A10">
            <v>9</v>
          </cell>
          <cell r="B10">
            <v>3</v>
          </cell>
          <cell r="C10">
            <v>5</v>
          </cell>
          <cell r="D10">
            <v>0</v>
          </cell>
        </row>
        <row r="11">
          <cell r="A11">
            <v>10</v>
          </cell>
          <cell r="B11">
            <v>0</v>
          </cell>
          <cell r="C11">
            <v>0</v>
          </cell>
          <cell r="D11">
            <v>0</v>
          </cell>
        </row>
      </sheetData>
      <sheetData sheetId="66">
        <row r="1">
          <cell r="A1" t="str">
            <v>triAgeMama</v>
          </cell>
          <cell r="B1" t="str">
            <v>col_1</v>
          </cell>
          <cell r="C1" t="str">
            <v>col_2</v>
          </cell>
          <cell r="D1" t="str">
            <v>col_3</v>
          </cell>
        </row>
        <row r="2">
          <cell r="A2">
            <v>1</v>
          </cell>
          <cell r="B2">
            <v>0</v>
          </cell>
          <cell r="C2">
            <v>36</v>
          </cell>
          <cell r="D2">
            <v>0</v>
          </cell>
        </row>
        <row r="3">
          <cell r="A3">
            <v>2</v>
          </cell>
          <cell r="B3">
            <v>70</v>
          </cell>
          <cell r="C3">
            <v>2596</v>
          </cell>
          <cell r="D3">
            <v>41</v>
          </cell>
        </row>
        <row r="4">
          <cell r="A4">
            <v>3</v>
          </cell>
          <cell r="B4">
            <v>911</v>
          </cell>
          <cell r="C4">
            <v>14837</v>
          </cell>
          <cell r="D4">
            <v>285</v>
          </cell>
        </row>
        <row r="5">
          <cell r="A5">
            <v>4</v>
          </cell>
          <cell r="B5">
            <v>3459</v>
          </cell>
          <cell r="C5">
            <v>38867</v>
          </cell>
          <cell r="D5">
            <v>588</v>
          </cell>
        </row>
        <row r="6">
          <cell r="A6">
            <v>5</v>
          </cell>
          <cell r="B6">
            <v>4991</v>
          </cell>
          <cell r="C6">
            <v>33100</v>
          </cell>
          <cell r="D6">
            <v>618</v>
          </cell>
        </row>
        <row r="7">
          <cell r="A7">
            <v>6</v>
          </cell>
          <cell r="B7">
            <v>2735</v>
          </cell>
          <cell r="C7">
            <v>13412</v>
          </cell>
          <cell r="D7">
            <v>271</v>
          </cell>
        </row>
        <row r="8">
          <cell r="A8">
            <v>7</v>
          </cell>
          <cell r="B8">
            <v>545</v>
          </cell>
          <cell r="C8">
            <v>2389</v>
          </cell>
          <cell r="D8">
            <v>46</v>
          </cell>
        </row>
        <row r="9">
          <cell r="A9">
            <v>8</v>
          </cell>
          <cell r="B9">
            <v>39</v>
          </cell>
          <cell r="C9">
            <v>128</v>
          </cell>
          <cell r="D9">
            <v>3</v>
          </cell>
        </row>
        <row r="10">
          <cell r="A10">
            <v>9</v>
          </cell>
          <cell r="B10">
            <v>0</v>
          </cell>
          <cell r="C10">
            <v>6</v>
          </cell>
          <cell r="D10">
            <v>0</v>
          </cell>
        </row>
        <row r="11">
          <cell r="A11">
            <v>10</v>
          </cell>
          <cell r="B11">
            <v>0</v>
          </cell>
          <cell r="C11">
            <v>0</v>
          </cell>
          <cell r="D11">
            <v>0</v>
          </cell>
        </row>
      </sheetData>
      <sheetData sheetId="67">
        <row r="1">
          <cell r="A1" t="str">
            <v>triAgeMama</v>
          </cell>
          <cell r="B1" t="str">
            <v>col_1</v>
          </cell>
          <cell r="C1" t="str">
            <v>col_2</v>
          </cell>
          <cell r="D1" t="str">
            <v>col_3</v>
          </cell>
        </row>
        <row r="2">
          <cell r="A2">
            <v>1</v>
          </cell>
          <cell r="B2">
            <v>27</v>
          </cell>
          <cell r="C2">
            <v>8</v>
          </cell>
          <cell r="D2">
            <v>1</v>
          </cell>
        </row>
        <row r="3">
          <cell r="A3">
            <v>2</v>
          </cell>
          <cell r="B3">
            <v>1960</v>
          </cell>
          <cell r="C3">
            <v>731</v>
          </cell>
          <cell r="D3">
            <v>16</v>
          </cell>
        </row>
        <row r="4">
          <cell r="A4">
            <v>3</v>
          </cell>
          <cell r="B4">
            <v>11659</v>
          </cell>
          <cell r="C4">
            <v>4279</v>
          </cell>
          <cell r="D4">
            <v>95</v>
          </cell>
        </row>
        <row r="5">
          <cell r="A5">
            <v>4</v>
          </cell>
          <cell r="B5">
            <v>29733</v>
          </cell>
          <cell r="C5">
            <v>12996</v>
          </cell>
          <cell r="D5">
            <v>185</v>
          </cell>
        </row>
        <row r="6">
          <cell r="A6">
            <v>5</v>
          </cell>
          <cell r="B6">
            <v>24992</v>
          </cell>
          <cell r="C6">
            <v>13504</v>
          </cell>
          <cell r="D6">
            <v>213</v>
          </cell>
        </row>
        <row r="7">
          <cell r="A7">
            <v>6</v>
          </cell>
          <cell r="B7">
            <v>10243</v>
          </cell>
          <cell r="C7">
            <v>6077</v>
          </cell>
          <cell r="D7">
            <v>98</v>
          </cell>
        </row>
        <row r="8">
          <cell r="A8">
            <v>7</v>
          </cell>
          <cell r="B8">
            <v>1827</v>
          </cell>
          <cell r="C8">
            <v>1131</v>
          </cell>
          <cell r="D8">
            <v>22</v>
          </cell>
        </row>
        <row r="9">
          <cell r="A9">
            <v>8</v>
          </cell>
          <cell r="B9">
            <v>92</v>
          </cell>
          <cell r="C9">
            <v>78</v>
          </cell>
          <cell r="D9">
            <v>0</v>
          </cell>
        </row>
        <row r="10">
          <cell r="A10">
            <v>9</v>
          </cell>
          <cell r="B10">
            <v>4</v>
          </cell>
          <cell r="C10">
            <v>2</v>
          </cell>
          <cell r="D10">
            <v>0</v>
          </cell>
        </row>
        <row r="11">
          <cell r="A11">
            <v>10</v>
          </cell>
          <cell r="B11">
            <v>0</v>
          </cell>
          <cell r="C11">
            <v>0</v>
          </cell>
          <cell r="D11">
            <v>0</v>
          </cell>
        </row>
      </sheetData>
      <sheetData sheetId="68">
        <row r="1">
          <cell r="A1" t="str">
            <v>triAgeMama</v>
          </cell>
          <cell r="B1" t="str">
            <v>col_1</v>
          </cell>
          <cell r="C1" t="str">
            <v>col_2</v>
          </cell>
          <cell r="D1" t="str">
            <v>col_3</v>
          </cell>
        </row>
        <row r="2">
          <cell r="A2">
            <v>1</v>
          </cell>
          <cell r="B2">
            <v>6</v>
          </cell>
          <cell r="C2">
            <v>30</v>
          </cell>
          <cell r="D2">
            <v>0</v>
          </cell>
        </row>
        <row r="3">
          <cell r="A3">
            <v>2</v>
          </cell>
          <cell r="B3">
            <v>743</v>
          </cell>
          <cell r="C3">
            <v>1936</v>
          </cell>
          <cell r="D3">
            <v>28</v>
          </cell>
        </row>
        <row r="4">
          <cell r="A4">
            <v>3</v>
          </cell>
          <cell r="B4">
            <v>4424</v>
          </cell>
          <cell r="C4">
            <v>11445</v>
          </cell>
          <cell r="D4">
            <v>164</v>
          </cell>
        </row>
        <row r="5">
          <cell r="A5">
            <v>4</v>
          </cell>
          <cell r="B5">
            <v>10769</v>
          </cell>
          <cell r="C5">
            <v>31900</v>
          </cell>
          <cell r="D5">
            <v>245</v>
          </cell>
        </row>
        <row r="6">
          <cell r="A6">
            <v>5</v>
          </cell>
          <cell r="B6">
            <v>9537</v>
          </cell>
          <cell r="C6">
            <v>28919</v>
          </cell>
          <cell r="D6">
            <v>253</v>
          </cell>
        </row>
        <row r="7">
          <cell r="A7">
            <v>6</v>
          </cell>
          <cell r="B7">
            <v>4370</v>
          </cell>
          <cell r="C7">
            <v>11956</v>
          </cell>
          <cell r="D7">
            <v>92</v>
          </cell>
        </row>
        <row r="8">
          <cell r="A8">
            <v>7</v>
          </cell>
          <cell r="B8">
            <v>877</v>
          </cell>
          <cell r="C8">
            <v>2082</v>
          </cell>
          <cell r="D8">
            <v>21</v>
          </cell>
        </row>
        <row r="9">
          <cell r="A9">
            <v>8</v>
          </cell>
          <cell r="B9">
            <v>47</v>
          </cell>
          <cell r="C9">
            <v>123</v>
          </cell>
          <cell r="D9">
            <v>0</v>
          </cell>
        </row>
        <row r="10">
          <cell r="A10">
            <v>9</v>
          </cell>
          <cell r="B10">
            <v>1</v>
          </cell>
          <cell r="C10">
            <v>5</v>
          </cell>
          <cell r="D10">
            <v>0</v>
          </cell>
        </row>
        <row r="11">
          <cell r="A11">
            <v>10</v>
          </cell>
          <cell r="B11">
            <v>0</v>
          </cell>
          <cell r="C11">
            <v>0</v>
          </cell>
          <cell r="D11">
            <v>0</v>
          </cell>
        </row>
      </sheetData>
      <sheetData sheetId="69">
        <row r="1">
          <cell r="A1" t="str">
            <v>triAgeMama</v>
          </cell>
          <cell r="B1" t="str">
            <v>col_1</v>
          </cell>
          <cell r="C1" t="str">
            <v>col_2</v>
          </cell>
        </row>
        <row r="2">
          <cell r="A2">
            <v>1</v>
          </cell>
          <cell r="B2">
            <v>0</v>
          </cell>
          <cell r="C2">
            <v>36</v>
          </cell>
        </row>
        <row r="3">
          <cell r="A3">
            <v>2</v>
          </cell>
          <cell r="B3">
            <v>8</v>
          </cell>
          <cell r="C3">
            <v>2719</v>
          </cell>
        </row>
        <row r="4">
          <cell r="A4">
            <v>3</v>
          </cell>
          <cell r="B4">
            <v>83</v>
          </cell>
          <cell r="C4">
            <v>16114</v>
          </cell>
        </row>
        <row r="5">
          <cell r="A5">
            <v>4</v>
          </cell>
          <cell r="B5">
            <v>200</v>
          </cell>
          <cell r="C5">
            <v>43373</v>
          </cell>
        </row>
        <row r="6">
          <cell r="A6">
            <v>5</v>
          </cell>
          <cell r="B6">
            <v>175</v>
          </cell>
          <cell r="C6">
            <v>39297</v>
          </cell>
        </row>
        <row r="7">
          <cell r="A7">
            <v>6</v>
          </cell>
          <cell r="B7">
            <v>115</v>
          </cell>
          <cell r="C7">
            <v>16680</v>
          </cell>
        </row>
        <row r="8">
          <cell r="A8">
            <v>7</v>
          </cell>
          <cell r="B8">
            <v>22</v>
          </cell>
          <cell r="C8">
            <v>3036</v>
          </cell>
        </row>
        <row r="9">
          <cell r="A9">
            <v>8</v>
          </cell>
          <cell r="B9">
            <v>1</v>
          </cell>
          <cell r="C9">
            <v>192</v>
          </cell>
        </row>
        <row r="10">
          <cell r="A10">
            <v>9</v>
          </cell>
          <cell r="B10">
            <v>0</v>
          </cell>
          <cell r="C10">
            <v>8</v>
          </cell>
        </row>
        <row r="11">
          <cell r="A11">
            <v>10</v>
          </cell>
          <cell r="B11">
            <v>0</v>
          </cell>
          <cell r="C11">
            <v>0</v>
          </cell>
        </row>
      </sheetData>
      <sheetData sheetId="70">
        <row r="1">
          <cell r="A1" t="str">
            <v>triM4WeightBirth</v>
          </cell>
          <cell r="B1" t="str">
            <v>col_1</v>
          </cell>
          <cell r="C1" t="str">
            <v>col_2</v>
          </cell>
          <cell r="D1" t="str">
            <v>col_3</v>
          </cell>
        </row>
        <row r="2">
          <cell r="A2">
            <v>1</v>
          </cell>
          <cell r="B2">
            <v>67</v>
          </cell>
          <cell r="C2">
            <v>40</v>
          </cell>
          <cell r="D2">
            <v>58</v>
          </cell>
        </row>
        <row r="3">
          <cell r="A3">
            <v>2</v>
          </cell>
          <cell r="B3">
            <v>310</v>
          </cell>
          <cell r="C3">
            <v>149</v>
          </cell>
          <cell r="D3">
            <v>174</v>
          </cell>
        </row>
        <row r="4">
          <cell r="A4">
            <v>3</v>
          </cell>
          <cell r="B4">
            <v>386</v>
          </cell>
          <cell r="C4">
            <v>182</v>
          </cell>
          <cell r="D4">
            <v>239</v>
          </cell>
        </row>
        <row r="5">
          <cell r="A5">
            <v>4</v>
          </cell>
          <cell r="B5">
            <v>813</v>
          </cell>
          <cell r="C5">
            <v>356</v>
          </cell>
          <cell r="D5">
            <v>473</v>
          </cell>
        </row>
        <row r="6">
          <cell r="A6">
            <v>5</v>
          </cell>
          <cell r="B6">
            <v>2746</v>
          </cell>
          <cell r="C6">
            <v>1034</v>
          </cell>
          <cell r="D6">
            <v>1866</v>
          </cell>
        </row>
        <row r="7">
          <cell r="A7">
            <v>6</v>
          </cell>
          <cell r="B7">
            <v>10667</v>
          </cell>
          <cell r="C7">
            <v>4232</v>
          </cell>
          <cell r="D7">
            <v>7227</v>
          </cell>
        </row>
        <row r="8">
          <cell r="A8">
            <v>7</v>
          </cell>
          <cell r="B8">
            <v>23928</v>
          </cell>
          <cell r="C8">
            <v>9793</v>
          </cell>
          <cell r="D8">
            <v>13744</v>
          </cell>
        </row>
        <row r="9">
          <cell r="A9">
            <v>8</v>
          </cell>
          <cell r="B9">
            <v>18121</v>
          </cell>
          <cell r="C9">
            <v>7041</v>
          </cell>
          <cell r="D9">
            <v>8730</v>
          </cell>
        </row>
        <row r="10">
          <cell r="A10">
            <v>9</v>
          </cell>
          <cell r="B10">
            <v>4908</v>
          </cell>
          <cell r="C10">
            <v>1789</v>
          </cell>
          <cell r="D10">
            <v>1923</v>
          </cell>
        </row>
        <row r="11">
          <cell r="A11">
            <v>10</v>
          </cell>
          <cell r="B11">
            <v>564</v>
          </cell>
          <cell r="C11">
            <v>210</v>
          </cell>
          <cell r="D11">
            <v>186</v>
          </cell>
        </row>
        <row r="12">
          <cell r="A12">
            <v>11</v>
          </cell>
          <cell r="B12">
            <v>48</v>
          </cell>
          <cell r="C12">
            <v>7</v>
          </cell>
          <cell r="D12">
            <v>13</v>
          </cell>
        </row>
        <row r="13">
          <cell r="A13">
            <v>12</v>
          </cell>
          <cell r="B13">
            <v>19</v>
          </cell>
          <cell r="C13">
            <v>10</v>
          </cell>
          <cell r="D13">
            <v>6</v>
          </cell>
        </row>
      </sheetData>
      <sheetData sheetId="71">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8</v>
          </cell>
          <cell r="C2">
            <v>19</v>
          </cell>
          <cell r="D2">
            <v>26</v>
          </cell>
          <cell r="E2">
            <v>5</v>
          </cell>
          <cell r="F2">
            <v>9</v>
          </cell>
          <cell r="G2">
            <v>40</v>
          </cell>
          <cell r="H2">
            <v>9</v>
          </cell>
          <cell r="I2">
            <v>1</v>
          </cell>
          <cell r="J2">
            <v>35</v>
          </cell>
          <cell r="K2">
            <v>9</v>
          </cell>
          <cell r="L2">
            <v>4</v>
          </cell>
        </row>
        <row r="3">
          <cell r="A3">
            <v>2</v>
          </cell>
          <cell r="B3">
            <v>48</v>
          </cell>
          <cell r="C3">
            <v>68</v>
          </cell>
          <cell r="D3">
            <v>112</v>
          </cell>
          <cell r="E3">
            <v>33</v>
          </cell>
          <cell r="F3">
            <v>49</v>
          </cell>
          <cell r="G3">
            <v>149</v>
          </cell>
          <cell r="H3">
            <v>64</v>
          </cell>
          <cell r="I3">
            <v>2</v>
          </cell>
          <cell r="J3">
            <v>74</v>
          </cell>
          <cell r="K3">
            <v>26</v>
          </cell>
          <cell r="L3">
            <v>8</v>
          </cell>
        </row>
        <row r="4">
          <cell r="A4">
            <v>3</v>
          </cell>
          <cell r="B4">
            <v>69</v>
          </cell>
          <cell r="C4">
            <v>79</v>
          </cell>
          <cell r="D4">
            <v>120</v>
          </cell>
          <cell r="E4">
            <v>39</v>
          </cell>
          <cell r="F4">
            <v>79</v>
          </cell>
          <cell r="G4">
            <v>182</v>
          </cell>
          <cell r="H4">
            <v>109</v>
          </cell>
          <cell r="I4">
            <v>2</v>
          </cell>
          <cell r="J4">
            <v>89</v>
          </cell>
          <cell r="K4">
            <v>35</v>
          </cell>
          <cell r="L4">
            <v>4</v>
          </cell>
        </row>
        <row r="5">
          <cell r="A5">
            <v>4</v>
          </cell>
          <cell r="B5">
            <v>129</v>
          </cell>
          <cell r="C5">
            <v>204</v>
          </cell>
          <cell r="D5">
            <v>277</v>
          </cell>
          <cell r="E5">
            <v>98</v>
          </cell>
          <cell r="F5">
            <v>105</v>
          </cell>
          <cell r="G5">
            <v>356</v>
          </cell>
          <cell r="H5">
            <v>210</v>
          </cell>
          <cell r="I5">
            <v>12</v>
          </cell>
          <cell r="J5">
            <v>169</v>
          </cell>
          <cell r="K5">
            <v>63</v>
          </cell>
          <cell r="L5">
            <v>19</v>
          </cell>
        </row>
        <row r="6">
          <cell r="A6">
            <v>5</v>
          </cell>
          <cell r="B6">
            <v>483</v>
          </cell>
          <cell r="C6">
            <v>655</v>
          </cell>
          <cell r="D6">
            <v>952</v>
          </cell>
          <cell r="E6">
            <v>334</v>
          </cell>
          <cell r="F6">
            <v>322</v>
          </cell>
          <cell r="G6">
            <v>1034</v>
          </cell>
          <cell r="H6">
            <v>822</v>
          </cell>
          <cell r="I6">
            <v>61</v>
          </cell>
          <cell r="J6">
            <v>600</v>
          </cell>
          <cell r="K6">
            <v>255</v>
          </cell>
          <cell r="L6">
            <v>128</v>
          </cell>
        </row>
        <row r="7">
          <cell r="A7">
            <v>6</v>
          </cell>
          <cell r="B7">
            <v>1991</v>
          </cell>
          <cell r="C7">
            <v>2635</v>
          </cell>
          <cell r="D7">
            <v>3625</v>
          </cell>
          <cell r="E7">
            <v>1374</v>
          </cell>
          <cell r="F7">
            <v>1042</v>
          </cell>
          <cell r="G7">
            <v>4232</v>
          </cell>
          <cell r="H7">
            <v>3058</v>
          </cell>
          <cell r="I7">
            <v>271</v>
          </cell>
          <cell r="J7">
            <v>2415</v>
          </cell>
          <cell r="K7">
            <v>949</v>
          </cell>
          <cell r="L7">
            <v>534</v>
          </cell>
        </row>
        <row r="8">
          <cell r="A8">
            <v>7</v>
          </cell>
          <cell r="B8">
            <v>4369</v>
          </cell>
          <cell r="C8">
            <v>5941</v>
          </cell>
          <cell r="D8">
            <v>8317</v>
          </cell>
          <cell r="E8">
            <v>2912</v>
          </cell>
          <cell r="F8">
            <v>2389</v>
          </cell>
          <cell r="G8">
            <v>9793</v>
          </cell>
          <cell r="H8">
            <v>5504</v>
          </cell>
          <cell r="I8">
            <v>597</v>
          </cell>
          <cell r="J8">
            <v>4736</v>
          </cell>
          <cell r="K8">
            <v>1869</v>
          </cell>
          <cell r="L8">
            <v>1038</v>
          </cell>
        </row>
        <row r="9">
          <cell r="A9">
            <v>8</v>
          </cell>
          <cell r="B9">
            <v>3369</v>
          </cell>
          <cell r="C9">
            <v>4322</v>
          </cell>
          <cell r="D9">
            <v>6334</v>
          </cell>
          <cell r="E9">
            <v>2282</v>
          </cell>
          <cell r="F9">
            <v>1814</v>
          </cell>
          <cell r="G9">
            <v>7041</v>
          </cell>
          <cell r="H9">
            <v>3359</v>
          </cell>
          <cell r="I9">
            <v>419</v>
          </cell>
          <cell r="J9">
            <v>3002</v>
          </cell>
          <cell r="K9">
            <v>1216</v>
          </cell>
          <cell r="L9">
            <v>734</v>
          </cell>
        </row>
        <row r="10">
          <cell r="A10">
            <v>9</v>
          </cell>
          <cell r="B10">
            <v>892</v>
          </cell>
          <cell r="C10">
            <v>1195</v>
          </cell>
          <cell r="D10">
            <v>1735</v>
          </cell>
          <cell r="E10">
            <v>626</v>
          </cell>
          <cell r="F10">
            <v>460</v>
          </cell>
          <cell r="G10">
            <v>1789</v>
          </cell>
          <cell r="H10">
            <v>676</v>
          </cell>
          <cell r="I10">
            <v>115</v>
          </cell>
          <cell r="J10">
            <v>652</v>
          </cell>
          <cell r="K10">
            <v>312</v>
          </cell>
          <cell r="L10">
            <v>168</v>
          </cell>
        </row>
        <row r="11">
          <cell r="A11">
            <v>10</v>
          </cell>
          <cell r="B11">
            <v>112</v>
          </cell>
          <cell r="C11">
            <v>111</v>
          </cell>
          <cell r="D11">
            <v>222</v>
          </cell>
          <cell r="E11">
            <v>73</v>
          </cell>
          <cell r="F11">
            <v>46</v>
          </cell>
          <cell r="G11">
            <v>210</v>
          </cell>
          <cell r="H11">
            <v>72</v>
          </cell>
          <cell r="I11">
            <v>11</v>
          </cell>
          <cell r="J11">
            <v>58</v>
          </cell>
          <cell r="K11">
            <v>25</v>
          </cell>
          <cell r="L11">
            <v>20</v>
          </cell>
        </row>
        <row r="12">
          <cell r="A12">
            <v>11</v>
          </cell>
          <cell r="B12">
            <v>4</v>
          </cell>
          <cell r="C12">
            <v>11</v>
          </cell>
          <cell r="D12">
            <v>22</v>
          </cell>
          <cell r="E12">
            <v>8</v>
          </cell>
          <cell r="F12">
            <v>3</v>
          </cell>
          <cell r="G12">
            <v>7</v>
          </cell>
          <cell r="H12">
            <v>8</v>
          </cell>
          <cell r="I12">
            <v>0</v>
          </cell>
          <cell r="J12">
            <v>3</v>
          </cell>
          <cell r="K12">
            <v>1</v>
          </cell>
          <cell r="L12">
            <v>1</v>
          </cell>
        </row>
        <row r="13">
          <cell r="A13">
            <v>12</v>
          </cell>
          <cell r="B13">
            <v>3</v>
          </cell>
          <cell r="C13">
            <v>9</v>
          </cell>
          <cell r="D13">
            <v>1</v>
          </cell>
          <cell r="E13">
            <v>1</v>
          </cell>
          <cell r="F13">
            <v>5</v>
          </cell>
          <cell r="G13">
            <v>10</v>
          </cell>
          <cell r="H13">
            <v>1</v>
          </cell>
          <cell r="I13">
            <v>0</v>
          </cell>
          <cell r="J13">
            <v>3</v>
          </cell>
          <cell r="K13">
            <v>1</v>
          </cell>
          <cell r="L13">
            <v>1</v>
          </cell>
        </row>
      </sheetData>
      <sheetData sheetId="72">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v>
          </cell>
          <cell r="C2">
            <v>121</v>
          </cell>
          <cell r="D2">
            <v>1</v>
          </cell>
          <cell r="E2">
            <v>1</v>
          </cell>
          <cell r="F2">
            <v>1</v>
          </cell>
          <cell r="G2">
            <v>0</v>
          </cell>
          <cell r="H2">
            <v>3</v>
          </cell>
          <cell r="I2">
            <v>5</v>
          </cell>
          <cell r="J2">
            <v>4</v>
          </cell>
          <cell r="K2">
            <v>20</v>
          </cell>
          <cell r="L2">
            <v>1</v>
          </cell>
          <cell r="M2">
            <v>6</v>
          </cell>
          <cell r="N2">
            <v>0</v>
          </cell>
        </row>
        <row r="3">
          <cell r="A3">
            <v>2</v>
          </cell>
          <cell r="B3">
            <v>24</v>
          </cell>
          <cell r="C3">
            <v>494</v>
          </cell>
          <cell r="D3">
            <v>3</v>
          </cell>
          <cell r="E3">
            <v>5</v>
          </cell>
          <cell r="F3">
            <v>1</v>
          </cell>
          <cell r="G3">
            <v>0</v>
          </cell>
          <cell r="H3">
            <v>12</v>
          </cell>
          <cell r="I3">
            <v>25</v>
          </cell>
          <cell r="J3">
            <v>9</v>
          </cell>
          <cell r="K3">
            <v>40</v>
          </cell>
          <cell r="L3">
            <v>4</v>
          </cell>
          <cell r="M3">
            <v>16</v>
          </cell>
          <cell r="N3">
            <v>0</v>
          </cell>
        </row>
        <row r="4">
          <cell r="A4">
            <v>3</v>
          </cell>
          <cell r="B4">
            <v>23</v>
          </cell>
          <cell r="C4">
            <v>645</v>
          </cell>
          <cell r="D4">
            <v>0</v>
          </cell>
          <cell r="E4">
            <v>7</v>
          </cell>
          <cell r="F4">
            <v>0</v>
          </cell>
          <cell r="G4">
            <v>1</v>
          </cell>
          <cell r="H4">
            <v>22</v>
          </cell>
          <cell r="I4">
            <v>37</v>
          </cell>
          <cell r="J4">
            <v>6</v>
          </cell>
          <cell r="K4">
            <v>48</v>
          </cell>
          <cell r="L4">
            <v>4</v>
          </cell>
          <cell r="M4">
            <v>14</v>
          </cell>
          <cell r="N4">
            <v>0</v>
          </cell>
        </row>
        <row r="5">
          <cell r="A5">
            <v>4</v>
          </cell>
          <cell r="B5">
            <v>33</v>
          </cell>
          <cell r="C5">
            <v>1341</v>
          </cell>
          <cell r="D5">
            <v>5</v>
          </cell>
          <cell r="E5">
            <v>26</v>
          </cell>
          <cell r="F5">
            <v>0</v>
          </cell>
          <cell r="G5">
            <v>2</v>
          </cell>
          <cell r="H5">
            <v>35</v>
          </cell>
          <cell r="I5">
            <v>61</v>
          </cell>
          <cell r="J5">
            <v>23</v>
          </cell>
          <cell r="K5">
            <v>75</v>
          </cell>
          <cell r="L5">
            <v>6</v>
          </cell>
          <cell r="M5">
            <v>35</v>
          </cell>
          <cell r="N5">
            <v>0</v>
          </cell>
        </row>
        <row r="6">
          <cell r="A6">
            <v>5</v>
          </cell>
          <cell r="B6">
            <v>79</v>
          </cell>
          <cell r="C6">
            <v>4687</v>
          </cell>
          <cell r="D6">
            <v>7</v>
          </cell>
          <cell r="E6">
            <v>77</v>
          </cell>
          <cell r="F6">
            <v>5</v>
          </cell>
          <cell r="G6">
            <v>2</v>
          </cell>
          <cell r="H6">
            <v>83</v>
          </cell>
          <cell r="I6">
            <v>223</v>
          </cell>
          <cell r="J6">
            <v>73</v>
          </cell>
          <cell r="K6">
            <v>255</v>
          </cell>
          <cell r="L6">
            <v>37</v>
          </cell>
          <cell r="M6">
            <v>116</v>
          </cell>
          <cell r="N6">
            <v>2</v>
          </cell>
        </row>
        <row r="7">
          <cell r="A7">
            <v>6</v>
          </cell>
          <cell r="B7">
            <v>353</v>
          </cell>
          <cell r="C7">
            <v>18107</v>
          </cell>
          <cell r="D7">
            <v>36</v>
          </cell>
          <cell r="E7">
            <v>326</v>
          </cell>
          <cell r="F7">
            <v>26</v>
          </cell>
          <cell r="G7">
            <v>3</v>
          </cell>
          <cell r="H7">
            <v>322</v>
          </cell>
          <cell r="I7">
            <v>974</v>
          </cell>
          <cell r="J7">
            <v>303</v>
          </cell>
          <cell r="K7">
            <v>924</v>
          </cell>
          <cell r="L7">
            <v>153</v>
          </cell>
          <cell r="M7">
            <v>587</v>
          </cell>
          <cell r="N7">
            <v>12</v>
          </cell>
        </row>
        <row r="8">
          <cell r="A8">
            <v>7</v>
          </cell>
          <cell r="B8">
            <v>805</v>
          </cell>
          <cell r="C8">
            <v>38223</v>
          </cell>
          <cell r="D8">
            <v>84</v>
          </cell>
          <cell r="E8">
            <v>737</v>
          </cell>
          <cell r="F8">
            <v>54</v>
          </cell>
          <cell r="G8">
            <v>11</v>
          </cell>
          <cell r="H8">
            <v>610</v>
          </cell>
          <cell r="I8">
            <v>2135</v>
          </cell>
          <cell r="J8">
            <v>701</v>
          </cell>
          <cell r="K8">
            <v>2613</v>
          </cell>
          <cell r="L8">
            <v>333</v>
          </cell>
          <cell r="M8">
            <v>1144</v>
          </cell>
          <cell r="N8">
            <v>15</v>
          </cell>
        </row>
        <row r="9">
          <cell r="A9">
            <v>8</v>
          </cell>
          <cell r="B9">
            <v>593</v>
          </cell>
          <cell r="C9">
            <v>27262</v>
          </cell>
          <cell r="D9">
            <v>78</v>
          </cell>
          <cell r="E9">
            <v>457</v>
          </cell>
          <cell r="F9">
            <v>45</v>
          </cell>
          <cell r="G9">
            <v>7</v>
          </cell>
          <cell r="H9">
            <v>481</v>
          </cell>
          <cell r="I9">
            <v>1525</v>
          </cell>
          <cell r="J9">
            <v>528</v>
          </cell>
          <cell r="K9">
            <v>1965</v>
          </cell>
          <cell r="L9">
            <v>229</v>
          </cell>
          <cell r="M9">
            <v>708</v>
          </cell>
          <cell r="N9">
            <v>14</v>
          </cell>
        </row>
        <row r="10">
          <cell r="A10">
            <v>9</v>
          </cell>
          <cell r="B10">
            <v>155</v>
          </cell>
          <cell r="C10">
            <v>6873</v>
          </cell>
          <cell r="D10">
            <v>18</v>
          </cell>
          <cell r="E10">
            <v>124</v>
          </cell>
          <cell r="F10">
            <v>19</v>
          </cell>
          <cell r="G10">
            <v>2</v>
          </cell>
          <cell r="H10">
            <v>141</v>
          </cell>
          <cell r="I10">
            <v>373</v>
          </cell>
          <cell r="J10">
            <v>159</v>
          </cell>
          <cell r="K10">
            <v>538</v>
          </cell>
          <cell r="L10">
            <v>60</v>
          </cell>
          <cell r="M10">
            <v>155</v>
          </cell>
          <cell r="N10">
            <v>3</v>
          </cell>
        </row>
        <row r="11">
          <cell r="A11">
            <v>10</v>
          </cell>
          <cell r="B11">
            <v>23</v>
          </cell>
          <cell r="C11">
            <v>738</v>
          </cell>
          <cell r="D11">
            <v>2</v>
          </cell>
          <cell r="E11">
            <v>20</v>
          </cell>
          <cell r="F11">
            <v>2</v>
          </cell>
          <cell r="G11">
            <v>0</v>
          </cell>
          <cell r="H11">
            <v>18</v>
          </cell>
          <cell r="I11">
            <v>41</v>
          </cell>
          <cell r="J11">
            <v>23</v>
          </cell>
          <cell r="K11">
            <v>68</v>
          </cell>
          <cell r="L11">
            <v>5</v>
          </cell>
          <cell r="M11">
            <v>19</v>
          </cell>
          <cell r="N11">
            <v>1</v>
          </cell>
        </row>
        <row r="12">
          <cell r="A12">
            <v>11</v>
          </cell>
          <cell r="B12">
            <v>0</v>
          </cell>
          <cell r="C12">
            <v>53</v>
          </cell>
          <cell r="D12">
            <v>0</v>
          </cell>
          <cell r="E12">
            <v>0</v>
          </cell>
          <cell r="F12">
            <v>0</v>
          </cell>
          <cell r="G12">
            <v>0</v>
          </cell>
          <cell r="H12">
            <v>2</v>
          </cell>
          <cell r="I12">
            <v>2</v>
          </cell>
          <cell r="J12">
            <v>2</v>
          </cell>
          <cell r="K12">
            <v>8</v>
          </cell>
          <cell r="L12">
            <v>1</v>
          </cell>
          <cell r="M12">
            <v>0</v>
          </cell>
          <cell r="N12">
            <v>0</v>
          </cell>
        </row>
        <row r="13">
          <cell r="A13">
            <v>12</v>
          </cell>
          <cell r="B13">
            <v>0</v>
          </cell>
          <cell r="C13">
            <v>24</v>
          </cell>
          <cell r="D13">
            <v>0</v>
          </cell>
          <cell r="E13">
            <v>1</v>
          </cell>
          <cell r="F13">
            <v>0</v>
          </cell>
          <cell r="G13">
            <v>0</v>
          </cell>
          <cell r="H13">
            <v>1</v>
          </cell>
          <cell r="I13">
            <v>3</v>
          </cell>
          <cell r="J13">
            <v>0</v>
          </cell>
          <cell r="K13">
            <v>5</v>
          </cell>
          <cell r="L13">
            <v>0</v>
          </cell>
          <cell r="M13">
            <v>1</v>
          </cell>
          <cell r="N13">
            <v>0</v>
          </cell>
        </row>
      </sheetData>
      <sheetData sheetId="73">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v>
          </cell>
          <cell r="C2">
            <v>39</v>
          </cell>
          <cell r="D2">
            <v>19</v>
          </cell>
          <cell r="E2">
            <v>35</v>
          </cell>
          <cell r="F2">
            <v>28</v>
          </cell>
          <cell r="G2">
            <v>12</v>
          </cell>
          <cell r="H2">
            <v>1</v>
          </cell>
          <cell r="I2">
            <v>5</v>
          </cell>
          <cell r="J2">
            <v>5</v>
          </cell>
          <cell r="K2">
            <v>0</v>
          </cell>
          <cell r="L2">
            <v>3</v>
          </cell>
          <cell r="M2">
            <v>14</v>
          </cell>
        </row>
        <row r="3">
          <cell r="A3">
            <v>2</v>
          </cell>
          <cell r="B3">
            <v>15</v>
          </cell>
          <cell r="C3">
            <v>98</v>
          </cell>
          <cell r="D3">
            <v>54</v>
          </cell>
          <cell r="E3">
            <v>50</v>
          </cell>
          <cell r="F3">
            <v>40</v>
          </cell>
          <cell r="G3">
            <v>47</v>
          </cell>
          <cell r="H3">
            <v>46</v>
          </cell>
          <cell r="I3">
            <v>46</v>
          </cell>
          <cell r="J3">
            <v>39</v>
          </cell>
          <cell r="K3">
            <v>35</v>
          </cell>
          <cell r="L3">
            <v>24</v>
          </cell>
          <cell r="M3">
            <v>139</v>
          </cell>
        </row>
        <row r="4">
          <cell r="A4">
            <v>3</v>
          </cell>
          <cell r="B4">
            <v>22</v>
          </cell>
          <cell r="C4">
            <v>38</v>
          </cell>
          <cell r="D4">
            <v>42</v>
          </cell>
          <cell r="E4">
            <v>53</v>
          </cell>
          <cell r="F4">
            <v>97</v>
          </cell>
          <cell r="G4">
            <v>113</v>
          </cell>
          <cell r="H4">
            <v>75</v>
          </cell>
          <cell r="I4">
            <v>83</v>
          </cell>
          <cell r="J4">
            <v>50</v>
          </cell>
          <cell r="K4">
            <v>31</v>
          </cell>
          <cell r="L4">
            <v>25</v>
          </cell>
          <cell r="M4">
            <v>178</v>
          </cell>
        </row>
        <row r="5">
          <cell r="A5">
            <v>4</v>
          </cell>
          <cell r="B5">
            <v>27</v>
          </cell>
          <cell r="C5">
            <v>61</v>
          </cell>
          <cell r="D5">
            <v>63</v>
          </cell>
          <cell r="E5">
            <v>175</v>
          </cell>
          <cell r="F5">
            <v>245</v>
          </cell>
          <cell r="G5">
            <v>267</v>
          </cell>
          <cell r="H5">
            <v>191</v>
          </cell>
          <cell r="I5">
            <v>130</v>
          </cell>
          <cell r="J5">
            <v>91</v>
          </cell>
          <cell r="K5">
            <v>55</v>
          </cell>
          <cell r="L5">
            <v>50</v>
          </cell>
          <cell r="M5">
            <v>287</v>
          </cell>
        </row>
        <row r="6">
          <cell r="A6">
            <v>5</v>
          </cell>
          <cell r="B6">
            <v>40</v>
          </cell>
          <cell r="C6">
            <v>111</v>
          </cell>
          <cell r="D6">
            <v>219</v>
          </cell>
          <cell r="E6">
            <v>1105</v>
          </cell>
          <cell r="F6">
            <v>1470</v>
          </cell>
          <cell r="G6">
            <v>1037</v>
          </cell>
          <cell r="H6">
            <v>598</v>
          </cell>
          <cell r="I6">
            <v>327</v>
          </cell>
          <cell r="J6">
            <v>161</v>
          </cell>
          <cell r="K6">
            <v>92</v>
          </cell>
          <cell r="L6">
            <v>78</v>
          </cell>
          <cell r="M6">
            <v>408</v>
          </cell>
        </row>
        <row r="7">
          <cell r="A7">
            <v>6</v>
          </cell>
          <cell r="B7">
            <v>111</v>
          </cell>
          <cell r="C7">
            <v>435</v>
          </cell>
          <cell r="D7">
            <v>1882</v>
          </cell>
          <cell r="E7">
            <v>7897</v>
          </cell>
          <cell r="F7">
            <v>6791</v>
          </cell>
          <cell r="G7">
            <v>2993</v>
          </cell>
          <cell r="H7">
            <v>1060</v>
          </cell>
          <cell r="I7">
            <v>353</v>
          </cell>
          <cell r="J7">
            <v>160</v>
          </cell>
          <cell r="K7">
            <v>84</v>
          </cell>
          <cell r="L7">
            <v>62</v>
          </cell>
          <cell r="M7">
            <v>298</v>
          </cell>
        </row>
        <row r="8">
          <cell r="A8">
            <v>7</v>
          </cell>
          <cell r="B8">
            <v>237</v>
          </cell>
          <cell r="C8">
            <v>1044</v>
          </cell>
          <cell r="D8">
            <v>5097</v>
          </cell>
          <cell r="E8">
            <v>19467</v>
          </cell>
          <cell r="F8">
            <v>14127</v>
          </cell>
          <cell r="G8">
            <v>5113</v>
          </cell>
          <cell r="H8">
            <v>1563</v>
          </cell>
          <cell r="I8">
            <v>401</v>
          </cell>
          <cell r="J8">
            <v>158</v>
          </cell>
          <cell r="K8">
            <v>76</v>
          </cell>
          <cell r="L8">
            <v>37</v>
          </cell>
          <cell r="M8">
            <v>145</v>
          </cell>
        </row>
        <row r="9">
          <cell r="A9">
            <v>8</v>
          </cell>
          <cell r="B9">
            <v>162</v>
          </cell>
          <cell r="C9">
            <v>713</v>
          </cell>
          <cell r="D9">
            <v>3539</v>
          </cell>
          <cell r="E9">
            <v>13866</v>
          </cell>
          <cell r="F9">
            <v>10064</v>
          </cell>
          <cell r="G9">
            <v>3829</v>
          </cell>
          <cell r="H9">
            <v>1162</v>
          </cell>
          <cell r="I9">
            <v>298</v>
          </cell>
          <cell r="J9">
            <v>117</v>
          </cell>
          <cell r="K9">
            <v>34</v>
          </cell>
          <cell r="L9">
            <v>32</v>
          </cell>
          <cell r="M9">
            <v>76</v>
          </cell>
        </row>
        <row r="10">
          <cell r="A10">
            <v>9</v>
          </cell>
          <cell r="B10">
            <v>40</v>
          </cell>
          <cell r="C10">
            <v>164</v>
          </cell>
          <cell r="D10">
            <v>862</v>
          </cell>
          <cell r="E10">
            <v>3387</v>
          </cell>
          <cell r="F10">
            <v>2508</v>
          </cell>
          <cell r="G10">
            <v>1059</v>
          </cell>
          <cell r="H10">
            <v>424</v>
          </cell>
          <cell r="I10">
            <v>104</v>
          </cell>
          <cell r="J10">
            <v>37</v>
          </cell>
          <cell r="K10">
            <v>11</v>
          </cell>
          <cell r="L10">
            <v>5</v>
          </cell>
          <cell r="M10">
            <v>19</v>
          </cell>
        </row>
        <row r="11">
          <cell r="A11">
            <v>10</v>
          </cell>
          <cell r="B11">
            <v>7</v>
          </cell>
          <cell r="C11">
            <v>21</v>
          </cell>
          <cell r="D11">
            <v>88</v>
          </cell>
          <cell r="E11">
            <v>346</v>
          </cell>
          <cell r="F11">
            <v>281</v>
          </cell>
          <cell r="G11">
            <v>129</v>
          </cell>
          <cell r="H11">
            <v>60</v>
          </cell>
          <cell r="I11">
            <v>14</v>
          </cell>
          <cell r="J11">
            <v>9</v>
          </cell>
          <cell r="K11">
            <v>1</v>
          </cell>
          <cell r="L11">
            <v>1</v>
          </cell>
          <cell r="M11">
            <v>3</v>
          </cell>
        </row>
        <row r="12">
          <cell r="A12">
            <v>11</v>
          </cell>
          <cell r="B12">
            <v>0</v>
          </cell>
          <cell r="C12">
            <v>2</v>
          </cell>
          <cell r="D12">
            <v>3</v>
          </cell>
          <cell r="E12">
            <v>23</v>
          </cell>
          <cell r="F12">
            <v>14</v>
          </cell>
          <cell r="G12">
            <v>10</v>
          </cell>
          <cell r="H12">
            <v>6</v>
          </cell>
          <cell r="I12">
            <v>4</v>
          </cell>
          <cell r="J12">
            <v>0</v>
          </cell>
          <cell r="K12">
            <v>5</v>
          </cell>
          <cell r="L12">
            <v>0</v>
          </cell>
          <cell r="M12">
            <v>1</v>
          </cell>
        </row>
        <row r="13">
          <cell r="A13">
            <v>12</v>
          </cell>
          <cell r="B13">
            <v>5</v>
          </cell>
          <cell r="C13">
            <v>9</v>
          </cell>
          <cell r="D13">
            <v>6</v>
          </cell>
          <cell r="E13">
            <v>5</v>
          </cell>
          <cell r="F13">
            <v>7</v>
          </cell>
          <cell r="G13">
            <v>1</v>
          </cell>
          <cell r="H13">
            <v>1</v>
          </cell>
          <cell r="I13">
            <v>0</v>
          </cell>
          <cell r="J13">
            <v>0</v>
          </cell>
          <cell r="K13">
            <v>0</v>
          </cell>
          <cell r="L13">
            <v>0</v>
          </cell>
          <cell r="M13">
            <v>1</v>
          </cell>
        </row>
      </sheetData>
      <sheetData sheetId="74">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43</v>
          </cell>
          <cell r="C2">
            <v>64</v>
          </cell>
          <cell r="D2">
            <v>9</v>
          </cell>
          <cell r="E2">
            <v>10</v>
          </cell>
          <cell r="F2">
            <v>32</v>
          </cell>
          <cell r="G2">
            <v>5</v>
          </cell>
          <cell r="H2">
            <v>0</v>
          </cell>
          <cell r="I2">
            <v>0</v>
          </cell>
          <cell r="J2">
            <v>2</v>
          </cell>
        </row>
        <row r="3">
          <cell r="A3">
            <v>2</v>
          </cell>
          <cell r="B3">
            <v>10</v>
          </cell>
          <cell r="C3">
            <v>474</v>
          </cell>
          <cell r="D3">
            <v>139</v>
          </cell>
          <cell r="E3">
            <v>6</v>
          </cell>
          <cell r="F3">
            <v>3</v>
          </cell>
          <cell r="G3">
            <v>0</v>
          </cell>
          <cell r="H3">
            <v>0</v>
          </cell>
          <cell r="I3">
            <v>0</v>
          </cell>
          <cell r="J3">
            <v>1</v>
          </cell>
        </row>
        <row r="4">
          <cell r="A4">
            <v>3</v>
          </cell>
          <cell r="B4">
            <v>0</v>
          </cell>
          <cell r="C4">
            <v>89</v>
          </cell>
          <cell r="D4">
            <v>578</v>
          </cell>
          <cell r="E4">
            <v>130</v>
          </cell>
          <cell r="F4">
            <v>2</v>
          </cell>
          <cell r="G4">
            <v>2</v>
          </cell>
          <cell r="H4">
            <v>0</v>
          </cell>
          <cell r="I4">
            <v>0</v>
          </cell>
          <cell r="J4">
            <v>6</v>
          </cell>
        </row>
        <row r="5">
          <cell r="A5">
            <v>4</v>
          </cell>
          <cell r="B5">
            <v>0</v>
          </cell>
          <cell r="C5">
            <v>3</v>
          </cell>
          <cell r="D5">
            <v>564</v>
          </cell>
          <cell r="E5">
            <v>1004</v>
          </cell>
          <cell r="F5">
            <v>67</v>
          </cell>
          <cell r="G5">
            <v>0</v>
          </cell>
          <cell r="H5">
            <v>1</v>
          </cell>
          <cell r="I5">
            <v>0</v>
          </cell>
          <cell r="J5">
            <v>3</v>
          </cell>
        </row>
        <row r="6">
          <cell r="A6">
            <v>5</v>
          </cell>
          <cell r="B6">
            <v>0</v>
          </cell>
          <cell r="C6">
            <v>3</v>
          </cell>
          <cell r="D6">
            <v>155</v>
          </cell>
          <cell r="E6">
            <v>3920</v>
          </cell>
          <cell r="F6">
            <v>1529</v>
          </cell>
          <cell r="G6">
            <v>33</v>
          </cell>
          <cell r="H6">
            <v>0</v>
          </cell>
          <cell r="I6">
            <v>0</v>
          </cell>
          <cell r="J6">
            <v>6</v>
          </cell>
        </row>
        <row r="7">
          <cell r="A7">
            <v>6</v>
          </cell>
          <cell r="B7">
            <v>1</v>
          </cell>
          <cell r="C7">
            <v>2</v>
          </cell>
          <cell r="D7">
            <v>23</v>
          </cell>
          <cell r="E7">
            <v>6812</v>
          </cell>
          <cell r="F7">
            <v>14575</v>
          </cell>
          <cell r="G7">
            <v>684</v>
          </cell>
          <cell r="H7">
            <v>2</v>
          </cell>
          <cell r="I7">
            <v>0</v>
          </cell>
          <cell r="J7">
            <v>27</v>
          </cell>
        </row>
        <row r="8">
          <cell r="A8">
            <v>7</v>
          </cell>
          <cell r="B8">
            <v>2</v>
          </cell>
          <cell r="C8">
            <v>3</v>
          </cell>
          <cell r="D8">
            <v>11</v>
          </cell>
          <cell r="E8">
            <v>4456</v>
          </cell>
          <cell r="F8">
            <v>39053</v>
          </cell>
          <cell r="G8">
            <v>3862</v>
          </cell>
          <cell r="H8">
            <v>8</v>
          </cell>
          <cell r="I8">
            <v>0</v>
          </cell>
          <cell r="J8">
            <v>70</v>
          </cell>
        </row>
        <row r="9">
          <cell r="A9">
            <v>8</v>
          </cell>
          <cell r="B9">
            <v>0</v>
          </cell>
          <cell r="C9">
            <v>0</v>
          </cell>
          <cell r="D9">
            <v>5</v>
          </cell>
          <cell r="E9">
            <v>1095</v>
          </cell>
          <cell r="F9">
            <v>27655</v>
          </cell>
          <cell r="G9">
            <v>5102</v>
          </cell>
          <cell r="H9">
            <v>3</v>
          </cell>
          <cell r="I9">
            <v>0</v>
          </cell>
          <cell r="J9">
            <v>32</v>
          </cell>
        </row>
        <row r="10">
          <cell r="A10">
            <v>9</v>
          </cell>
          <cell r="B10">
            <v>1</v>
          </cell>
          <cell r="C10">
            <v>0</v>
          </cell>
          <cell r="D10">
            <v>1</v>
          </cell>
          <cell r="E10">
            <v>171</v>
          </cell>
          <cell r="F10">
            <v>6564</v>
          </cell>
          <cell r="G10">
            <v>1876</v>
          </cell>
          <cell r="H10">
            <v>2</v>
          </cell>
          <cell r="I10">
            <v>0</v>
          </cell>
          <cell r="J10">
            <v>5</v>
          </cell>
        </row>
        <row r="11">
          <cell r="A11">
            <v>10</v>
          </cell>
          <cell r="B11">
            <v>0</v>
          </cell>
          <cell r="C11">
            <v>0</v>
          </cell>
          <cell r="D11">
            <v>0</v>
          </cell>
          <cell r="E11">
            <v>21</v>
          </cell>
          <cell r="F11">
            <v>700</v>
          </cell>
          <cell r="G11">
            <v>238</v>
          </cell>
          <cell r="H11">
            <v>0</v>
          </cell>
          <cell r="I11">
            <v>0</v>
          </cell>
          <cell r="J11">
            <v>1</v>
          </cell>
        </row>
        <row r="12">
          <cell r="A12">
            <v>11</v>
          </cell>
          <cell r="B12">
            <v>0</v>
          </cell>
          <cell r="C12">
            <v>0</v>
          </cell>
          <cell r="D12">
            <v>0</v>
          </cell>
          <cell r="E12">
            <v>4</v>
          </cell>
          <cell r="F12">
            <v>45</v>
          </cell>
          <cell r="G12">
            <v>19</v>
          </cell>
          <cell r="H12">
            <v>0</v>
          </cell>
          <cell r="I12">
            <v>0</v>
          </cell>
          <cell r="J12">
            <v>0</v>
          </cell>
        </row>
        <row r="13">
          <cell r="A13">
            <v>12</v>
          </cell>
          <cell r="B13">
            <v>2</v>
          </cell>
          <cell r="C13">
            <v>7</v>
          </cell>
          <cell r="D13">
            <v>2</v>
          </cell>
          <cell r="E13">
            <v>6</v>
          </cell>
          <cell r="F13">
            <v>9</v>
          </cell>
          <cell r="G13">
            <v>3</v>
          </cell>
          <cell r="H13">
            <v>0</v>
          </cell>
          <cell r="I13">
            <v>0</v>
          </cell>
          <cell r="J13">
            <v>6</v>
          </cell>
        </row>
      </sheetData>
      <sheetData sheetId="75">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3</v>
          </cell>
          <cell r="D2">
            <v>21</v>
          </cell>
          <cell r="E2">
            <v>51</v>
          </cell>
          <cell r="F2">
            <v>51</v>
          </cell>
          <cell r="G2">
            <v>33</v>
          </cell>
          <cell r="H2">
            <v>6</v>
          </cell>
          <cell r="I2">
            <v>0</v>
          </cell>
          <cell r="J2">
            <v>0</v>
          </cell>
          <cell r="K2">
            <v>0</v>
          </cell>
        </row>
        <row r="3">
          <cell r="A3">
            <v>2</v>
          </cell>
          <cell r="B3">
            <v>0</v>
          </cell>
          <cell r="C3">
            <v>17</v>
          </cell>
          <cell r="D3">
            <v>86</v>
          </cell>
          <cell r="E3">
            <v>210</v>
          </cell>
          <cell r="F3">
            <v>163</v>
          </cell>
          <cell r="G3">
            <v>135</v>
          </cell>
          <cell r="H3">
            <v>19</v>
          </cell>
          <cell r="I3">
            <v>3</v>
          </cell>
          <cell r="J3">
            <v>0</v>
          </cell>
          <cell r="K3">
            <v>0</v>
          </cell>
        </row>
        <row r="4">
          <cell r="A4">
            <v>3</v>
          </cell>
          <cell r="B4">
            <v>1</v>
          </cell>
          <cell r="C4">
            <v>23</v>
          </cell>
          <cell r="D4">
            <v>124</v>
          </cell>
          <cell r="E4">
            <v>275</v>
          </cell>
          <cell r="F4">
            <v>235</v>
          </cell>
          <cell r="G4">
            <v>116</v>
          </cell>
          <cell r="H4">
            <v>29</v>
          </cell>
          <cell r="I4">
            <v>4</v>
          </cell>
          <cell r="J4">
            <v>0</v>
          </cell>
          <cell r="K4">
            <v>0</v>
          </cell>
        </row>
        <row r="5">
          <cell r="A5">
            <v>4</v>
          </cell>
          <cell r="B5">
            <v>0</v>
          </cell>
          <cell r="C5">
            <v>41</v>
          </cell>
          <cell r="D5">
            <v>191</v>
          </cell>
          <cell r="E5">
            <v>526</v>
          </cell>
          <cell r="F5">
            <v>535</v>
          </cell>
          <cell r="G5">
            <v>264</v>
          </cell>
          <cell r="H5">
            <v>71</v>
          </cell>
          <cell r="I5">
            <v>13</v>
          </cell>
          <cell r="J5">
            <v>1</v>
          </cell>
          <cell r="K5">
            <v>0</v>
          </cell>
        </row>
        <row r="6">
          <cell r="A6">
            <v>5</v>
          </cell>
          <cell r="B6">
            <v>3</v>
          </cell>
          <cell r="C6">
            <v>183</v>
          </cell>
          <cell r="D6">
            <v>806</v>
          </cell>
          <cell r="E6">
            <v>1854</v>
          </cell>
          <cell r="F6">
            <v>1716</v>
          </cell>
          <cell r="G6">
            <v>886</v>
          </cell>
          <cell r="H6">
            <v>175</v>
          </cell>
          <cell r="I6">
            <v>21</v>
          </cell>
          <cell r="J6">
            <v>2</v>
          </cell>
          <cell r="K6">
            <v>0</v>
          </cell>
        </row>
        <row r="7">
          <cell r="A7">
            <v>6</v>
          </cell>
          <cell r="B7">
            <v>12</v>
          </cell>
          <cell r="C7">
            <v>693</v>
          </cell>
          <cell r="D7">
            <v>3391</v>
          </cell>
          <cell r="E7">
            <v>7800</v>
          </cell>
          <cell r="F7">
            <v>6773</v>
          </cell>
          <cell r="G7">
            <v>2840</v>
          </cell>
          <cell r="H7">
            <v>566</v>
          </cell>
          <cell r="I7">
            <v>50</v>
          </cell>
          <cell r="J7">
            <v>1</v>
          </cell>
          <cell r="K7">
            <v>0</v>
          </cell>
        </row>
        <row r="8">
          <cell r="A8">
            <v>7</v>
          </cell>
          <cell r="B8">
            <v>13</v>
          </cell>
          <cell r="C8">
            <v>1128</v>
          </cell>
          <cell r="D8">
            <v>6591</v>
          </cell>
          <cell r="E8">
            <v>17159</v>
          </cell>
          <cell r="F8">
            <v>15080</v>
          </cell>
          <cell r="G8">
            <v>6308</v>
          </cell>
          <cell r="H8">
            <v>1126</v>
          </cell>
          <cell r="I8">
            <v>57</v>
          </cell>
          <cell r="J8">
            <v>3</v>
          </cell>
          <cell r="K8">
            <v>0</v>
          </cell>
        </row>
        <row r="9">
          <cell r="A9">
            <v>8</v>
          </cell>
          <cell r="B9">
            <v>7</v>
          </cell>
          <cell r="C9">
            <v>548</v>
          </cell>
          <cell r="D9">
            <v>4026</v>
          </cell>
          <cell r="E9">
            <v>12311</v>
          </cell>
          <cell r="F9">
            <v>11416</v>
          </cell>
          <cell r="G9">
            <v>4726</v>
          </cell>
          <cell r="H9">
            <v>822</v>
          </cell>
          <cell r="I9">
            <v>35</v>
          </cell>
          <cell r="J9">
            <v>1</v>
          </cell>
          <cell r="K9">
            <v>0</v>
          </cell>
        </row>
        <row r="10">
          <cell r="A10">
            <v>9</v>
          </cell>
          <cell r="B10">
            <v>0</v>
          </cell>
          <cell r="C10">
            <v>84</v>
          </cell>
          <cell r="D10">
            <v>846</v>
          </cell>
          <cell r="E10">
            <v>3047</v>
          </cell>
          <cell r="F10">
            <v>3117</v>
          </cell>
          <cell r="G10">
            <v>1300</v>
          </cell>
          <cell r="H10">
            <v>218</v>
          </cell>
          <cell r="I10">
            <v>8</v>
          </cell>
          <cell r="J10">
            <v>0</v>
          </cell>
          <cell r="K10">
            <v>0</v>
          </cell>
        </row>
        <row r="11">
          <cell r="A11">
            <v>10</v>
          </cell>
          <cell r="B11">
            <v>0</v>
          </cell>
          <cell r="C11">
            <v>6</v>
          </cell>
          <cell r="D11">
            <v>103</v>
          </cell>
          <cell r="E11">
            <v>311</v>
          </cell>
          <cell r="F11">
            <v>352</v>
          </cell>
          <cell r="G11">
            <v>164</v>
          </cell>
          <cell r="H11">
            <v>22</v>
          </cell>
          <cell r="I11">
            <v>2</v>
          </cell>
          <cell r="J11">
            <v>0</v>
          </cell>
          <cell r="K11">
            <v>0</v>
          </cell>
        </row>
        <row r="12">
          <cell r="A12">
            <v>11</v>
          </cell>
          <cell r="B12">
            <v>0</v>
          </cell>
          <cell r="C12">
            <v>0</v>
          </cell>
          <cell r="D12">
            <v>7</v>
          </cell>
          <cell r="E12">
            <v>16</v>
          </cell>
          <cell r="F12">
            <v>27</v>
          </cell>
          <cell r="G12">
            <v>15</v>
          </cell>
          <cell r="H12">
            <v>3</v>
          </cell>
          <cell r="I12">
            <v>0</v>
          </cell>
          <cell r="J12">
            <v>0</v>
          </cell>
          <cell r="K12">
            <v>0</v>
          </cell>
        </row>
        <row r="13">
          <cell r="A13">
            <v>12</v>
          </cell>
          <cell r="B13">
            <v>0</v>
          </cell>
          <cell r="C13">
            <v>1</v>
          </cell>
          <cell r="D13">
            <v>5</v>
          </cell>
          <cell r="E13">
            <v>13</v>
          </cell>
          <cell r="F13">
            <v>7</v>
          </cell>
          <cell r="G13">
            <v>8</v>
          </cell>
          <cell r="H13">
            <v>1</v>
          </cell>
          <cell r="I13">
            <v>0</v>
          </cell>
          <cell r="J13">
            <v>0</v>
          </cell>
          <cell r="K13">
            <v>0</v>
          </cell>
        </row>
      </sheetData>
      <sheetData sheetId="76">
        <row r="1">
          <cell r="A1" t="str">
            <v>triM4WeightBirth</v>
          </cell>
          <cell r="B1" t="str">
            <v>col_1</v>
          </cell>
          <cell r="C1" t="str">
            <v>col_2</v>
          </cell>
          <cell r="D1" t="str">
            <v>col_3</v>
          </cell>
          <cell r="E1" t="str">
            <v>col_4</v>
          </cell>
        </row>
        <row r="2">
          <cell r="A2">
            <v>1</v>
          </cell>
          <cell r="B2">
            <v>6</v>
          </cell>
          <cell r="C2">
            <v>87</v>
          </cell>
          <cell r="D2">
            <v>72</v>
          </cell>
          <cell r="E2">
            <v>0</v>
          </cell>
        </row>
        <row r="3">
          <cell r="A3">
            <v>2</v>
          </cell>
          <cell r="B3">
            <v>0</v>
          </cell>
          <cell r="C3">
            <v>341</v>
          </cell>
          <cell r="D3">
            <v>292</v>
          </cell>
          <cell r="E3">
            <v>0</v>
          </cell>
        </row>
        <row r="4">
          <cell r="A4">
            <v>3</v>
          </cell>
          <cell r="B4">
            <v>0</v>
          </cell>
          <cell r="C4">
            <v>408</v>
          </cell>
          <cell r="D4">
            <v>399</v>
          </cell>
          <cell r="E4">
            <v>0</v>
          </cell>
        </row>
        <row r="5">
          <cell r="A5">
            <v>4</v>
          </cell>
          <cell r="B5">
            <v>0</v>
          </cell>
          <cell r="C5">
            <v>781</v>
          </cell>
          <cell r="D5">
            <v>861</v>
          </cell>
          <cell r="E5">
            <v>0</v>
          </cell>
        </row>
        <row r="6">
          <cell r="A6">
            <v>5</v>
          </cell>
          <cell r="B6">
            <v>0</v>
          </cell>
          <cell r="C6">
            <v>2524</v>
          </cell>
          <cell r="D6">
            <v>3122</v>
          </cell>
          <cell r="E6">
            <v>0</v>
          </cell>
        </row>
        <row r="7">
          <cell r="A7">
            <v>6</v>
          </cell>
          <cell r="B7">
            <v>0</v>
          </cell>
          <cell r="C7">
            <v>9566</v>
          </cell>
          <cell r="D7">
            <v>12560</v>
          </cell>
          <cell r="E7">
            <v>0</v>
          </cell>
        </row>
        <row r="8">
          <cell r="A8">
            <v>7</v>
          </cell>
          <cell r="B8">
            <v>0</v>
          </cell>
          <cell r="C8">
            <v>22970</v>
          </cell>
          <cell r="D8">
            <v>24495</v>
          </cell>
          <cell r="E8">
            <v>0</v>
          </cell>
        </row>
        <row r="9">
          <cell r="A9">
            <v>8</v>
          </cell>
          <cell r="B9">
            <v>0</v>
          </cell>
          <cell r="C9">
            <v>19383</v>
          </cell>
          <cell r="D9">
            <v>14509</v>
          </cell>
          <cell r="E9">
            <v>0</v>
          </cell>
        </row>
        <row r="10">
          <cell r="A10">
            <v>9</v>
          </cell>
          <cell r="B10">
            <v>0</v>
          </cell>
          <cell r="C10">
            <v>5624</v>
          </cell>
          <cell r="D10">
            <v>2996</v>
          </cell>
          <cell r="E10">
            <v>0</v>
          </cell>
        </row>
        <row r="11">
          <cell r="A11">
            <v>10</v>
          </cell>
          <cell r="B11">
            <v>0</v>
          </cell>
          <cell r="C11">
            <v>690</v>
          </cell>
          <cell r="D11">
            <v>270</v>
          </cell>
          <cell r="E11">
            <v>0</v>
          </cell>
        </row>
        <row r="12">
          <cell r="A12">
            <v>11</v>
          </cell>
          <cell r="B12">
            <v>0</v>
          </cell>
          <cell r="C12">
            <v>48</v>
          </cell>
          <cell r="D12">
            <v>20</v>
          </cell>
          <cell r="E12">
            <v>0</v>
          </cell>
        </row>
        <row r="13">
          <cell r="A13">
            <v>12</v>
          </cell>
          <cell r="B13">
            <v>0</v>
          </cell>
          <cell r="C13">
            <v>17</v>
          </cell>
          <cell r="D13">
            <v>18</v>
          </cell>
          <cell r="E13">
            <v>0</v>
          </cell>
        </row>
      </sheetData>
      <sheetData sheetId="77">
        <row r="1">
          <cell r="A1" t="str">
            <v>triM4WeightBirth</v>
          </cell>
          <cell r="B1" t="str">
            <v>col_1</v>
          </cell>
          <cell r="C1" t="str">
            <v>col_2</v>
          </cell>
          <cell r="D1" t="str">
            <v>col_3</v>
          </cell>
          <cell r="E1" t="str">
            <v>col_4</v>
          </cell>
        </row>
        <row r="2">
          <cell r="A2">
            <v>1</v>
          </cell>
          <cell r="B2">
            <v>59</v>
          </cell>
          <cell r="C2">
            <v>8</v>
          </cell>
          <cell r="D2">
            <v>4</v>
          </cell>
          <cell r="E2">
            <v>94</v>
          </cell>
        </row>
        <row r="3">
          <cell r="A3">
            <v>2</v>
          </cell>
          <cell r="B3">
            <v>339</v>
          </cell>
          <cell r="C3">
            <v>122</v>
          </cell>
          <cell r="D3">
            <v>6</v>
          </cell>
          <cell r="E3">
            <v>166</v>
          </cell>
        </row>
        <row r="4">
          <cell r="A4">
            <v>3</v>
          </cell>
          <cell r="B4">
            <v>494</v>
          </cell>
          <cell r="C4">
            <v>215</v>
          </cell>
          <cell r="D4">
            <v>20</v>
          </cell>
          <cell r="E4">
            <v>78</v>
          </cell>
        </row>
        <row r="5">
          <cell r="A5">
            <v>4</v>
          </cell>
          <cell r="B5">
            <v>973</v>
          </cell>
          <cell r="C5">
            <v>567</v>
          </cell>
          <cell r="D5">
            <v>33</v>
          </cell>
          <cell r="E5">
            <v>69</v>
          </cell>
        </row>
        <row r="6">
          <cell r="A6">
            <v>5</v>
          </cell>
          <cell r="B6">
            <v>4203</v>
          </cell>
          <cell r="C6">
            <v>1373</v>
          </cell>
          <cell r="D6">
            <v>23</v>
          </cell>
          <cell r="E6">
            <v>47</v>
          </cell>
        </row>
        <row r="7">
          <cell r="A7">
            <v>6</v>
          </cell>
          <cell r="B7">
            <v>20749</v>
          </cell>
          <cell r="C7">
            <v>1318</v>
          </cell>
          <cell r="D7">
            <v>0</v>
          </cell>
          <cell r="E7">
            <v>59</v>
          </cell>
        </row>
        <row r="8">
          <cell r="A8">
            <v>7</v>
          </cell>
          <cell r="B8">
            <v>47032</v>
          </cell>
          <cell r="C8">
            <v>398</v>
          </cell>
          <cell r="D8">
            <v>2</v>
          </cell>
          <cell r="E8">
            <v>33</v>
          </cell>
        </row>
        <row r="9">
          <cell r="A9">
            <v>8</v>
          </cell>
          <cell r="B9">
            <v>33834</v>
          </cell>
          <cell r="C9">
            <v>49</v>
          </cell>
          <cell r="D9">
            <v>0</v>
          </cell>
          <cell r="E9">
            <v>9</v>
          </cell>
        </row>
        <row r="10">
          <cell r="A10">
            <v>9</v>
          </cell>
          <cell r="B10">
            <v>8614</v>
          </cell>
          <cell r="C10">
            <v>1</v>
          </cell>
          <cell r="D10">
            <v>0</v>
          </cell>
          <cell r="E10">
            <v>5</v>
          </cell>
        </row>
        <row r="11">
          <cell r="A11">
            <v>10</v>
          </cell>
          <cell r="B11">
            <v>959</v>
          </cell>
          <cell r="C11">
            <v>0</v>
          </cell>
          <cell r="D11">
            <v>0</v>
          </cell>
          <cell r="E11">
            <v>1</v>
          </cell>
        </row>
        <row r="12">
          <cell r="A12">
            <v>11</v>
          </cell>
          <cell r="B12">
            <v>68</v>
          </cell>
          <cell r="C12">
            <v>0</v>
          </cell>
          <cell r="D12">
            <v>0</v>
          </cell>
          <cell r="E12">
            <v>0</v>
          </cell>
        </row>
        <row r="13">
          <cell r="A13">
            <v>12</v>
          </cell>
          <cell r="B13">
            <v>24</v>
          </cell>
          <cell r="C13">
            <v>1</v>
          </cell>
          <cell r="D13">
            <v>0</v>
          </cell>
          <cell r="E13">
            <v>10</v>
          </cell>
        </row>
      </sheetData>
      <sheetData sheetId="78">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118</v>
          </cell>
          <cell r="C2">
            <v>0</v>
          </cell>
          <cell r="D2">
            <v>9</v>
          </cell>
          <cell r="E2">
            <v>20</v>
          </cell>
          <cell r="F2">
            <v>7</v>
          </cell>
          <cell r="G2">
            <v>5</v>
          </cell>
          <cell r="H2">
            <v>1</v>
          </cell>
          <cell r="I2">
            <v>0</v>
          </cell>
          <cell r="J2">
            <v>0</v>
          </cell>
          <cell r="K2">
            <v>0</v>
          </cell>
          <cell r="L2">
            <v>0</v>
          </cell>
          <cell r="M2">
            <v>3</v>
          </cell>
          <cell r="N2">
            <v>0</v>
          </cell>
          <cell r="O2">
            <v>2</v>
          </cell>
        </row>
        <row r="3">
          <cell r="A3">
            <v>2</v>
          </cell>
          <cell r="B3">
            <v>256</v>
          </cell>
          <cell r="C3">
            <v>15</v>
          </cell>
          <cell r="D3">
            <v>9</v>
          </cell>
          <cell r="E3">
            <v>7</v>
          </cell>
          <cell r="F3">
            <v>3</v>
          </cell>
          <cell r="G3">
            <v>6</v>
          </cell>
          <cell r="H3">
            <v>4</v>
          </cell>
          <cell r="I3">
            <v>1</v>
          </cell>
          <cell r="J3">
            <v>3</v>
          </cell>
          <cell r="K3">
            <v>2</v>
          </cell>
          <cell r="L3">
            <v>0</v>
          </cell>
          <cell r="M3">
            <v>9</v>
          </cell>
          <cell r="N3">
            <v>12</v>
          </cell>
          <cell r="O3">
            <v>306</v>
          </cell>
        </row>
        <row r="4">
          <cell r="A4">
            <v>3</v>
          </cell>
          <cell r="B4">
            <v>176</v>
          </cell>
          <cell r="C4">
            <v>11</v>
          </cell>
          <cell r="D4">
            <v>5</v>
          </cell>
          <cell r="E4">
            <v>5</v>
          </cell>
          <cell r="F4">
            <v>5</v>
          </cell>
          <cell r="G4">
            <v>3</v>
          </cell>
          <cell r="H4">
            <v>5</v>
          </cell>
          <cell r="I4">
            <v>4</v>
          </cell>
          <cell r="J4">
            <v>1</v>
          </cell>
          <cell r="K4">
            <v>4</v>
          </cell>
          <cell r="L4">
            <v>6</v>
          </cell>
          <cell r="M4">
            <v>60</v>
          </cell>
          <cell r="N4">
            <v>100</v>
          </cell>
          <cell r="O4">
            <v>422</v>
          </cell>
        </row>
        <row r="5">
          <cell r="A5">
            <v>4</v>
          </cell>
          <cell r="B5">
            <v>189</v>
          </cell>
          <cell r="C5">
            <v>23</v>
          </cell>
          <cell r="D5">
            <v>11</v>
          </cell>
          <cell r="E5">
            <v>14</v>
          </cell>
          <cell r="F5">
            <v>20</v>
          </cell>
          <cell r="G5">
            <v>16</v>
          </cell>
          <cell r="H5">
            <v>18</v>
          </cell>
          <cell r="I5">
            <v>26</v>
          </cell>
          <cell r="J5">
            <v>18</v>
          </cell>
          <cell r="K5">
            <v>20</v>
          </cell>
          <cell r="L5">
            <v>35</v>
          </cell>
          <cell r="M5">
            <v>466</v>
          </cell>
          <cell r="N5">
            <v>457</v>
          </cell>
          <cell r="O5">
            <v>329</v>
          </cell>
        </row>
        <row r="6">
          <cell r="A6">
            <v>5</v>
          </cell>
          <cell r="B6">
            <v>182</v>
          </cell>
          <cell r="C6">
            <v>71</v>
          </cell>
          <cell r="D6">
            <v>140</v>
          </cell>
          <cell r="E6">
            <v>627</v>
          </cell>
          <cell r="F6">
            <v>784</v>
          </cell>
          <cell r="G6">
            <v>541</v>
          </cell>
          <cell r="H6">
            <v>349</v>
          </cell>
          <cell r="I6">
            <v>253</v>
          </cell>
          <cell r="J6">
            <v>250</v>
          </cell>
          <cell r="K6">
            <v>195</v>
          </cell>
          <cell r="L6">
            <v>213</v>
          </cell>
          <cell r="M6">
            <v>1477</v>
          </cell>
          <cell r="N6">
            <v>429</v>
          </cell>
          <cell r="O6">
            <v>135</v>
          </cell>
        </row>
        <row r="7">
          <cell r="A7">
            <v>6</v>
          </cell>
          <cell r="B7">
            <v>278</v>
          </cell>
          <cell r="C7">
            <v>499</v>
          </cell>
          <cell r="D7">
            <v>2620</v>
          </cell>
          <cell r="E7">
            <v>9052</v>
          </cell>
          <cell r="F7">
            <v>5288</v>
          </cell>
          <cell r="G7">
            <v>2090</v>
          </cell>
          <cell r="H7">
            <v>727</v>
          </cell>
          <cell r="I7">
            <v>309</v>
          </cell>
          <cell r="J7">
            <v>204</v>
          </cell>
          <cell r="K7">
            <v>145</v>
          </cell>
          <cell r="L7">
            <v>127</v>
          </cell>
          <cell r="M7">
            <v>609</v>
          </cell>
          <cell r="N7">
            <v>113</v>
          </cell>
          <cell r="O7">
            <v>65</v>
          </cell>
        </row>
        <row r="8">
          <cell r="A8">
            <v>7</v>
          </cell>
          <cell r="B8">
            <v>458</v>
          </cell>
          <cell r="C8">
            <v>1263</v>
          </cell>
          <cell r="D8">
            <v>7329</v>
          </cell>
          <cell r="E8">
            <v>22589</v>
          </cell>
          <cell r="F8">
            <v>10596</v>
          </cell>
          <cell r="G8">
            <v>3456</v>
          </cell>
          <cell r="H8">
            <v>841</v>
          </cell>
          <cell r="I8">
            <v>310</v>
          </cell>
          <cell r="J8">
            <v>158</v>
          </cell>
          <cell r="K8">
            <v>97</v>
          </cell>
          <cell r="L8">
            <v>61</v>
          </cell>
          <cell r="M8">
            <v>214</v>
          </cell>
          <cell r="N8">
            <v>45</v>
          </cell>
          <cell r="O8">
            <v>48</v>
          </cell>
        </row>
        <row r="9">
          <cell r="A9">
            <v>8</v>
          </cell>
          <cell r="B9">
            <v>302</v>
          </cell>
          <cell r="C9">
            <v>853</v>
          </cell>
          <cell r="D9">
            <v>5215</v>
          </cell>
          <cell r="E9">
            <v>16364</v>
          </cell>
          <cell r="F9">
            <v>7534</v>
          </cell>
          <cell r="G9">
            <v>2507</v>
          </cell>
          <cell r="H9">
            <v>547</v>
          </cell>
          <cell r="I9">
            <v>207</v>
          </cell>
          <cell r="J9">
            <v>112</v>
          </cell>
          <cell r="K9">
            <v>63</v>
          </cell>
          <cell r="L9">
            <v>44</v>
          </cell>
          <cell r="M9">
            <v>108</v>
          </cell>
          <cell r="N9">
            <v>20</v>
          </cell>
          <cell r="O9">
            <v>16</v>
          </cell>
        </row>
        <row r="10">
          <cell r="A10">
            <v>9</v>
          </cell>
          <cell r="B10">
            <v>81</v>
          </cell>
          <cell r="C10">
            <v>205</v>
          </cell>
          <cell r="D10">
            <v>1292</v>
          </cell>
          <cell r="E10">
            <v>3941</v>
          </cell>
          <cell r="F10">
            <v>1963</v>
          </cell>
          <cell r="G10">
            <v>760</v>
          </cell>
          <cell r="H10">
            <v>198</v>
          </cell>
          <cell r="I10">
            <v>58</v>
          </cell>
          <cell r="J10">
            <v>41</v>
          </cell>
          <cell r="K10">
            <v>13</v>
          </cell>
          <cell r="L10">
            <v>20</v>
          </cell>
          <cell r="M10">
            <v>37</v>
          </cell>
          <cell r="N10">
            <v>5</v>
          </cell>
          <cell r="O10">
            <v>6</v>
          </cell>
        </row>
        <row r="11">
          <cell r="A11">
            <v>10</v>
          </cell>
          <cell r="B11">
            <v>14</v>
          </cell>
          <cell r="C11">
            <v>23</v>
          </cell>
          <cell r="D11">
            <v>128</v>
          </cell>
          <cell r="E11">
            <v>402</v>
          </cell>
          <cell r="F11">
            <v>230</v>
          </cell>
          <cell r="G11">
            <v>104</v>
          </cell>
          <cell r="H11">
            <v>21</v>
          </cell>
          <cell r="I11">
            <v>12</v>
          </cell>
          <cell r="J11">
            <v>7</v>
          </cell>
          <cell r="K11">
            <v>3</v>
          </cell>
          <cell r="L11">
            <v>1</v>
          </cell>
          <cell r="M11">
            <v>11</v>
          </cell>
          <cell r="N11">
            <v>4</v>
          </cell>
          <cell r="O11">
            <v>0</v>
          </cell>
        </row>
        <row r="12">
          <cell r="A12">
            <v>11</v>
          </cell>
          <cell r="B12">
            <v>2</v>
          </cell>
          <cell r="C12">
            <v>0</v>
          </cell>
          <cell r="D12">
            <v>5</v>
          </cell>
          <cell r="E12">
            <v>25</v>
          </cell>
          <cell r="F12">
            <v>10</v>
          </cell>
          <cell r="G12">
            <v>12</v>
          </cell>
          <cell r="H12">
            <v>4</v>
          </cell>
          <cell r="I12">
            <v>1</v>
          </cell>
          <cell r="J12">
            <v>1</v>
          </cell>
          <cell r="K12">
            <v>3</v>
          </cell>
          <cell r="L12">
            <v>1</v>
          </cell>
          <cell r="M12">
            <v>3</v>
          </cell>
          <cell r="N12">
            <v>1</v>
          </cell>
          <cell r="O12">
            <v>0</v>
          </cell>
        </row>
        <row r="13">
          <cell r="A13">
            <v>12</v>
          </cell>
          <cell r="B13">
            <v>15</v>
          </cell>
          <cell r="C13">
            <v>3</v>
          </cell>
          <cell r="D13">
            <v>6</v>
          </cell>
          <cell r="E13">
            <v>5</v>
          </cell>
          <cell r="F13">
            <v>2</v>
          </cell>
          <cell r="G13">
            <v>1</v>
          </cell>
          <cell r="H13">
            <v>1</v>
          </cell>
          <cell r="I13">
            <v>0</v>
          </cell>
          <cell r="J13">
            <v>0</v>
          </cell>
          <cell r="K13">
            <v>0</v>
          </cell>
          <cell r="L13">
            <v>0</v>
          </cell>
          <cell r="M13">
            <v>0</v>
          </cell>
          <cell r="N13">
            <v>1</v>
          </cell>
          <cell r="O13">
            <v>1</v>
          </cell>
        </row>
      </sheetData>
      <sheetData sheetId="79">
        <row r="1">
          <cell r="A1" t="str">
            <v>triM4WeightBirth</v>
          </cell>
          <cell r="B1" t="str">
            <v>col_1</v>
          </cell>
          <cell r="C1" t="str">
            <v>col_2</v>
          </cell>
          <cell r="D1" t="str">
            <v>col_3</v>
          </cell>
        </row>
        <row r="2">
          <cell r="A2">
            <v>1</v>
          </cell>
          <cell r="B2">
            <v>45</v>
          </cell>
          <cell r="C2">
            <v>19</v>
          </cell>
          <cell r="D2">
            <v>101</v>
          </cell>
        </row>
        <row r="3">
          <cell r="A3">
            <v>2</v>
          </cell>
          <cell r="B3">
            <v>157</v>
          </cell>
          <cell r="C3">
            <v>302</v>
          </cell>
          <cell r="D3">
            <v>174</v>
          </cell>
        </row>
        <row r="4">
          <cell r="A4">
            <v>3</v>
          </cell>
          <cell r="B4">
            <v>207</v>
          </cell>
          <cell r="C4">
            <v>519</v>
          </cell>
          <cell r="D4">
            <v>81</v>
          </cell>
        </row>
        <row r="5">
          <cell r="A5">
            <v>4</v>
          </cell>
          <cell r="B5">
            <v>623</v>
          </cell>
          <cell r="C5">
            <v>940</v>
          </cell>
          <cell r="D5">
            <v>79</v>
          </cell>
        </row>
        <row r="6">
          <cell r="A6">
            <v>5</v>
          </cell>
          <cell r="B6">
            <v>3436</v>
          </cell>
          <cell r="C6">
            <v>2146</v>
          </cell>
          <cell r="D6">
            <v>64</v>
          </cell>
        </row>
        <row r="7">
          <cell r="A7">
            <v>6</v>
          </cell>
          <cell r="B7">
            <v>16733</v>
          </cell>
          <cell r="C7">
            <v>5298</v>
          </cell>
          <cell r="D7">
            <v>95</v>
          </cell>
        </row>
        <row r="8">
          <cell r="A8">
            <v>7</v>
          </cell>
          <cell r="B8">
            <v>38529</v>
          </cell>
          <cell r="C8">
            <v>8844</v>
          </cell>
          <cell r="D8">
            <v>92</v>
          </cell>
        </row>
        <row r="9">
          <cell r="A9">
            <v>8</v>
          </cell>
          <cell r="B9">
            <v>27861</v>
          </cell>
          <cell r="C9">
            <v>5996</v>
          </cell>
          <cell r="D9">
            <v>35</v>
          </cell>
        </row>
        <row r="10">
          <cell r="A10">
            <v>9</v>
          </cell>
          <cell r="B10">
            <v>6784</v>
          </cell>
          <cell r="C10">
            <v>1827</v>
          </cell>
          <cell r="D10">
            <v>9</v>
          </cell>
        </row>
        <row r="11">
          <cell r="A11">
            <v>10</v>
          </cell>
          <cell r="B11">
            <v>699</v>
          </cell>
          <cell r="C11">
            <v>258</v>
          </cell>
          <cell r="D11">
            <v>3</v>
          </cell>
        </row>
        <row r="12">
          <cell r="A12">
            <v>11</v>
          </cell>
          <cell r="B12">
            <v>41</v>
          </cell>
          <cell r="C12">
            <v>27</v>
          </cell>
          <cell r="D12">
            <v>0</v>
          </cell>
        </row>
        <row r="13">
          <cell r="A13">
            <v>12</v>
          </cell>
          <cell r="B13">
            <v>18</v>
          </cell>
          <cell r="C13">
            <v>7</v>
          </cell>
          <cell r="D13">
            <v>10</v>
          </cell>
        </row>
      </sheetData>
      <sheetData sheetId="80">
        <row r="1">
          <cell r="A1" t="str">
            <v>triM4WeightBirth</v>
          </cell>
          <cell r="B1" t="str">
            <v>col_1</v>
          </cell>
          <cell r="C1" t="str">
            <v>col_2</v>
          </cell>
          <cell r="D1" t="str">
            <v>col_3</v>
          </cell>
        </row>
        <row r="2">
          <cell r="A2">
            <v>1</v>
          </cell>
          <cell r="B2">
            <v>14</v>
          </cell>
          <cell r="C2">
            <v>147</v>
          </cell>
          <cell r="D2">
            <v>4</v>
          </cell>
        </row>
        <row r="3">
          <cell r="A3">
            <v>2</v>
          </cell>
          <cell r="B3">
            <v>61</v>
          </cell>
          <cell r="C3">
            <v>561</v>
          </cell>
          <cell r="D3">
            <v>11</v>
          </cell>
        </row>
        <row r="4">
          <cell r="A4">
            <v>3</v>
          </cell>
          <cell r="B4">
            <v>89</v>
          </cell>
          <cell r="C4">
            <v>712</v>
          </cell>
          <cell r="D4">
            <v>6</v>
          </cell>
        </row>
        <row r="5">
          <cell r="A5">
            <v>4</v>
          </cell>
          <cell r="B5">
            <v>184</v>
          </cell>
          <cell r="C5">
            <v>1432</v>
          </cell>
          <cell r="D5">
            <v>26</v>
          </cell>
        </row>
        <row r="6">
          <cell r="A6">
            <v>5</v>
          </cell>
          <cell r="B6">
            <v>621</v>
          </cell>
          <cell r="C6">
            <v>4924</v>
          </cell>
          <cell r="D6">
            <v>101</v>
          </cell>
        </row>
        <row r="7">
          <cell r="A7">
            <v>6</v>
          </cell>
          <cell r="B7">
            <v>2428</v>
          </cell>
          <cell r="C7">
            <v>19336</v>
          </cell>
          <cell r="D7">
            <v>362</v>
          </cell>
        </row>
        <row r="8">
          <cell r="A8">
            <v>7</v>
          </cell>
          <cell r="B8">
            <v>5055</v>
          </cell>
          <cell r="C8">
            <v>41657</v>
          </cell>
          <cell r="D8">
            <v>753</v>
          </cell>
        </row>
        <row r="9">
          <cell r="A9">
            <v>8</v>
          </cell>
          <cell r="B9">
            <v>3455</v>
          </cell>
          <cell r="C9">
            <v>29959</v>
          </cell>
          <cell r="D9">
            <v>478</v>
          </cell>
        </row>
        <row r="10">
          <cell r="A10">
            <v>9</v>
          </cell>
          <cell r="B10">
            <v>949</v>
          </cell>
          <cell r="C10">
            <v>7563</v>
          </cell>
          <cell r="D10">
            <v>108</v>
          </cell>
        </row>
        <row r="11">
          <cell r="A11">
            <v>10</v>
          </cell>
          <cell r="B11">
            <v>115</v>
          </cell>
          <cell r="C11">
            <v>826</v>
          </cell>
          <cell r="D11">
            <v>19</v>
          </cell>
        </row>
        <row r="12">
          <cell r="A12">
            <v>11</v>
          </cell>
          <cell r="B12">
            <v>8</v>
          </cell>
          <cell r="C12">
            <v>59</v>
          </cell>
          <cell r="D12">
            <v>1</v>
          </cell>
        </row>
        <row r="13">
          <cell r="A13">
            <v>12</v>
          </cell>
          <cell r="B13">
            <v>1</v>
          </cell>
          <cell r="C13">
            <v>29</v>
          </cell>
          <cell r="D13">
            <v>5</v>
          </cell>
        </row>
      </sheetData>
      <sheetData sheetId="81">
        <row r="1">
          <cell r="A1" t="str">
            <v>triM4WeightBirth</v>
          </cell>
          <cell r="B1" t="str">
            <v>col_1</v>
          </cell>
          <cell r="C1" t="str">
            <v>col_2</v>
          </cell>
          <cell r="D1" t="str">
            <v>col_3</v>
          </cell>
        </row>
        <row r="2">
          <cell r="A2">
            <v>1</v>
          </cell>
          <cell r="B2">
            <v>80</v>
          </cell>
          <cell r="C2">
            <v>82</v>
          </cell>
          <cell r="D2">
            <v>3</v>
          </cell>
        </row>
        <row r="3">
          <cell r="A3">
            <v>2</v>
          </cell>
          <cell r="B3">
            <v>328</v>
          </cell>
          <cell r="C3">
            <v>296</v>
          </cell>
          <cell r="D3">
            <v>9</v>
          </cell>
        </row>
        <row r="4">
          <cell r="A4">
            <v>3</v>
          </cell>
          <cell r="B4">
            <v>444</v>
          </cell>
          <cell r="C4">
            <v>357</v>
          </cell>
          <cell r="D4">
            <v>6</v>
          </cell>
        </row>
        <row r="5">
          <cell r="A5">
            <v>4</v>
          </cell>
          <cell r="B5">
            <v>945</v>
          </cell>
          <cell r="C5">
            <v>683</v>
          </cell>
          <cell r="D5">
            <v>14</v>
          </cell>
        </row>
        <row r="6">
          <cell r="A6">
            <v>5</v>
          </cell>
          <cell r="B6">
            <v>3545</v>
          </cell>
          <cell r="C6">
            <v>2070</v>
          </cell>
          <cell r="D6">
            <v>31</v>
          </cell>
        </row>
        <row r="7">
          <cell r="A7">
            <v>6</v>
          </cell>
          <cell r="B7">
            <v>14490</v>
          </cell>
          <cell r="C7">
            <v>7502</v>
          </cell>
          <cell r="D7">
            <v>134</v>
          </cell>
        </row>
        <row r="8">
          <cell r="A8">
            <v>7</v>
          </cell>
          <cell r="B8">
            <v>31906</v>
          </cell>
          <cell r="C8">
            <v>15290</v>
          </cell>
          <cell r="D8">
            <v>269</v>
          </cell>
        </row>
        <row r="9">
          <cell r="A9">
            <v>8</v>
          </cell>
          <cell r="B9">
            <v>23438</v>
          </cell>
          <cell r="C9">
            <v>10322</v>
          </cell>
          <cell r="D9">
            <v>132</v>
          </cell>
        </row>
        <row r="10">
          <cell r="A10">
            <v>9</v>
          </cell>
          <cell r="B10">
            <v>6058</v>
          </cell>
          <cell r="C10">
            <v>2531</v>
          </cell>
          <cell r="D10">
            <v>31</v>
          </cell>
        </row>
        <row r="11">
          <cell r="A11">
            <v>10</v>
          </cell>
          <cell r="B11">
            <v>678</v>
          </cell>
          <cell r="C11">
            <v>278</v>
          </cell>
          <cell r="D11">
            <v>4</v>
          </cell>
        </row>
        <row r="12">
          <cell r="A12">
            <v>11</v>
          </cell>
          <cell r="B12">
            <v>50</v>
          </cell>
          <cell r="C12">
            <v>18</v>
          </cell>
          <cell r="D12">
            <v>0</v>
          </cell>
        </row>
        <row r="13">
          <cell r="A13">
            <v>12</v>
          </cell>
          <cell r="B13">
            <v>20</v>
          </cell>
          <cell r="C13">
            <v>12</v>
          </cell>
          <cell r="D13">
            <v>3</v>
          </cell>
        </row>
      </sheetData>
      <sheetData sheetId="82">
        <row r="1">
          <cell r="A1" t="str">
            <v>triM4WeightBirth</v>
          </cell>
          <cell r="B1" t="str">
            <v>col_1</v>
          </cell>
          <cell r="C1" t="str">
            <v>col_2</v>
          </cell>
          <cell r="D1" t="str">
            <v>col_3</v>
          </cell>
        </row>
        <row r="2">
          <cell r="A2">
            <v>1</v>
          </cell>
          <cell r="B2">
            <v>65</v>
          </cell>
          <cell r="C2">
            <v>95</v>
          </cell>
          <cell r="D2">
            <v>5</v>
          </cell>
        </row>
        <row r="3">
          <cell r="A3">
            <v>2</v>
          </cell>
          <cell r="B3">
            <v>132</v>
          </cell>
          <cell r="C3">
            <v>490</v>
          </cell>
          <cell r="D3">
            <v>11</v>
          </cell>
        </row>
        <row r="4">
          <cell r="A4">
            <v>3</v>
          </cell>
          <cell r="B4">
            <v>102</v>
          </cell>
          <cell r="C4">
            <v>697</v>
          </cell>
          <cell r="D4">
            <v>8</v>
          </cell>
        </row>
        <row r="5">
          <cell r="A5">
            <v>4</v>
          </cell>
          <cell r="B5">
            <v>310</v>
          </cell>
          <cell r="C5">
            <v>1322</v>
          </cell>
          <cell r="D5">
            <v>10</v>
          </cell>
        </row>
        <row r="6">
          <cell r="A6">
            <v>5</v>
          </cell>
          <cell r="B6">
            <v>1348</v>
          </cell>
          <cell r="C6">
            <v>4262</v>
          </cell>
          <cell r="D6">
            <v>36</v>
          </cell>
        </row>
        <row r="7">
          <cell r="A7">
            <v>6</v>
          </cell>
          <cell r="B7">
            <v>4921</v>
          </cell>
          <cell r="C7">
            <v>17032</v>
          </cell>
          <cell r="D7">
            <v>173</v>
          </cell>
        </row>
        <row r="8">
          <cell r="A8">
            <v>7</v>
          </cell>
          <cell r="B8">
            <v>11127</v>
          </cell>
          <cell r="C8">
            <v>35983</v>
          </cell>
          <cell r="D8">
            <v>355</v>
          </cell>
        </row>
        <row r="9">
          <cell r="A9">
            <v>8</v>
          </cell>
          <cell r="B9">
            <v>9751</v>
          </cell>
          <cell r="C9">
            <v>23964</v>
          </cell>
          <cell r="D9">
            <v>177</v>
          </cell>
        </row>
        <row r="10">
          <cell r="A10">
            <v>9</v>
          </cell>
          <cell r="B10">
            <v>3063</v>
          </cell>
          <cell r="C10">
            <v>5525</v>
          </cell>
          <cell r="D10">
            <v>32</v>
          </cell>
        </row>
        <row r="11">
          <cell r="A11">
            <v>10</v>
          </cell>
          <cell r="B11">
            <v>385</v>
          </cell>
          <cell r="C11">
            <v>572</v>
          </cell>
          <cell r="D11">
            <v>3</v>
          </cell>
        </row>
        <row r="12">
          <cell r="A12">
            <v>11</v>
          </cell>
          <cell r="B12">
            <v>28</v>
          </cell>
          <cell r="C12">
            <v>39</v>
          </cell>
          <cell r="D12">
            <v>1</v>
          </cell>
        </row>
        <row r="13">
          <cell r="A13">
            <v>12</v>
          </cell>
          <cell r="B13">
            <v>12</v>
          </cell>
          <cell r="C13">
            <v>20</v>
          </cell>
          <cell r="D13">
            <v>3</v>
          </cell>
        </row>
      </sheetData>
      <sheetData sheetId="83">
        <row r="1">
          <cell r="A1" t="str">
            <v>triM4WeightBirth</v>
          </cell>
          <cell r="B1" t="str">
            <v>col_1</v>
          </cell>
          <cell r="C1" t="str">
            <v>col_2</v>
          </cell>
        </row>
        <row r="2">
          <cell r="A2">
            <v>1</v>
          </cell>
          <cell r="B2">
            <v>101</v>
          </cell>
          <cell r="C2">
            <v>64</v>
          </cell>
        </row>
        <row r="3">
          <cell r="A3">
            <v>2</v>
          </cell>
          <cell r="B3">
            <v>172</v>
          </cell>
          <cell r="C3">
            <v>461</v>
          </cell>
        </row>
        <row r="4">
          <cell r="A4">
            <v>3</v>
          </cell>
          <cell r="B4">
            <v>81</v>
          </cell>
          <cell r="C4">
            <v>726</v>
          </cell>
        </row>
        <row r="5">
          <cell r="A5">
            <v>4</v>
          </cell>
          <cell r="B5">
            <v>75</v>
          </cell>
          <cell r="C5">
            <v>1567</v>
          </cell>
        </row>
        <row r="6">
          <cell r="A6">
            <v>5</v>
          </cell>
          <cell r="B6">
            <v>54</v>
          </cell>
          <cell r="C6">
            <v>5592</v>
          </cell>
        </row>
        <row r="7">
          <cell r="A7">
            <v>6</v>
          </cell>
          <cell r="B7">
            <v>61</v>
          </cell>
          <cell r="C7">
            <v>22065</v>
          </cell>
        </row>
        <row r="8">
          <cell r="A8">
            <v>7</v>
          </cell>
          <cell r="B8">
            <v>35</v>
          </cell>
          <cell r="C8">
            <v>47430</v>
          </cell>
        </row>
        <row r="9">
          <cell r="A9">
            <v>8</v>
          </cell>
          <cell r="B9">
            <v>9</v>
          </cell>
          <cell r="C9">
            <v>33883</v>
          </cell>
        </row>
        <row r="10">
          <cell r="A10">
            <v>9</v>
          </cell>
          <cell r="B10">
            <v>5</v>
          </cell>
          <cell r="C10">
            <v>8615</v>
          </cell>
        </row>
        <row r="11">
          <cell r="A11">
            <v>10</v>
          </cell>
          <cell r="B11">
            <v>1</v>
          </cell>
          <cell r="C11">
            <v>959</v>
          </cell>
        </row>
        <row r="12">
          <cell r="A12">
            <v>11</v>
          </cell>
          <cell r="B12">
            <v>0</v>
          </cell>
          <cell r="C12">
            <v>68</v>
          </cell>
        </row>
        <row r="13">
          <cell r="A13">
            <v>12</v>
          </cell>
          <cell r="B13">
            <v>10</v>
          </cell>
          <cell r="C13">
            <v>25</v>
          </cell>
        </row>
      </sheetData>
      <sheetData sheetId="84">
        <row r="1">
          <cell r="A1" t="str">
            <v>triSexBaby</v>
          </cell>
          <cell r="B1" t="str">
            <v>col_1</v>
          </cell>
          <cell r="C1" t="str">
            <v>col_2</v>
          </cell>
          <cell r="D1" t="str">
            <v>col_3</v>
          </cell>
        </row>
        <row r="2">
          <cell r="A2">
            <v>1</v>
          </cell>
          <cell r="B2">
            <v>2</v>
          </cell>
          <cell r="C2">
            <v>4</v>
          </cell>
          <cell r="D2">
            <v>0</v>
          </cell>
        </row>
        <row r="3">
          <cell r="A3">
            <v>2</v>
          </cell>
          <cell r="B3">
            <v>32058</v>
          </cell>
          <cell r="C3">
            <v>12696</v>
          </cell>
          <cell r="D3">
            <v>17685</v>
          </cell>
        </row>
        <row r="4">
          <cell r="A4">
            <v>3</v>
          </cell>
          <cell r="B4">
            <v>30517</v>
          </cell>
          <cell r="C4">
            <v>12143</v>
          </cell>
          <cell r="D4">
            <v>16954</v>
          </cell>
        </row>
        <row r="5">
          <cell r="A5">
            <v>4</v>
          </cell>
          <cell r="B5">
            <v>0</v>
          </cell>
          <cell r="C5">
            <v>0</v>
          </cell>
          <cell r="D5">
            <v>0</v>
          </cell>
        </row>
      </sheetData>
      <sheetData sheetId="85">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0</v>
          </cell>
          <cell r="C2">
            <v>0</v>
          </cell>
          <cell r="D2">
            <v>2</v>
          </cell>
          <cell r="E2">
            <v>0</v>
          </cell>
          <cell r="F2">
            <v>0</v>
          </cell>
          <cell r="G2">
            <v>4</v>
          </cell>
          <cell r="H2">
            <v>0</v>
          </cell>
          <cell r="I2">
            <v>0</v>
          </cell>
          <cell r="J2">
            <v>0</v>
          </cell>
          <cell r="K2">
            <v>0</v>
          </cell>
          <cell r="L2">
            <v>0</v>
          </cell>
        </row>
        <row r="3">
          <cell r="A3">
            <v>2</v>
          </cell>
          <cell r="B3">
            <v>5874</v>
          </cell>
          <cell r="C3">
            <v>7804</v>
          </cell>
          <cell r="D3">
            <v>11204</v>
          </cell>
          <cell r="E3">
            <v>3976</v>
          </cell>
          <cell r="F3">
            <v>3200</v>
          </cell>
          <cell r="G3">
            <v>12696</v>
          </cell>
          <cell r="H3">
            <v>7085</v>
          </cell>
          <cell r="I3">
            <v>712</v>
          </cell>
          <cell r="J3">
            <v>6089</v>
          </cell>
          <cell r="K3">
            <v>2435</v>
          </cell>
          <cell r="L3">
            <v>1364</v>
          </cell>
        </row>
        <row r="4">
          <cell r="A4">
            <v>3</v>
          </cell>
          <cell r="B4">
            <v>5603</v>
          </cell>
          <cell r="C4">
            <v>7445</v>
          </cell>
          <cell r="D4">
            <v>10537</v>
          </cell>
          <cell r="E4">
            <v>3809</v>
          </cell>
          <cell r="F4">
            <v>3123</v>
          </cell>
          <cell r="G4">
            <v>12143</v>
          </cell>
          <cell r="H4">
            <v>6807</v>
          </cell>
          <cell r="I4">
            <v>779</v>
          </cell>
          <cell r="J4">
            <v>5747</v>
          </cell>
          <cell r="K4">
            <v>2326</v>
          </cell>
          <cell r="L4">
            <v>1295</v>
          </cell>
        </row>
        <row r="5">
          <cell r="A5">
            <v>4</v>
          </cell>
          <cell r="B5">
            <v>0</v>
          </cell>
          <cell r="C5">
            <v>0</v>
          </cell>
          <cell r="D5">
            <v>0</v>
          </cell>
          <cell r="E5">
            <v>0</v>
          </cell>
          <cell r="F5">
            <v>0</v>
          </cell>
          <cell r="G5">
            <v>0</v>
          </cell>
          <cell r="H5">
            <v>0</v>
          </cell>
          <cell r="I5">
            <v>0</v>
          </cell>
          <cell r="J5">
            <v>0</v>
          </cell>
          <cell r="K5">
            <v>0</v>
          </cell>
          <cell r="L5">
            <v>0</v>
          </cell>
        </row>
      </sheetData>
      <sheetData sheetId="86">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0</v>
          </cell>
          <cell r="C2">
            <v>1</v>
          </cell>
          <cell r="D2">
            <v>0</v>
          </cell>
          <cell r="E2">
            <v>0</v>
          </cell>
          <cell r="F2">
            <v>0</v>
          </cell>
          <cell r="G2">
            <v>0</v>
          </cell>
          <cell r="H2">
            <v>0</v>
          </cell>
          <cell r="I2">
            <v>1</v>
          </cell>
          <cell r="J2">
            <v>0</v>
          </cell>
          <cell r="K2">
            <v>3</v>
          </cell>
          <cell r="L2">
            <v>0</v>
          </cell>
          <cell r="M2">
            <v>1</v>
          </cell>
          <cell r="N2">
            <v>0</v>
          </cell>
        </row>
        <row r="3">
          <cell r="A3">
            <v>2</v>
          </cell>
          <cell r="B3">
            <v>1086</v>
          </cell>
          <cell r="C3">
            <v>50365</v>
          </cell>
          <cell r="D3">
            <v>124</v>
          </cell>
          <cell r="E3">
            <v>903</v>
          </cell>
          <cell r="F3">
            <v>76</v>
          </cell>
          <cell r="G3">
            <v>15</v>
          </cell>
          <cell r="H3">
            <v>863</v>
          </cell>
          <cell r="I3">
            <v>2759</v>
          </cell>
          <cell r="J3">
            <v>993</v>
          </cell>
          <cell r="K3">
            <v>3343</v>
          </cell>
          <cell r="L3">
            <v>417</v>
          </cell>
          <cell r="M3">
            <v>1473</v>
          </cell>
          <cell r="N3">
            <v>22</v>
          </cell>
        </row>
        <row r="4">
          <cell r="A4">
            <v>3</v>
          </cell>
          <cell r="B4">
            <v>1004</v>
          </cell>
          <cell r="C4">
            <v>48202</v>
          </cell>
          <cell r="D4">
            <v>110</v>
          </cell>
          <cell r="E4">
            <v>878</v>
          </cell>
          <cell r="F4">
            <v>77</v>
          </cell>
          <cell r="G4">
            <v>13</v>
          </cell>
          <cell r="H4">
            <v>867</v>
          </cell>
          <cell r="I4">
            <v>2644</v>
          </cell>
          <cell r="J4">
            <v>838</v>
          </cell>
          <cell r="K4">
            <v>3213</v>
          </cell>
          <cell r="L4">
            <v>416</v>
          </cell>
          <cell r="M4">
            <v>1327</v>
          </cell>
          <cell r="N4">
            <v>25</v>
          </cell>
        </row>
        <row r="5">
          <cell r="A5">
            <v>4</v>
          </cell>
          <cell r="B5">
            <v>0</v>
          </cell>
          <cell r="C5">
            <v>0</v>
          </cell>
          <cell r="D5">
            <v>0</v>
          </cell>
          <cell r="E5">
            <v>0</v>
          </cell>
          <cell r="F5">
            <v>0</v>
          </cell>
          <cell r="G5">
            <v>0</v>
          </cell>
          <cell r="H5">
            <v>0</v>
          </cell>
          <cell r="I5">
            <v>0</v>
          </cell>
          <cell r="J5">
            <v>0</v>
          </cell>
          <cell r="K5">
            <v>0</v>
          </cell>
          <cell r="L5">
            <v>0</v>
          </cell>
          <cell r="M5">
            <v>0</v>
          </cell>
          <cell r="N5">
            <v>0</v>
          </cell>
        </row>
      </sheetData>
      <sheetData sheetId="87">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4</v>
          </cell>
          <cell r="D2">
            <v>1</v>
          </cell>
          <cell r="E2">
            <v>0</v>
          </cell>
          <cell r="F2">
            <v>0</v>
          </cell>
          <cell r="G2">
            <v>0</v>
          </cell>
          <cell r="H2">
            <v>0</v>
          </cell>
          <cell r="I2">
            <v>0</v>
          </cell>
          <cell r="J2">
            <v>0</v>
          </cell>
          <cell r="K2">
            <v>0</v>
          </cell>
          <cell r="L2">
            <v>0</v>
          </cell>
          <cell r="M2">
            <v>1</v>
          </cell>
        </row>
        <row r="3">
          <cell r="A3">
            <v>2</v>
          </cell>
          <cell r="B3">
            <v>358</v>
          </cell>
          <cell r="C3">
            <v>1393</v>
          </cell>
          <cell r="D3">
            <v>6012</v>
          </cell>
          <cell r="E3">
            <v>23385</v>
          </cell>
          <cell r="F3">
            <v>18363</v>
          </cell>
          <cell r="G3">
            <v>7677</v>
          </cell>
          <cell r="H3">
            <v>2715</v>
          </cell>
          <cell r="I3">
            <v>925</v>
          </cell>
          <cell r="J3">
            <v>428</v>
          </cell>
          <cell r="K3">
            <v>222</v>
          </cell>
          <cell r="L3">
            <v>157</v>
          </cell>
          <cell r="M3">
            <v>804</v>
          </cell>
        </row>
        <row r="4">
          <cell r="A4">
            <v>3</v>
          </cell>
          <cell r="B4">
            <v>312</v>
          </cell>
          <cell r="C4">
            <v>1338</v>
          </cell>
          <cell r="D4">
            <v>5861</v>
          </cell>
          <cell r="E4">
            <v>23024</v>
          </cell>
          <cell r="F4">
            <v>17309</v>
          </cell>
          <cell r="G4">
            <v>6933</v>
          </cell>
          <cell r="H4">
            <v>2472</v>
          </cell>
          <cell r="I4">
            <v>840</v>
          </cell>
          <cell r="J4">
            <v>399</v>
          </cell>
          <cell r="K4">
            <v>202</v>
          </cell>
          <cell r="L4">
            <v>160</v>
          </cell>
          <cell r="M4">
            <v>764</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88">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3</v>
          </cell>
          <cell r="C2">
            <v>2</v>
          </cell>
          <cell r="D2">
            <v>0</v>
          </cell>
          <cell r="E2">
            <v>1</v>
          </cell>
          <cell r="F2">
            <v>0</v>
          </cell>
          <cell r="G2">
            <v>0</v>
          </cell>
          <cell r="H2">
            <v>0</v>
          </cell>
          <cell r="I2">
            <v>0</v>
          </cell>
          <cell r="J2">
            <v>0</v>
          </cell>
        </row>
        <row r="3">
          <cell r="A3">
            <v>2</v>
          </cell>
          <cell r="B3">
            <v>29</v>
          </cell>
          <cell r="C3">
            <v>360</v>
          </cell>
          <cell r="D3">
            <v>826</v>
          </cell>
          <cell r="E3">
            <v>9341</v>
          </cell>
          <cell r="F3">
            <v>45894</v>
          </cell>
          <cell r="G3">
            <v>5897</v>
          </cell>
          <cell r="H3">
            <v>8</v>
          </cell>
          <cell r="I3">
            <v>0</v>
          </cell>
          <cell r="J3">
            <v>84</v>
          </cell>
        </row>
        <row r="4">
          <cell r="A4">
            <v>3</v>
          </cell>
          <cell r="B4">
            <v>27</v>
          </cell>
          <cell r="C4">
            <v>283</v>
          </cell>
          <cell r="D4">
            <v>661</v>
          </cell>
          <cell r="E4">
            <v>8293</v>
          </cell>
          <cell r="F4">
            <v>44340</v>
          </cell>
          <cell r="G4">
            <v>5927</v>
          </cell>
          <cell r="H4">
            <v>8</v>
          </cell>
          <cell r="I4">
            <v>0</v>
          </cell>
          <cell r="J4">
            <v>75</v>
          </cell>
        </row>
        <row r="5">
          <cell r="A5">
            <v>4</v>
          </cell>
          <cell r="B5">
            <v>0</v>
          </cell>
          <cell r="C5">
            <v>0</v>
          </cell>
          <cell r="D5">
            <v>0</v>
          </cell>
          <cell r="E5">
            <v>0</v>
          </cell>
          <cell r="F5">
            <v>0</v>
          </cell>
          <cell r="G5">
            <v>0</v>
          </cell>
          <cell r="H5">
            <v>0</v>
          </cell>
          <cell r="I5">
            <v>0</v>
          </cell>
          <cell r="J5">
            <v>0</v>
          </cell>
        </row>
      </sheetData>
      <sheetData sheetId="89">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0</v>
          </cell>
          <cell r="D2">
            <v>0</v>
          </cell>
          <cell r="E2">
            <v>0</v>
          </cell>
          <cell r="F2">
            <v>5</v>
          </cell>
          <cell r="G2">
            <v>0</v>
          </cell>
          <cell r="H2">
            <v>1</v>
          </cell>
          <cell r="I2">
            <v>0</v>
          </cell>
          <cell r="J2">
            <v>0</v>
          </cell>
          <cell r="K2">
            <v>0</v>
          </cell>
        </row>
        <row r="3">
          <cell r="A3">
            <v>2</v>
          </cell>
          <cell r="B3">
            <v>18</v>
          </cell>
          <cell r="C3">
            <v>1422</v>
          </cell>
          <cell r="D3">
            <v>8303</v>
          </cell>
          <cell r="E3">
            <v>22260</v>
          </cell>
          <cell r="F3">
            <v>20120</v>
          </cell>
          <cell r="G3">
            <v>8664</v>
          </cell>
          <cell r="H3">
            <v>1557</v>
          </cell>
          <cell r="I3">
            <v>89</v>
          </cell>
          <cell r="J3">
            <v>6</v>
          </cell>
          <cell r="K3">
            <v>0</v>
          </cell>
        </row>
        <row r="4">
          <cell r="A4">
            <v>3</v>
          </cell>
          <cell r="B4">
            <v>18</v>
          </cell>
          <cell r="C4">
            <v>1305</v>
          </cell>
          <cell r="D4">
            <v>7894</v>
          </cell>
          <cell r="E4">
            <v>21313</v>
          </cell>
          <cell r="F4">
            <v>19347</v>
          </cell>
          <cell r="G4">
            <v>8131</v>
          </cell>
          <cell r="H4">
            <v>1500</v>
          </cell>
          <cell r="I4">
            <v>104</v>
          </cell>
          <cell r="J4">
            <v>2</v>
          </cell>
          <cell r="K4">
            <v>0</v>
          </cell>
        </row>
        <row r="5">
          <cell r="A5">
            <v>4</v>
          </cell>
          <cell r="B5">
            <v>0</v>
          </cell>
          <cell r="C5">
            <v>0</v>
          </cell>
          <cell r="D5">
            <v>0</v>
          </cell>
          <cell r="E5">
            <v>0</v>
          </cell>
          <cell r="F5">
            <v>0</v>
          </cell>
          <cell r="G5">
            <v>0</v>
          </cell>
          <cell r="H5">
            <v>0</v>
          </cell>
          <cell r="I5">
            <v>0</v>
          </cell>
          <cell r="J5">
            <v>0</v>
          </cell>
          <cell r="K5">
            <v>0</v>
          </cell>
        </row>
      </sheetData>
      <sheetData sheetId="90">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6</v>
          </cell>
          <cell r="C2">
            <v>0</v>
          </cell>
          <cell r="D2">
            <v>0</v>
          </cell>
          <cell r="E2">
            <v>0</v>
          </cell>
          <cell r="F2">
            <v>0</v>
          </cell>
          <cell r="G2">
            <v>0</v>
          </cell>
          <cell r="H2">
            <v>0</v>
          </cell>
          <cell r="I2">
            <v>0</v>
          </cell>
          <cell r="J2">
            <v>0</v>
          </cell>
          <cell r="K2">
            <v>0</v>
          </cell>
          <cell r="L2">
            <v>0</v>
          </cell>
          <cell r="M2">
            <v>0</v>
          </cell>
        </row>
        <row r="3">
          <cell r="A3">
            <v>2</v>
          </cell>
          <cell r="B3">
            <v>87</v>
          </cell>
          <cell r="C3">
            <v>341</v>
          </cell>
          <cell r="D3">
            <v>408</v>
          </cell>
          <cell r="E3">
            <v>781</v>
          </cell>
          <cell r="F3">
            <v>2524</v>
          </cell>
          <cell r="G3">
            <v>9566</v>
          </cell>
          <cell r="H3">
            <v>22970</v>
          </cell>
          <cell r="I3">
            <v>19383</v>
          </cell>
          <cell r="J3">
            <v>5624</v>
          </cell>
          <cell r="K3">
            <v>690</v>
          </cell>
          <cell r="L3">
            <v>48</v>
          </cell>
          <cell r="M3">
            <v>17</v>
          </cell>
        </row>
        <row r="4">
          <cell r="A4">
            <v>3</v>
          </cell>
          <cell r="B4">
            <v>72</v>
          </cell>
          <cell r="C4">
            <v>292</v>
          </cell>
          <cell r="D4">
            <v>399</v>
          </cell>
          <cell r="E4">
            <v>861</v>
          </cell>
          <cell r="F4">
            <v>3122</v>
          </cell>
          <cell r="G4">
            <v>12560</v>
          </cell>
          <cell r="H4">
            <v>24495</v>
          </cell>
          <cell r="I4">
            <v>14509</v>
          </cell>
          <cell r="J4">
            <v>2996</v>
          </cell>
          <cell r="K4">
            <v>270</v>
          </cell>
          <cell r="L4">
            <v>20</v>
          </cell>
          <cell r="M4">
            <v>18</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91">
        <row r="1">
          <cell r="A1" t="str">
            <v>triSexBaby</v>
          </cell>
          <cell r="B1" t="str">
            <v>col_1</v>
          </cell>
          <cell r="C1" t="str">
            <v>col_2</v>
          </cell>
          <cell r="D1" t="str">
            <v>col_3</v>
          </cell>
          <cell r="E1" t="str">
            <v>col_4</v>
          </cell>
        </row>
        <row r="2">
          <cell r="A2">
            <v>1</v>
          </cell>
          <cell r="B2">
            <v>0</v>
          </cell>
          <cell r="C2">
            <v>1</v>
          </cell>
          <cell r="D2">
            <v>0</v>
          </cell>
          <cell r="E2">
            <v>5</v>
          </cell>
        </row>
        <row r="3">
          <cell r="A3">
            <v>2</v>
          </cell>
          <cell r="B3">
            <v>60097</v>
          </cell>
          <cell r="C3">
            <v>1996</v>
          </cell>
          <cell r="D3">
            <v>42</v>
          </cell>
          <cell r="E3">
            <v>304</v>
          </cell>
        </row>
        <row r="4">
          <cell r="A4">
            <v>3</v>
          </cell>
          <cell r="B4">
            <v>57251</v>
          </cell>
          <cell r="C4">
            <v>2055</v>
          </cell>
          <cell r="D4">
            <v>46</v>
          </cell>
          <cell r="E4">
            <v>262</v>
          </cell>
        </row>
        <row r="5">
          <cell r="A5">
            <v>4</v>
          </cell>
          <cell r="B5">
            <v>0</v>
          </cell>
          <cell r="C5">
            <v>0</v>
          </cell>
          <cell r="D5">
            <v>0</v>
          </cell>
          <cell r="E5">
            <v>0</v>
          </cell>
        </row>
      </sheetData>
      <sheetData sheetId="92">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6</v>
          </cell>
          <cell r="C2">
            <v>0</v>
          </cell>
          <cell r="D2">
            <v>0</v>
          </cell>
          <cell r="E2">
            <v>0</v>
          </cell>
          <cell r="F2">
            <v>0</v>
          </cell>
          <cell r="G2">
            <v>0</v>
          </cell>
          <cell r="H2">
            <v>0</v>
          </cell>
          <cell r="I2">
            <v>0</v>
          </cell>
          <cell r="J2">
            <v>0</v>
          </cell>
          <cell r="K2">
            <v>0</v>
          </cell>
          <cell r="L2">
            <v>0</v>
          </cell>
          <cell r="M2">
            <v>0</v>
          </cell>
          <cell r="N2">
            <v>0</v>
          </cell>
          <cell r="O2">
            <v>0</v>
          </cell>
        </row>
        <row r="3">
          <cell r="A3">
            <v>2</v>
          </cell>
          <cell r="B3">
            <v>1124</v>
          </cell>
          <cell r="C3">
            <v>1495</v>
          </cell>
          <cell r="D3">
            <v>8436</v>
          </cell>
          <cell r="E3">
            <v>26724</v>
          </cell>
          <cell r="F3">
            <v>13766</v>
          </cell>
          <cell r="G3">
            <v>4950</v>
          </cell>
          <cell r="H3">
            <v>1474</v>
          </cell>
          <cell r="I3">
            <v>636</v>
          </cell>
          <cell r="J3">
            <v>433</v>
          </cell>
          <cell r="K3">
            <v>298</v>
          </cell>
          <cell r="L3">
            <v>268</v>
          </cell>
          <cell r="M3">
            <v>1543</v>
          </cell>
          <cell r="N3">
            <v>606</v>
          </cell>
          <cell r="O3">
            <v>686</v>
          </cell>
        </row>
        <row r="4">
          <cell r="A4">
            <v>3</v>
          </cell>
          <cell r="B4">
            <v>941</v>
          </cell>
          <cell r="C4">
            <v>1471</v>
          </cell>
          <cell r="D4">
            <v>8333</v>
          </cell>
          <cell r="E4">
            <v>26327</v>
          </cell>
          <cell r="F4">
            <v>12676</v>
          </cell>
          <cell r="G4">
            <v>4551</v>
          </cell>
          <cell r="H4">
            <v>1242</v>
          </cell>
          <cell r="I4">
            <v>545</v>
          </cell>
          <cell r="J4">
            <v>362</v>
          </cell>
          <cell r="K4">
            <v>247</v>
          </cell>
          <cell r="L4">
            <v>240</v>
          </cell>
          <cell r="M4">
            <v>1454</v>
          </cell>
          <cell r="N4">
            <v>581</v>
          </cell>
          <cell r="O4">
            <v>644</v>
          </cell>
        </row>
        <row r="5">
          <cell r="A5">
            <v>4</v>
          </cell>
          <cell r="B5">
            <v>0</v>
          </cell>
          <cell r="C5">
            <v>0</v>
          </cell>
          <cell r="D5">
            <v>0</v>
          </cell>
          <cell r="E5">
            <v>0</v>
          </cell>
          <cell r="F5">
            <v>0</v>
          </cell>
          <cell r="G5">
            <v>0</v>
          </cell>
          <cell r="H5">
            <v>0</v>
          </cell>
          <cell r="I5">
            <v>0</v>
          </cell>
          <cell r="J5">
            <v>0</v>
          </cell>
          <cell r="K5">
            <v>0</v>
          </cell>
          <cell r="L5">
            <v>0</v>
          </cell>
          <cell r="M5">
            <v>0</v>
          </cell>
          <cell r="N5">
            <v>0</v>
          </cell>
          <cell r="O5">
            <v>0</v>
          </cell>
        </row>
      </sheetData>
      <sheetData sheetId="93">
        <row r="1">
          <cell r="A1" t="str">
            <v>triSexBaby</v>
          </cell>
          <cell r="B1" t="str">
            <v>col_1</v>
          </cell>
          <cell r="C1" t="str">
            <v>col_2</v>
          </cell>
          <cell r="D1" t="str">
            <v>col_3</v>
          </cell>
        </row>
        <row r="2">
          <cell r="A2">
            <v>1</v>
          </cell>
          <cell r="B2">
            <v>0</v>
          </cell>
          <cell r="C2">
            <v>0</v>
          </cell>
          <cell r="D2">
            <v>6</v>
          </cell>
        </row>
        <row r="3">
          <cell r="A3">
            <v>2</v>
          </cell>
          <cell r="B3">
            <v>48405</v>
          </cell>
          <cell r="C3">
            <v>13634</v>
          </cell>
          <cell r="D3">
            <v>400</v>
          </cell>
        </row>
        <row r="4">
          <cell r="A4">
            <v>3</v>
          </cell>
          <cell r="B4">
            <v>46728</v>
          </cell>
          <cell r="C4">
            <v>12549</v>
          </cell>
          <cell r="D4">
            <v>337</v>
          </cell>
        </row>
        <row r="5">
          <cell r="A5">
            <v>4</v>
          </cell>
          <cell r="B5">
            <v>0</v>
          </cell>
          <cell r="C5">
            <v>0</v>
          </cell>
          <cell r="D5">
            <v>0</v>
          </cell>
        </row>
      </sheetData>
      <sheetData sheetId="94">
        <row r="1">
          <cell r="A1" t="str">
            <v>triSexBaby</v>
          </cell>
          <cell r="B1" t="str">
            <v>col_1</v>
          </cell>
          <cell r="C1" t="str">
            <v>col_2</v>
          </cell>
          <cell r="D1" t="str">
            <v>col_3</v>
          </cell>
        </row>
        <row r="2">
          <cell r="A2">
            <v>1</v>
          </cell>
          <cell r="B2">
            <v>1</v>
          </cell>
          <cell r="C2">
            <v>5</v>
          </cell>
          <cell r="D2">
            <v>0</v>
          </cell>
        </row>
        <row r="3">
          <cell r="A3">
            <v>2</v>
          </cell>
          <cell r="B3">
            <v>6679</v>
          </cell>
          <cell r="C3">
            <v>54765</v>
          </cell>
          <cell r="D3">
            <v>995</v>
          </cell>
        </row>
        <row r="4">
          <cell r="A4">
            <v>3</v>
          </cell>
          <cell r="B4">
            <v>6300</v>
          </cell>
          <cell r="C4">
            <v>52435</v>
          </cell>
          <cell r="D4">
            <v>879</v>
          </cell>
        </row>
        <row r="5">
          <cell r="A5">
            <v>4</v>
          </cell>
          <cell r="B5">
            <v>0</v>
          </cell>
          <cell r="C5">
            <v>0</v>
          </cell>
          <cell r="D5">
            <v>0</v>
          </cell>
        </row>
      </sheetData>
      <sheetData sheetId="95">
        <row r="1">
          <cell r="A1" t="str">
            <v>triSexBaby</v>
          </cell>
          <cell r="B1" t="str">
            <v>col_1</v>
          </cell>
          <cell r="C1" t="str">
            <v>col_2</v>
          </cell>
          <cell r="D1" t="str">
            <v>col_3</v>
          </cell>
        </row>
        <row r="2">
          <cell r="A2">
            <v>1</v>
          </cell>
          <cell r="B2">
            <v>1</v>
          </cell>
          <cell r="C2">
            <v>5</v>
          </cell>
          <cell r="D2">
            <v>0</v>
          </cell>
        </row>
        <row r="3">
          <cell r="A3">
            <v>2</v>
          </cell>
          <cell r="B3">
            <v>42164</v>
          </cell>
          <cell r="C3">
            <v>19963</v>
          </cell>
          <cell r="D3">
            <v>312</v>
          </cell>
        </row>
        <row r="4">
          <cell r="A4">
            <v>3</v>
          </cell>
          <cell r="B4">
            <v>39817</v>
          </cell>
          <cell r="C4">
            <v>19473</v>
          </cell>
          <cell r="D4">
            <v>324</v>
          </cell>
        </row>
        <row r="5">
          <cell r="A5">
            <v>4</v>
          </cell>
          <cell r="B5">
            <v>0</v>
          </cell>
          <cell r="C5">
            <v>0</v>
          </cell>
          <cell r="D5">
            <v>0</v>
          </cell>
        </row>
      </sheetData>
      <sheetData sheetId="96">
        <row r="1">
          <cell r="A1" t="str">
            <v>triSexBaby</v>
          </cell>
          <cell r="B1" t="str">
            <v>col_1</v>
          </cell>
          <cell r="C1" t="str">
            <v>col_2</v>
          </cell>
          <cell r="D1" t="str">
            <v>col_3</v>
          </cell>
        </row>
        <row r="2">
          <cell r="A2">
            <v>1</v>
          </cell>
          <cell r="B2">
            <v>1</v>
          </cell>
          <cell r="C2">
            <v>5</v>
          </cell>
          <cell r="D2">
            <v>0</v>
          </cell>
        </row>
        <row r="3">
          <cell r="A3">
            <v>2</v>
          </cell>
          <cell r="B3">
            <v>16005</v>
          </cell>
          <cell r="C3">
            <v>46030</v>
          </cell>
          <cell r="D3">
            <v>404</v>
          </cell>
        </row>
        <row r="4">
          <cell r="A4">
            <v>3</v>
          </cell>
          <cell r="B4">
            <v>15238</v>
          </cell>
          <cell r="C4">
            <v>43966</v>
          </cell>
          <cell r="D4">
            <v>410</v>
          </cell>
        </row>
        <row r="5">
          <cell r="A5">
            <v>4</v>
          </cell>
          <cell r="B5">
            <v>0</v>
          </cell>
          <cell r="C5">
            <v>0</v>
          </cell>
          <cell r="D5">
            <v>0</v>
          </cell>
        </row>
      </sheetData>
      <sheetData sheetId="97">
        <row r="1">
          <cell r="A1" t="str">
            <v>triSexBaby</v>
          </cell>
          <cell r="B1" t="str">
            <v>col_1</v>
          </cell>
          <cell r="C1" t="str">
            <v>col_2</v>
          </cell>
        </row>
        <row r="2">
          <cell r="A2">
            <v>1</v>
          </cell>
          <cell r="B2">
            <v>6</v>
          </cell>
          <cell r="C2">
            <v>0</v>
          </cell>
        </row>
        <row r="3">
          <cell r="A3">
            <v>2</v>
          </cell>
          <cell r="B3">
            <v>326</v>
          </cell>
          <cell r="C3">
            <v>62113</v>
          </cell>
        </row>
        <row r="4">
          <cell r="A4">
            <v>3</v>
          </cell>
          <cell r="B4">
            <v>272</v>
          </cell>
          <cell r="C4">
            <v>59342</v>
          </cell>
        </row>
        <row r="5">
          <cell r="A5">
            <v>4</v>
          </cell>
          <cell r="B5">
            <v>0</v>
          </cell>
          <cell r="C5">
            <v>0</v>
          </cell>
        </row>
      </sheetData>
      <sheetData sheetId="98">
        <row r="1">
          <cell r="A1" t="str">
            <v>ling</v>
          </cell>
          <cell r="B1" t="str">
            <v>col_1</v>
          </cell>
          <cell r="C1" t="str">
            <v>col_2</v>
          </cell>
          <cell r="D1" t="str">
            <v>col_3</v>
          </cell>
        </row>
        <row r="2">
          <cell r="A2">
            <v>1</v>
          </cell>
          <cell r="B2">
            <v>60228</v>
          </cell>
          <cell r="C2">
            <v>23713</v>
          </cell>
          <cell r="D2">
            <v>33403</v>
          </cell>
        </row>
        <row r="3">
          <cell r="A3">
            <v>2</v>
          </cell>
          <cell r="B3">
            <v>1030</v>
          </cell>
          <cell r="C3">
            <v>480</v>
          </cell>
          <cell r="D3">
            <v>536</v>
          </cell>
        </row>
        <row r="4">
          <cell r="A4">
            <v>3</v>
          </cell>
          <cell r="B4">
            <v>13</v>
          </cell>
          <cell r="C4">
            <v>10</v>
          </cell>
          <cell r="D4">
            <v>7</v>
          </cell>
        </row>
        <row r="5">
          <cell r="A5">
            <v>4</v>
          </cell>
          <cell r="B5">
            <v>263</v>
          </cell>
          <cell r="C5">
            <v>143</v>
          </cell>
          <cell r="D5">
            <v>147</v>
          </cell>
        </row>
      </sheetData>
      <sheetData sheetId="99">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11079</v>
          </cell>
          <cell r="C2">
            <v>14719</v>
          </cell>
          <cell r="D2">
            <v>20918</v>
          </cell>
          <cell r="E2">
            <v>7510</v>
          </cell>
          <cell r="F2">
            <v>6002</v>
          </cell>
          <cell r="G2">
            <v>23713</v>
          </cell>
          <cell r="H2">
            <v>13387</v>
          </cell>
          <cell r="I2">
            <v>1444</v>
          </cell>
          <cell r="J2">
            <v>11424</v>
          </cell>
          <cell r="K2">
            <v>4584</v>
          </cell>
          <cell r="L2">
            <v>2564</v>
          </cell>
        </row>
        <row r="3">
          <cell r="A3">
            <v>2</v>
          </cell>
          <cell r="B3">
            <v>177</v>
          </cell>
          <cell r="C3">
            <v>226</v>
          </cell>
          <cell r="D3">
            <v>367</v>
          </cell>
          <cell r="E3">
            <v>127</v>
          </cell>
          <cell r="F3">
            <v>133</v>
          </cell>
          <cell r="G3">
            <v>480</v>
          </cell>
          <cell r="H3">
            <v>228</v>
          </cell>
          <cell r="I3">
            <v>21</v>
          </cell>
          <cell r="J3">
            <v>169</v>
          </cell>
          <cell r="K3">
            <v>77</v>
          </cell>
          <cell r="L3">
            <v>41</v>
          </cell>
        </row>
        <row r="4">
          <cell r="A4">
            <v>3</v>
          </cell>
          <cell r="B4">
            <v>4</v>
          </cell>
          <cell r="C4">
            <v>3</v>
          </cell>
          <cell r="D4">
            <v>3</v>
          </cell>
          <cell r="E4">
            <v>0</v>
          </cell>
          <cell r="F4">
            <v>3</v>
          </cell>
          <cell r="G4">
            <v>10</v>
          </cell>
          <cell r="H4">
            <v>4</v>
          </cell>
          <cell r="I4">
            <v>0</v>
          </cell>
          <cell r="J4">
            <v>3</v>
          </cell>
          <cell r="K4">
            <v>0</v>
          </cell>
          <cell r="L4">
            <v>0</v>
          </cell>
        </row>
        <row r="5">
          <cell r="A5">
            <v>4</v>
          </cell>
          <cell r="B5">
            <v>35</v>
          </cell>
          <cell r="C5">
            <v>75</v>
          </cell>
          <cell r="D5">
            <v>82</v>
          </cell>
          <cell r="E5">
            <v>23</v>
          </cell>
          <cell r="F5">
            <v>48</v>
          </cell>
          <cell r="G5">
            <v>143</v>
          </cell>
          <cell r="H5">
            <v>40</v>
          </cell>
          <cell r="I5">
            <v>5</v>
          </cell>
          <cell r="J5">
            <v>65</v>
          </cell>
          <cell r="K5">
            <v>24</v>
          </cell>
          <cell r="L5">
            <v>13</v>
          </cell>
        </row>
      </sheetData>
      <sheetData sheetId="100">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2006</v>
          </cell>
          <cell r="C2">
            <v>94804</v>
          </cell>
          <cell r="D2">
            <v>224</v>
          </cell>
          <cell r="E2">
            <v>1708</v>
          </cell>
          <cell r="F2">
            <v>149</v>
          </cell>
          <cell r="G2">
            <v>26</v>
          </cell>
          <cell r="H2">
            <v>1631</v>
          </cell>
          <cell r="I2">
            <v>5188</v>
          </cell>
          <cell r="J2">
            <v>1758</v>
          </cell>
          <cell r="K2">
            <v>6302</v>
          </cell>
          <cell r="L2">
            <v>801</v>
          </cell>
          <cell r="M2">
            <v>2702</v>
          </cell>
          <cell r="N2">
            <v>45</v>
          </cell>
        </row>
        <row r="3">
          <cell r="A3">
            <v>2</v>
          </cell>
          <cell r="B3">
            <v>35</v>
          </cell>
          <cell r="C3">
            <v>1658</v>
          </cell>
          <cell r="D3">
            <v>4</v>
          </cell>
          <cell r="E3">
            <v>32</v>
          </cell>
          <cell r="F3">
            <v>1</v>
          </cell>
          <cell r="G3">
            <v>1</v>
          </cell>
          <cell r="H3">
            <v>37</v>
          </cell>
          <cell r="I3">
            <v>90</v>
          </cell>
          <cell r="J3">
            <v>32</v>
          </cell>
          <cell r="K3">
            <v>108</v>
          </cell>
          <cell r="L3">
            <v>12</v>
          </cell>
          <cell r="M3">
            <v>35</v>
          </cell>
          <cell r="N3">
            <v>1</v>
          </cell>
        </row>
        <row r="4">
          <cell r="A4">
            <v>3</v>
          </cell>
          <cell r="B4">
            <v>0</v>
          </cell>
          <cell r="C4">
            <v>22</v>
          </cell>
          <cell r="D4">
            <v>0</v>
          </cell>
          <cell r="E4">
            <v>0</v>
          </cell>
          <cell r="F4">
            <v>0</v>
          </cell>
          <cell r="G4">
            <v>0</v>
          </cell>
          <cell r="H4">
            <v>3</v>
          </cell>
          <cell r="I4">
            <v>1</v>
          </cell>
          <cell r="J4">
            <v>0</v>
          </cell>
          <cell r="K4">
            <v>2</v>
          </cell>
          <cell r="L4">
            <v>2</v>
          </cell>
          <cell r="M4">
            <v>0</v>
          </cell>
          <cell r="N4">
            <v>0</v>
          </cell>
        </row>
        <row r="5">
          <cell r="A5">
            <v>4</v>
          </cell>
          <cell r="B5">
            <v>14</v>
          </cell>
          <cell r="C5">
            <v>400</v>
          </cell>
          <cell r="D5">
            <v>2</v>
          </cell>
          <cell r="E5">
            <v>9</v>
          </cell>
          <cell r="F5">
            <v>1</v>
          </cell>
          <cell r="G5">
            <v>0</v>
          </cell>
          <cell r="H5">
            <v>16</v>
          </cell>
          <cell r="I5">
            <v>35</v>
          </cell>
          <cell r="J5">
            <v>9</v>
          </cell>
          <cell r="K5">
            <v>36</v>
          </cell>
          <cell r="L5">
            <v>2</v>
          </cell>
          <cell r="M5">
            <v>29</v>
          </cell>
          <cell r="N5">
            <v>0</v>
          </cell>
        </row>
      </sheetData>
      <sheetData sheetId="101">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628</v>
          </cell>
          <cell r="C2">
            <v>2517</v>
          </cell>
          <cell r="D2">
            <v>11664</v>
          </cell>
          <cell r="E2">
            <v>45868</v>
          </cell>
          <cell r="F2">
            <v>34638</v>
          </cell>
          <cell r="G2">
            <v>13670</v>
          </cell>
          <cell r="H2">
            <v>4590</v>
          </cell>
          <cell r="I2">
            <v>1447</v>
          </cell>
          <cell r="J2">
            <v>672</v>
          </cell>
          <cell r="K2">
            <v>342</v>
          </cell>
          <cell r="L2">
            <v>232</v>
          </cell>
          <cell r="M2">
            <v>1076</v>
          </cell>
        </row>
        <row r="3">
          <cell r="A3">
            <v>2</v>
          </cell>
          <cell r="B3">
            <v>12</v>
          </cell>
          <cell r="C3">
            <v>22</v>
          </cell>
          <cell r="D3">
            <v>35</v>
          </cell>
          <cell r="E3">
            <v>221</v>
          </cell>
          <cell r="F3">
            <v>491</v>
          </cell>
          <cell r="G3">
            <v>448</v>
          </cell>
          <cell r="H3">
            <v>292</v>
          </cell>
          <cell r="I3">
            <v>155</v>
          </cell>
          <cell r="J3">
            <v>73</v>
          </cell>
          <cell r="K3">
            <v>35</v>
          </cell>
          <cell r="L3">
            <v>40</v>
          </cell>
          <cell r="M3">
            <v>222</v>
          </cell>
        </row>
        <row r="4">
          <cell r="A4">
            <v>3</v>
          </cell>
          <cell r="B4">
            <v>0</v>
          </cell>
          <cell r="C4">
            <v>0</v>
          </cell>
          <cell r="D4">
            <v>0</v>
          </cell>
          <cell r="E4">
            <v>0</v>
          </cell>
          <cell r="F4">
            <v>5</v>
          </cell>
          <cell r="G4">
            <v>7</v>
          </cell>
          <cell r="H4">
            <v>2</v>
          </cell>
          <cell r="I4">
            <v>2</v>
          </cell>
          <cell r="J4">
            <v>2</v>
          </cell>
          <cell r="K4">
            <v>3</v>
          </cell>
          <cell r="L4">
            <v>0</v>
          </cell>
          <cell r="M4">
            <v>9</v>
          </cell>
        </row>
        <row r="5">
          <cell r="A5">
            <v>4</v>
          </cell>
          <cell r="B5">
            <v>17</v>
          </cell>
          <cell r="C5">
            <v>167</v>
          </cell>
          <cell r="D5">
            <v>140</v>
          </cell>
          <cell r="E5">
            <v>100</v>
          </cell>
          <cell r="F5">
            <v>44</v>
          </cell>
          <cell r="G5">
            <v>26</v>
          </cell>
          <cell r="H5">
            <v>15</v>
          </cell>
          <cell r="I5">
            <v>6</v>
          </cell>
          <cell r="J5">
            <v>5</v>
          </cell>
          <cell r="K5">
            <v>4</v>
          </cell>
          <cell r="L5">
            <v>7</v>
          </cell>
          <cell r="M5">
            <v>22</v>
          </cell>
        </row>
      </sheetData>
      <sheetData sheetId="102">
        <row r="1">
          <cell r="A1" t="str">
            <v>ling</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9</v>
          </cell>
          <cell r="C2">
            <v>318</v>
          </cell>
          <cell r="D2">
            <v>941</v>
          </cell>
          <cell r="E2">
            <v>14610</v>
          </cell>
          <cell r="F2">
            <v>89488</v>
          </cell>
          <cell r="G2">
            <v>11813</v>
          </cell>
          <cell r="H2">
            <v>16</v>
          </cell>
          <cell r="I2">
            <v>0</v>
          </cell>
          <cell r="J2">
            <v>149</v>
          </cell>
        </row>
        <row r="3">
          <cell r="A3">
            <v>2</v>
          </cell>
          <cell r="B3">
            <v>1</v>
          </cell>
          <cell r="C3">
            <v>55</v>
          </cell>
          <cell r="D3">
            <v>203</v>
          </cell>
          <cell r="E3">
            <v>1430</v>
          </cell>
          <cell r="F3">
            <v>350</v>
          </cell>
          <cell r="G3">
            <v>4</v>
          </cell>
          <cell r="H3">
            <v>0</v>
          </cell>
          <cell r="I3">
            <v>0</v>
          </cell>
          <cell r="J3">
            <v>3</v>
          </cell>
        </row>
        <row r="4">
          <cell r="A4">
            <v>3</v>
          </cell>
          <cell r="B4">
            <v>0</v>
          </cell>
          <cell r="C4">
            <v>3</v>
          </cell>
          <cell r="D4">
            <v>10</v>
          </cell>
          <cell r="E4">
            <v>17</v>
          </cell>
          <cell r="F4">
            <v>0</v>
          </cell>
          <cell r="G4">
            <v>0</v>
          </cell>
          <cell r="H4">
            <v>0</v>
          </cell>
          <cell r="I4">
            <v>0</v>
          </cell>
          <cell r="J4">
            <v>0</v>
          </cell>
        </row>
        <row r="5">
          <cell r="A5">
            <v>4</v>
          </cell>
          <cell r="B5">
            <v>47</v>
          </cell>
          <cell r="C5">
            <v>200</v>
          </cell>
          <cell r="D5">
            <v>117</v>
          </cell>
          <cell r="E5">
            <v>126</v>
          </cell>
          <cell r="F5">
            <v>55</v>
          </cell>
          <cell r="G5">
            <v>5</v>
          </cell>
          <cell r="H5">
            <v>0</v>
          </cell>
          <cell r="I5">
            <v>0</v>
          </cell>
          <cell r="J5">
            <v>3</v>
          </cell>
        </row>
      </sheetData>
      <sheetData sheetId="103">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36</v>
          </cell>
          <cell r="C2">
            <v>2677</v>
          </cell>
          <cell r="D2">
            <v>15790</v>
          </cell>
          <cell r="E2">
            <v>42085</v>
          </cell>
          <cell r="F2">
            <v>37785</v>
          </cell>
          <cell r="G2">
            <v>15935</v>
          </cell>
          <cell r="H2">
            <v>2886</v>
          </cell>
          <cell r="I2">
            <v>146</v>
          </cell>
          <cell r="J2">
            <v>4</v>
          </cell>
          <cell r="K2">
            <v>0</v>
          </cell>
        </row>
        <row r="3">
          <cell r="A3">
            <v>2</v>
          </cell>
          <cell r="B3">
            <v>0</v>
          </cell>
          <cell r="C3">
            <v>22</v>
          </cell>
          <cell r="D3">
            <v>163</v>
          </cell>
          <cell r="E3">
            <v>632</v>
          </cell>
          <cell r="F3">
            <v>759</v>
          </cell>
          <cell r="G3">
            <v>373</v>
          </cell>
          <cell r="H3">
            <v>72</v>
          </cell>
          <cell r="I3">
            <v>23</v>
          </cell>
          <cell r="J3">
            <v>2</v>
          </cell>
          <cell r="K3">
            <v>0</v>
          </cell>
        </row>
        <row r="4">
          <cell r="A4">
            <v>3</v>
          </cell>
          <cell r="B4">
            <v>0</v>
          </cell>
          <cell r="C4">
            <v>0</v>
          </cell>
          <cell r="D4">
            <v>1</v>
          </cell>
          <cell r="E4">
            <v>12</v>
          </cell>
          <cell r="F4">
            <v>10</v>
          </cell>
          <cell r="G4">
            <v>5</v>
          </cell>
          <cell r="H4">
            <v>2</v>
          </cell>
          <cell r="I4">
            <v>0</v>
          </cell>
          <cell r="J4">
            <v>0</v>
          </cell>
          <cell r="K4">
            <v>0</v>
          </cell>
        </row>
        <row r="5">
          <cell r="A5">
            <v>4</v>
          </cell>
          <cell r="B5">
            <v>0</v>
          </cell>
          <cell r="C5">
            <v>8</v>
          </cell>
          <cell r="D5">
            <v>79</v>
          </cell>
          <cell r="E5">
            <v>185</v>
          </cell>
          <cell r="F5">
            <v>155</v>
          </cell>
          <cell r="G5">
            <v>105</v>
          </cell>
          <cell r="H5">
            <v>20</v>
          </cell>
          <cell r="I5">
            <v>1</v>
          </cell>
          <cell r="J5">
            <v>0</v>
          </cell>
          <cell r="K5">
            <v>0</v>
          </cell>
        </row>
      </sheetData>
      <sheetData sheetId="104">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59</v>
          </cell>
          <cell r="C2">
            <v>339</v>
          </cell>
          <cell r="D2">
            <v>494</v>
          </cell>
          <cell r="E2">
            <v>973</v>
          </cell>
          <cell r="F2">
            <v>4203</v>
          </cell>
          <cell r="G2">
            <v>20749</v>
          </cell>
          <cell r="H2">
            <v>47032</v>
          </cell>
          <cell r="I2">
            <v>33834</v>
          </cell>
          <cell r="J2">
            <v>8614</v>
          </cell>
          <cell r="K2">
            <v>959</v>
          </cell>
          <cell r="L2">
            <v>68</v>
          </cell>
          <cell r="M2">
            <v>24</v>
          </cell>
        </row>
        <row r="3">
          <cell r="A3">
            <v>2</v>
          </cell>
          <cell r="B3">
            <v>8</v>
          </cell>
          <cell r="C3">
            <v>122</v>
          </cell>
          <cell r="D3">
            <v>215</v>
          </cell>
          <cell r="E3">
            <v>567</v>
          </cell>
          <cell r="F3">
            <v>1373</v>
          </cell>
          <cell r="G3">
            <v>1318</v>
          </cell>
          <cell r="H3">
            <v>398</v>
          </cell>
          <cell r="I3">
            <v>49</v>
          </cell>
          <cell r="J3">
            <v>1</v>
          </cell>
          <cell r="K3">
            <v>0</v>
          </cell>
          <cell r="L3">
            <v>0</v>
          </cell>
          <cell r="M3">
            <v>1</v>
          </cell>
        </row>
        <row r="4">
          <cell r="A4">
            <v>3</v>
          </cell>
          <cell r="B4">
            <v>4</v>
          </cell>
          <cell r="C4">
            <v>6</v>
          </cell>
          <cell r="D4">
            <v>20</v>
          </cell>
          <cell r="E4">
            <v>33</v>
          </cell>
          <cell r="F4">
            <v>23</v>
          </cell>
          <cell r="G4">
            <v>0</v>
          </cell>
          <cell r="H4">
            <v>2</v>
          </cell>
          <cell r="I4">
            <v>0</v>
          </cell>
          <cell r="J4">
            <v>0</v>
          </cell>
          <cell r="K4">
            <v>0</v>
          </cell>
          <cell r="L4">
            <v>0</v>
          </cell>
          <cell r="M4">
            <v>0</v>
          </cell>
        </row>
        <row r="5">
          <cell r="A5">
            <v>4</v>
          </cell>
          <cell r="B5">
            <v>94</v>
          </cell>
          <cell r="C5">
            <v>166</v>
          </cell>
          <cell r="D5">
            <v>78</v>
          </cell>
          <cell r="E5">
            <v>69</v>
          </cell>
          <cell r="F5">
            <v>47</v>
          </cell>
          <cell r="G5">
            <v>59</v>
          </cell>
          <cell r="H5">
            <v>33</v>
          </cell>
          <cell r="I5">
            <v>9</v>
          </cell>
          <cell r="J5">
            <v>5</v>
          </cell>
          <cell r="K5">
            <v>1</v>
          </cell>
          <cell r="L5">
            <v>0</v>
          </cell>
          <cell r="M5">
            <v>10</v>
          </cell>
        </row>
      </sheetData>
      <sheetData sheetId="105">
        <row r="1">
          <cell r="A1" t="str">
            <v>ling</v>
          </cell>
          <cell r="B1" t="str">
            <v>col_1</v>
          </cell>
          <cell r="C1" t="str">
            <v>col_2</v>
          </cell>
          <cell r="D1" t="str">
            <v>col_3</v>
          </cell>
          <cell r="E1" t="str">
            <v>col_4</v>
          </cell>
        </row>
        <row r="2">
          <cell r="A2">
            <v>1</v>
          </cell>
          <cell r="B2">
            <v>0</v>
          </cell>
          <cell r="C2">
            <v>60097</v>
          </cell>
          <cell r="D2">
            <v>57251</v>
          </cell>
          <cell r="E2">
            <v>0</v>
          </cell>
        </row>
        <row r="3">
          <cell r="A3">
            <v>2</v>
          </cell>
          <cell r="B3">
            <v>1</v>
          </cell>
          <cell r="C3">
            <v>1996</v>
          </cell>
          <cell r="D3">
            <v>2055</v>
          </cell>
          <cell r="E3">
            <v>0</v>
          </cell>
        </row>
        <row r="4">
          <cell r="A4">
            <v>3</v>
          </cell>
          <cell r="B4">
            <v>0</v>
          </cell>
          <cell r="C4">
            <v>42</v>
          </cell>
          <cell r="D4">
            <v>46</v>
          </cell>
          <cell r="E4">
            <v>0</v>
          </cell>
        </row>
        <row r="5">
          <cell r="A5">
            <v>4</v>
          </cell>
          <cell r="B5">
            <v>5</v>
          </cell>
          <cell r="C5">
            <v>304</v>
          </cell>
          <cell r="D5">
            <v>262</v>
          </cell>
          <cell r="E5">
            <v>0</v>
          </cell>
        </row>
      </sheetData>
      <sheetData sheetId="106">
        <row r="1">
          <cell r="A1" t="str">
            <v>ling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1334</v>
          </cell>
          <cell r="C2">
            <v>2923</v>
          </cell>
          <cell r="D2">
            <v>16721</v>
          </cell>
          <cell r="E2">
            <v>52779</v>
          </cell>
          <cell r="F2">
            <v>25800</v>
          </cell>
          <cell r="G2">
            <v>8929</v>
          </cell>
          <cell r="H2">
            <v>2379</v>
          </cell>
          <cell r="I2">
            <v>1021</v>
          </cell>
          <cell r="J2">
            <v>669</v>
          </cell>
          <cell r="K2">
            <v>466</v>
          </cell>
          <cell r="L2">
            <v>415</v>
          </cell>
          <cell r="M2">
            <v>2160</v>
          </cell>
          <cell r="N2">
            <v>790</v>
          </cell>
          <cell r="O2">
            <v>962</v>
          </cell>
        </row>
        <row r="3">
          <cell r="A3">
            <v>2</v>
          </cell>
          <cell r="B3">
            <v>157</v>
          </cell>
          <cell r="C3">
            <v>43</v>
          </cell>
          <cell r="D3">
            <v>48</v>
          </cell>
          <cell r="E3">
            <v>272</v>
          </cell>
          <cell r="F3">
            <v>637</v>
          </cell>
          <cell r="G3">
            <v>572</v>
          </cell>
          <cell r="H3">
            <v>337</v>
          </cell>
          <cell r="I3">
            <v>157</v>
          </cell>
          <cell r="J3">
            <v>126</v>
          </cell>
          <cell r="K3">
            <v>79</v>
          </cell>
          <cell r="L3">
            <v>93</v>
          </cell>
          <cell r="M3">
            <v>819</v>
          </cell>
          <cell r="N3">
            <v>371</v>
          </cell>
          <cell r="O3">
            <v>341</v>
          </cell>
        </row>
        <row r="4">
          <cell r="A4">
            <v>3</v>
          </cell>
          <cell r="B4">
            <v>9</v>
          </cell>
          <cell r="C4">
            <v>0</v>
          </cell>
          <cell r="D4">
            <v>0</v>
          </cell>
          <cell r="E4">
            <v>0</v>
          </cell>
          <cell r="F4">
            <v>5</v>
          </cell>
          <cell r="G4">
            <v>0</v>
          </cell>
          <cell r="H4">
            <v>0</v>
          </cell>
          <cell r="I4">
            <v>3</v>
          </cell>
          <cell r="J4">
            <v>0</v>
          </cell>
          <cell r="K4">
            <v>0</v>
          </cell>
          <cell r="L4">
            <v>0</v>
          </cell>
          <cell r="M4">
            <v>18</v>
          </cell>
          <cell r="N4">
            <v>26</v>
          </cell>
          <cell r="O4">
            <v>27</v>
          </cell>
        </row>
        <row r="5">
          <cell r="A5">
            <v>4</v>
          </cell>
          <cell r="B5">
            <v>571</v>
          </cell>
          <cell r="C5">
            <v>0</v>
          </cell>
          <cell r="D5">
            <v>0</v>
          </cell>
          <cell r="E5">
            <v>0</v>
          </cell>
          <cell r="F5">
            <v>0</v>
          </cell>
          <cell r="G5">
            <v>0</v>
          </cell>
          <cell r="H5">
            <v>0</v>
          </cell>
          <cell r="I5">
            <v>0</v>
          </cell>
          <cell r="J5">
            <v>0</v>
          </cell>
          <cell r="K5">
            <v>0</v>
          </cell>
          <cell r="L5">
            <v>0</v>
          </cell>
          <cell r="M5">
            <v>0</v>
          </cell>
          <cell r="N5">
            <v>0</v>
          </cell>
          <cell r="O5">
            <v>0</v>
          </cell>
        </row>
      </sheetData>
      <sheetData sheetId="107">
        <row r="1">
          <cell r="A1" t="str">
            <v>ling</v>
          </cell>
          <cell r="B1" t="str">
            <v>col_1</v>
          </cell>
          <cell r="C1" t="str">
            <v>col_2</v>
          </cell>
          <cell r="D1" t="str">
            <v>col_3</v>
          </cell>
        </row>
        <row r="2">
          <cell r="A2">
            <v>1</v>
          </cell>
          <cell r="B2">
            <v>93404</v>
          </cell>
          <cell r="C2">
            <v>23806</v>
          </cell>
          <cell r="D2">
            <v>138</v>
          </cell>
        </row>
        <row r="3">
          <cell r="A3">
            <v>2</v>
          </cell>
          <cell r="B3">
            <v>1725</v>
          </cell>
          <cell r="C3">
            <v>2295</v>
          </cell>
          <cell r="D3">
            <v>32</v>
          </cell>
        </row>
        <row r="4">
          <cell r="A4">
            <v>3</v>
          </cell>
          <cell r="B4">
            <v>4</v>
          </cell>
          <cell r="C4">
            <v>82</v>
          </cell>
          <cell r="D4">
            <v>2</v>
          </cell>
        </row>
        <row r="5">
          <cell r="A5">
            <v>4</v>
          </cell>
          <cell r="B5">
            <v>0</v>
          </cell>
          <cell r="C5">
            <v>0</v>
          </cell>
          <cell r="D5">
            <v>571</v>
          </cell>
        </row>
      </sheetData>
      <sheetData sheetId="108">
        <row r="1">
          <cell r="A1" t="str">
            <v>ling</v>
          </cell>
          <cell r="B1" t="str">
            <v>col_1</v>
          </cell>
          <cell r="C1" t="str">
            <v>col_2</v>
          </cell>
          <cell r="D1" t="str">
            <v>col_3</v>
          </cell>
        </row>
        <row r="2">
          <cell r="A2">
            <v>1</v>
          </cell>
          <cell r="B2">
            <v>12460</v>
          </cell>
          <cell r="C2">
            <v>103080</v>
          </cell>
          <cell r="D2">
            <v>1804</v>
          </cell>
        </row>
        <row r="3">
          <cell r="A3">
            <v>2</v>
          </cell>
          <cell r="B3">
            <v>230</v>
          </cell>
          <cell r="C3">
            <v>1788</v>
          </cell>
          <cell r="D3">
            <v>28</v>
          </cell>
        </row>
        <row r="4">
          <cell r="A4">
            <v>3</v>
          </cell>
          <cell r="B4">
            <v>4</v>
          </cell>
          <cell r="C4">
            <v>25</v>
          </cell>
          <cell r="D4">
            <v>1</v>
          </cell>
        </row>
        <row r="5">
          <cell r="A5">
            <v>4</v>
          </cell>
          <cell r="B5">
            <v>56</v>
          </cell>
          <cell r="C5">
            <v>478</v>
          </cell>
          <cell r="D5">
            <v>19</v>
          </cell>
        </row>
      </sheetData>
      <sheetData sheetId="109">
        <row r="1">
          <cell r="A1" t="str">
            <v>ling</v>
          </cell>
          <cell r="B1" t="str">
            <v>col_1</v>
          </cell>
          <cell r="C1" t="str">
            <v>col_2</v>
          </cell>
          <cell r="D1" t="str">
            <v>col_3</v>
          </cell>
        </row>
        <row r="2">
          <cell r="A2">
            <v>1</v>
          </cell>
          <cell r="B2">
            <v>78736</v>
          </cell>
          <cell r="C2">
            <v>38003</v>
          </cell>
          <cell r="D2">
            <v>605</v>
          </cell>
        </row>
        <row r="3">
          <cell r="A3">
            <v>2</v>
          </cell>
          <cell r="B3">
            <v>1417</v>
          </cell>
          <cell r="C3">
            <v>618</v>
          </cell>
          <cell r="D3">
            <v>11</v>
          </cell>
        </row>
        <row r="4">
          <cell r="A4">
            <v>3</v>
          </cell>
          <cell r="B4">
            <v>18</v>
          </cell>
          <cell r="C4">
            <v>11</v>
          </cell>
          <cell r="D4">
            <v>1</v>
          </cell>
        </row>
        <row r="5">
          <cell r="A5">
            <v>4</v>
          </cell>
          <cell r="B5">
            <v>366</v>
          </cell>
          <cell r="C5">
            <v>174</v>
          </cell>
          <cell r="D5">
            <v>13</v>
          </cell>
        </row>
      </sheetData>
      <sheetData sheetId="110">
        <row r="1">
          <cell r="A1" t="str">
            <v>ling</v>
          </cell>
          <cell r="B1" t="str">
            <v>col_1</v>
          </cell>
          <cell r="C1" t="str">
            <v>col_2</v>
          </cell>
          <cell r="D1" t="str">
            <v>col_3</v>
          </cell>
        </row>
        <row r="2">
          <cell r="A2">
            <v>1</v>
          </cell>
          <cell r="B2">
            <v>29967</v>
          </cell>
          <cell r="C2">
            <v>86603</v>
          </cell>
          <cell r="D2">
            <v>774</v>
          </cell>
        </row>
        <row r="3">
          <cell r="A3">
            <v>2</v>
          </cell>
          <cell r="B3">
            <v>468</v>
          </cell>
          <cell r="C3">
            <v>1566</v>
          </cell>
          <cell r="D3">
            <v>12</v>
          </cell>
        </row>
        <row r="4">
          <cell r="A4">
            <v>3</v>
          </cell>
          <cell r="B4">
            <v>2</v>
          </cell>
          <cell r="C4">
            <v>28</v>
          </cell>
          <cell r="D4">
            <v>0</v>
          </cell>
        </row>
        <row r="5">
          <cell r="A5">
            <v>4</v>
          </cell>
          <cell r="B5">
            <v>337</v>
          </cell>
          <cell r="C5">
            <v>199</v>
          </cell>
          <cell r="D5">
            <v>17</v>
          </cell>
        </row>
      </sheetData>
      <sheetData sheetId="111">
        <row r="1">
          <cell r="A1" t="str">
            <v>ling</v>
          </cell>
          <cell r="B1" t="str">
            <v>col_1</v>
          </cell>
          <cell r="C1" t="str">
            <v>col_2</v>
          </cell>
        </row>
        <row r="2">
          <cell r="A2">
            <v>1</v>
          </cell>
          <cell r="B2">
            <v>0</v>
          </cell>
          <cell r="C2">
            <v>117348</v>
          </cell>
        </row>
        <row r="3">
          <cell r="A3">
            <v>2</v>
          </cell>
          <cell r="B3">
            <v>31</v>
          </cell>
          <cell r="C3">
            <v>4021</v>
          </cell>
        </row>
        <row r="4">
          <cell r="A4">
            <v>3</v>
          </cell>
          <cell r="B4">
            <v>2</v>
          </cell>
          <cell r="C4">
            <v>86</v>
          </cell>
        </row>
        <row r="5">
          <cell r="A5">
            <v>4</v>
          </cell>
          <cell r="B5">
            <v>571</v>
          </cell>
          <cell r="C5">
            <v>0</v>
          </cell>
        </row>
      </sheetData>
      <sheetData sheetId="112">
        <row r="1">
          <cell r="A1" t="str">
            <v>triLosNightsBaby</v>
          </cell>
          <cell r="B1" t="str">
            <v>col_1</v>
          </cell>
          <cell r="C1" t="str">
            <v>col_2</v>
          </cell>
          <cell r="D1" t="str">
            <v>col_3</v>
          </cell>
        </row>
        <row r="2">
          <cell r="A2">
            <v>1</v>
          </cell>
          <cell r="B2">
            <v>1158</v>
          </cell>
          <cell r="C2">
            <v>511</v>
          </cell>
          <cell r="D2">
            <v>402</v>
          </cell>
        </row>
        <row r="3">
          <cell r="A3">
            <v>2</v>
          </cell>
          <cell r="B3">
            <v>2178</v>
          </cell>
          <cell r="C3">
            <v>422</v>
          </cell>
          <cell r="D3">
            <v>366</v>
          </cell>
        </row>
        <row r="4">
          <cell r="A4">
            <v>3</v>
          </cell>
          <cell r="B4">
            <v>5915</v>
          </cell>
          <cell r="C4">
            <v>6292</v>
          </cell>
          <cell r="D4">
            <v>4562</v>
          </cell>
        </row>
        <row r="5">
          <cell r="A5">
            <v>4</v>
          </cell>
          <cell r="B5">
            <v>27073</v>
          </cell>
          <cell r="C5">
            <v>9527</v>
          </cell>
          <cell r="D5">
            <v>16451</v>
          </cell>
        </row>
        <row r="6">
          <cell r="A6">
            <v>5</v>
          </cell>
          <cell r="B6">
            <v>14116</v>
          </cell>
          <cell r="C6">
            <v>4502</v>
          </cell>
          <cell r="D6">
            <v>7824</v>
          </cell>
        </row>
        <row r="7">
          <cell r="A7">
            <v>6</v>
          </cell>
          <cell r="B7">
            <v>6274</v>
          </cell>
          <cell r="C7">
            <v>1254</v>
          </cell>
          <cell r="D7">
            <v>1973</v>
          </cell>
        </row>
        <row r="8">
          <cell r="A8">
            <v>7</v>
          </cell>
          <cell r="B8">
            <v>1535</v>
          </cell>
          <cell r="C8">
            <v>520</v>
          </cell>
          <cell r="D8">
            <v>661</v>
          </cell>
        </row>
        <row r="9">
          <cell r="A9">
            <v>8</v>
          </cell>
          <cell r="B9">
            <v>554</v>
          </cell>
          <cell r="C9">
            <v>268</v>
          </cell>
          <cell r="D9">
            <v>359</v>
          </cell>
        </row>
        <row r="10">
          <cell r="A10">
            <v>9</v>
          </cell>
          <cell r="B10">
            <v>393</v>
          </cell>
          <cell r="C10">
            <v>186</v>
          </cell>
          <cell r="D10">
            <v>216</v>
          </cell>
        </row>
        <row r="11">
          <cell r="A11">
            <v>10</v>
          </cell>
          <cell r="B11">
            <v>282</v>
          </cell>
          <cell r="C11">
            <v>132</v>
          </cell>
          <cell r="D11">
            <v>131</v>
          </cell>
        </row>
        <row r="12">
          <cell r="A12">
            <v>11</v>
          </cell>
          <cell r="B12">
            <v>275</v>
          </cell>
          <cell r="C12">
            <v>101</v>
          </cell>
          <cell r="D12">
            <v>132</v>
          </cell>
        </row>
        <row r="13">
          <cell r="A13">
            <v>12</v>
          </cell>
          <cell r="B13">
            <v>1615</v>
          </cell>
          <cell r="C13">
            <v>553</v>
          </cell>
          <cell r="D13">
            <v>829</v>
          </cell>
        </row>
        <row r="14">
          <cell r="A14">
            <v>13</v>
          </cell>
          <cell r="B14">
            <v>590</v>
          </cell>
          <cell r="C14">
            <v>266</v>
          </cell>
          <cell r="D14">
            <v>331</v>
          </cell>
        </row>
        <row r="15">
          <cell r="A15">
            <v>14</v>
          </cell>
          <cell r="B15">
            <v>619</v>
          </cell>
          <cell r="C15">
            <v>309</v>
          </cell>
          <cell r="D15">
            <v>402</v>
          </cell>
        </row>
      </sheetData>
      <sheetData sheetId="113">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215</v>
          </cell>
          <cell r="C2">
            <v>237</v>
          </cell>
          <cell r="D2">
            <v>458</v>
          </cell>
          <cell r="E2">
            <v>118</v>
          </cell>
          <cell r="F2">
            <v>130</v>
          </cell>
          <cell r="G2">
            <v>511</v>
          </cell>
          <cell r="H2">
            <v>148</v>
          </cell>
          <cell r="I2">
            <v>12</v>
          </cell>
          <cell r="J2">
            <v>133</v>
          </cell>
          <cell r="K2">
            <v>71</v>
          </cell>
          <cell r="L2">
            <v>38</v>
          </cell>
        </row>
        <row r="3">
          <cell r="A3">
            <v>2</v>
          </cell>
          <cell r="B3">
            <v>367</v>
          </cell>
          <cell r="C3">
            <v>538</v>
          </cell>
          <cell r="D3">
            <v>799</v>
          </cell>
          <cell r="E3">
            <v>307</v>
          </cell>
          <cell r="F3">
            <v>167</v>
          </cell>
          <cell r="G3">
            <v>422</v>
          </cell>
          <cell r="H3">
            <v>174</v>
          </cell>
          <cell r="I3">
            <v>24</v>
          </cell>
          <cell r="J3">
            <v>84</v>
          </cell>
          <cell r="K3">
            <v>61</v>
          </cell>
          <cell r="L3">
            <v>23</v>
          </cell>
        </row>
        <row r="4">
          <cell r="A4">
            <v>3</v>
          </cell>
          <cell r="B4">
            <v>701</v>
          </cell>
          <cell r="C4">
            <v>1760</v>
          </cell>
          <cell r="D4">
            <v>1929</v>
          </cell>
          <cell r="E4">
            <v>859</v>
          </cell>
          <cell r="F4">
            <v>666</v>
          </cell>
          <cell r="G4">
            <v>6292</v>
          </cell>
          <cell r="H4">
            <v>2253</v>
          </cell>
          <cell r="I4">
            <v>205</v>
          </cell>
          <cell r="J4">
            <v>967</v>
          </cell>
          <cell r="K4">
            <v>1033</v>
          </cell>
          <cell r="L4">
            <v>104</v>
          </cell>
        </row>
        <row r="5">
          <cell r="A5">
            <v>4</v>
          </cell>
          <cell r="B5">
            <v>5050</v>
          </cell>
          <cell r="C5">
            <v>7241</v>
          </cell>
          <cell r="D5">
            <v>9887</v>
          </cell>
          <cell r="E5">
            <v>2766</v>
          </cell>
          <cell r="F5">
            <v>2129</v>
          </cell>
          <cell r="G5">
            <v>9527</v>
          </cell>
          <cell r="H5">
            <v>6344</v>
          </cell>
          <cell r="I5">
            <v>754</v>
          </cell>
          <cell r="J5">
            <v>5681</v>
          </cell>
          <cell r="K5">
            <v>2151</v>
          </cell>
          <cell r="L5">
            <v>1521</v>
          </cell>
        </row>
        <row r="6">
          <cell r="A6">
            <v>5</v>
          </cell>
          <cell r="B6">
            <v>3231</v>
          </cell>
          <cell r="C6">
            <v>2711</v>
          </cell>
          <cell r="D6">
            <v>3937</v>
          </cell>
          <cell r="E6">
            <v>2332</v>
          </cell>
          <cell r="F6">
            <v>1905</v>
          </cell>
          <cell r="G6">
            <v>4502</v>
          </cell>
          <cell r="H6">
            <v>2851</v>
          </cell>
          <cell r="I6">
            <v>197</v>
          </cell>
          <cell r="J6">
            <v>3260</v>
          </cell>
          <cell r="K6">
            <v>849</v>
          </cell>
          <cell r="L6">
            <v>667</v>
          </cell>
        </row>
        <row r="7">
          <cell r="A7">
            <v>6</v>
          </cell>
          <cell r="B7">
            <v>952</v>
          </cell>
          <cell r="C7">
            <v>1474</v>
          </cell>
          <cell r="D7">
            <v>2555</v>
          </cell>
          <cell r="E7">
            <v>809</v>
          </cell>
          <cell r="F7">
            <v>484</v>
          </cell>
          <cell r="G7">
            <v>1254</v>
          </cell>
          <cell r="H7">
            <v>868</v>
          </cell>
          <cell r="I7">
            <v>199</v>
          </cell>
          <cell r="J7">
            <v>597</v>
          </cell>
          <cell r="K7">
            <v>181</v>
          </cell>
          <cell r="L7">
            <v>128</v>
          </cell>
        </row>
        <row r="8">
          <cell r="A8">
            <v>7</v>
          </cell>
          <cell r="B8">
            <v>183</v>
          </cell>
          <cell r="C8">
            <v>302</v>
          </cell>
          <cell r="D8">
            <v>663</v>
          </cell>
          <cell r="E8">
            <v>113</v>
          </cell>
          <cell r="F8">
            <v>274</v>
          </cell>
          <cell r="G8">
            <v>520</v>
          </cell>
          <cell r="H8">
            <v>251</v>
          </cell>
          <cell r="I8">
            <v>36</v>
          </cell>
          <cell r="J8">
            <v>236</v>
          </cell>
          <cell r="K8">
            <v>72</v>
          </cell>
          <cell r="L8">
            <v>66</v>
          </cell>
        </row>
        <row r="9">
          <cell r="A9">
            <v>8</v>
          </cell>
          <cell r="B9">
            <v>88</v>
          </cell>
          <cell r="C9">
            <v>150</v>
          </cell>
          <cell r="D9">
            <v>200</v>
          </cell>
          <cell r="E9">
            <v>50</v>
          </cell>
          <cell r="F9">
            <v>66</v>
          </cell>
          <cell r="G9">
            <v>268</v>
          </cell>
          <cell r="H9">
            <v>144</v>
          </cell>
          <cell r="I9">
            <v>15</v>
          </cell>
          <cell r="J9">
            <v>115</v>
          </cell>
          <cell r="K9">
            <v>53</v>
          </cell>
          <cell r="L9">
            <v>32</v>
          </cell>
        </row>
        <row r="10">
          <cell r="A10">
            <v>9</v>
          </cell>
          <cell r="B10">
            <v>66</v>
          </cell>
          <cell r="C10">
            <v>113</v>
          </cell>
          <cell r="D10">
            <v>140</v>
          </cell>
          <cell r="E10">
            <v>50</v>
          </cell>
          <cell r="F10">
            <v>24</v>
          </cell>
          <cell r="G10">
            <v>186</v>
          </cell>
          <cell r="H10">
            <v>99</v>
          </cell>
          <cell r="I10">
            <v>13</v>
          </cell>
          <cell r="J10">
            <v>64</v>
          </cell>
          <cell r="K10">
            <v>25</v>
          </cell>
          <cell r="L10">
            <v>15</v>
          </cell>
        </row>
        <row r="11">
          <cell r="A11">
            <v>10</v>
          </cell>
          <cell r="B11">
            <v>49</v>
          </cell>
          <cell r="C11">
            <v>74</v>
          </cell>
          <cell r="D11">
            <v>109</v>
          </cell>
          <cell r="E11">
            <v>22</v>
          </cell>
          <cell r="F11">
            <v>28</v>
          </cell>
          <cell r="G11">
            <v>132</v>
          </cell>
          <cell r="H11">
            <v>57</v>
          </cell>
          <cell r="I11">
            <v>6</v>
          </cell>
          <cell r="J11">
            <v>48</v>
          </cell>
          <cell r="K11">
            <v>17</v>
          </cell>
          <cell r="L11">
            <v>3</v>
          </cell>
        </row>
        <row r="12">
          <cell r="A12">
            <v>11</v>
          </cell>
          <cell r="B12">
            <v>53</v>
          </cell>
          <cell r="C12">
            <v>62</v>
          </cell>
          <cell r="D12">
            <v>94</v>
          </cell>
          <cell r="E12">
            <v>30</v>
          </cell>
          <cell r="F12">
            <v>36</v>
          </cell>
          <cell r="G12">
            <v>101</v>
          </cell>
          <cell r="H12">
            <v>64</v>
          </cell>
          <cell r="I12">
            <v>5</v>
          </cell>
          <cell r="J12">
            <v>43</v>
          </cell>
          <cell r="K12">
            <v>15</v>
          </cell>
          <cell r="L12">
            <v>5</v>
          </cell>
        </row>
        <row r="13">
          <cell r="A13">
            <v>12</v>
          </cell>
          <cell r="B13">
            <v>302</v>
          </cell>
          <cell r="C13">
            <v>356</v>
          </cell>
          <cell r="D13">
            <v>553</v>
          </cell>
          <cell r="E13">
            <v>188</v>
          </cell>
          <cell r="F13">
            <v>216</v>
          </cell>
          <cell r="G13">
            <v>553</v>
          </cell>
          <cell r="H13">
            <v>321</v>
          </cell>
          <cell r="I13">
            <v>20</v>
          </cell>
          <cell r="J13">
            <v>310</v>
          </cell>
          <cell r="K13">
            <v>137</v>
          </cell>
          <cell r="L13">
            <v>41</v>
          </cell>
        </row>
        <row r="14">
          <cell r="A14">
            <v>13</v>
          </cell>
          <cell r="B14">
            <v>103</v>
          </cell>
          <cell r="C14">
            <v>141</v>
          </cell>
          <cell r="D14">
            <v>208</v>
          </cell>
          <cell r="E14">
            <v>72</v>
          </cell>
          <cell r="F14">
            <v>66</v>
          </cell>
          <cell r="G14">
            <v>266</v>
          </cell>
          <cell r="H14">
            <v>143</v>
          </cell>
          <cell r="I14">
            <v>3</v>
          </cell>
          <cell r="J14">
            <v>133</v>
          </cell>
          <cell r="K14">
            <v>41</v>
          </cell>
          <cell r="L14">
            <v>11</v>
          </cell>
        </row>
        <row r="15">
          <cell r="A15">
            <v>14</v>
          </cell>
          <cell r="B15">
            <v>117</v>
          </cell>
          <cell r="C15">
            <v>90</v>
          </cell>
          <cell r="D15">
            <v>211</v>
          </cell>
          <cell r="E15">
            <v>69</v>
          </cell>
          <cell r="F15">
            <v>132</v>
          </cell>
          <cell r="G15">
            <v>309</v>
          </cell>
          <cell r="H15">
            <v>175</v>
          </cell>
          <cell r="I15">
            <v>2</v>
          </cell>
          <cell r="J15">
            <v>165</v>
          </cell>
          <cell r="K15">
            <v>55</v>
          </cell>
          <cell r="L15">
            <v>5</v>
          </cell>
        </row>
      </sheetData>
      <sheetData sheetId="114">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45</v>
          </cell>
          <cell r="C2">
            <v>1587</v>
          </cell>
          <cell r="D2">
            <v>11</v>
          </cell>
          <cell r="E2">
            <v>25</v>
          </cell>
          <cell r="F2">
            <v>3</v>
          </cell>
          <cell r="G2">
            <v>1</v>
          </cell>
          <cell r="H2">
            <v>72</v>
          </cell>
          <cell r="I2">
            <v>84</v>
          </cell>
          <cell r="J2">
            <v>34</v>
          </cell>
          <cell r="K2">
            <v>125</v>
          </cell>
          <cell r="L2">
            <v>14</v>
          </cell>
          <cell r="M2">
            <v>70</v>
          </cell>
          <cell r="N2">
            <v>0</v>
          </cell>
        </row>
        <row r="3">
          <cell r="A3">
            <v>2</v>
          </cell>
          <cell r="B3">
            <v>58</v>
          </cell>
          <cell r="C3">
            <v>2136</v>
          </cell>
          <cell r="D3">
            <v>7</v>
          </cell>
          <cell r="E3">
            <v>37</v>
          </cell>
          <cell r="F3">
            <v>6</v>
          </cell>
          <cell r="G3">
            <v>1</v>
          </cell>
          <cell r="H3">
            <v>176</v>
          </cell>
          <cell r="I3">
            <v>153</v>
          </cell>
          <cell r="J3">
            <v>117</v>
          </cell>
          <cell r="K3">
            <v>123</v>
          </cell>
          <cell r="L3">
            <v>27</v>
          </cell>
          <cell r="M3">
            <v>125</v>
          </cell>
          <cell r="N3">
            <v>0</v>
          </cell>
        </row>
        <row r="4">
          <cell r="A4">
            <v>3</v>
          </cell>
          <cell r="B4">
            <v>422</v>
          </cell>
          <cell r="C4">
            <v>12270</v>
          </cell>
          <cell r="D4">
            <v>33</v>
          </cell>
          <cell r="E4">
            <v>354</v>
          </cell>
          <cell r="F4">
            <v>34</v>
          </cell>
          <cell r="G4">
            <v>5</v>
          </cell>
          <cell r="H4">
            <v>233</v>
          </cell>
          <cell r="I4">
            <v>1097</v>
          </cell>
          <cell r="J4">
            <v>360</v>
          </cell>
          <cell r="K4">
            <v>1313</v>
          </cell>
          <cell r="L4">
            <v>146</v>
          </cell>
          <cell r="M4">
            <v>496</v>
          </cell>
          <cell r="N4">
            <v>6</v>
          </cell>
        </row>
        <row r="5">
          <cell r="A5">
            <v>4</v>
          </cell>
          <cell r="B5">
            <v>806</v>
          </cell>
          <cell r="C5">
            <v>43825</v>
          </cell>
          <cell r="D5">
            <v>94</v>
          </cell>
          <cell r="E5">
            <v>794</v>
          </cell>
          <cell r="F5">
            <v>63</v>
          </cell>
          <cell r="G5">
            <v>9</v>
          </cell>
          <cell r="H5">
            <v>616</v>
          </cell>
          <cell r="I5">
            <v>2191</v>
          </cell>
          <cell r="J5">
            <v>754</v>
          </cell>
          <cell r="K5">
            <v>2549</v>
          </cell>
          <cell r="L5">
            <v>326</v>
          </cell>
          <cell r="M5">
            <v>1004</v>
          </cell>
          <cell r="N5">
            <v>20</v>
          </cell>
        </row>
        <row r="6">
          <cell r="A6">
            <v>5</v>
          </cell>
          <cell r="B6">
            <v>386</v>
          </cell>
          <cell r="C6">
            <v>21938</v>
          </cell>
          <cell r="D6">
            <v>60</v>
          </cell>
          <cell r="E6">
            <v>336</v>
          </cell>
          <cell r="F6">
            <v>25</v>
          </cell>
          <cell r="G6">
            <v>5</v>
          </cell>
          <cell r="H6">
            <v>276</v>
          </cell>
          <cell r="I6">
            <v>1067</v>
          </cell>
          <cell r="J6">
            <v>307</v>
          </cell>
          <cell r="K6">
            <v>1284</v>
          </cell>
          <cell r="L6">
            <v>178</v>
          </cell>
          <cell r="M6">
            <v>568</v>
          </cell>
          <cell r="N6">
            <v>12</v>
          </cell>
        </row>
        <row r="7">
          <cell r="A7">
            <v>6</v>
          </cell>
          <cell r="B7">
            <v>139</v>
          </cell>
          <cell r="C7">
            <v>7744</v>
          </cell>
          <cell r="D7">
            <v>14</v>
          </cell>
          <cell r="E7">
            <v>91</v>
          </cell>
          <cell r="F7">
            <v>11</v>
          </cell>
          <cell r="G7">
            <v>2</v>
          </cell>
          <cell r="H7">
            <v>177</v>
          </cell>
          <cell r="I7">
            <v>329</v>
          </cell>
          <cell r="J7">
            <v>104</v>
          </cell>
          <cell r="K7">
            <v>552</v>
          </cell>
          <cell r="L7">
            <v>51</v>
          </cell>
          <cell r="M7">
            <v>283</v>
          </cell>
          <cell r="N7">
            <v>4</v>
          </cell>
        </row>
        <row r="8">
          <cell r="A8">
            <v>7</v>
          </cell>
          <cell r="B8">
            <v>61</v>
          </cell>
          <cell r="C8">
            <v>2134</v>
          </cell>
          <cell r="D8">
            <v>5</v>
          </cell>
          <cell r="E8">
            <v>30</v>
          </cell>
          <cell r="F8">
            <v>1</v>
          </cell>
          <cell r="G8">
            <v>1</v>
          </cell>
          <cell r="H8">
            <v>37</v>
          </cell>
          <cell r="I8">
            <v>114</v>
          </cell>
          <cell r="J8">
            <v>40</v>
          </cell>
          <cell r="K8">
            <v>196</v>
          </cell>
          <cell r="L8">
            <v>24</v>
          </cell>
          <cell r="M8">
            <v>70</v>
          </cell>
          <cell r="N8">
            <v>3</v>
          </cell>
        </row>
        <row r="9">
          <cell r="A9">
            <v>8</v>
          </cell>
          <cell r="B9">
            <v>31</v>
          </cell>
          <cell r="C9">
            <v>931</v>
          </cell>
          <cell r="D9">
            <v>2</v>
          </cell>
          <cell r="E9">
            <v>15</v>
          </cell>
          <cell r="F9">
            <v>0</v>
          </cell>
          <cell r="G9">
            <v>0</v>
          </cell>
          <cell r="H9">
            <v>22</v>
          </cell>
          <cell r="I9">
            <v>56</v>
          </cell>
          <cell r="J9">
            <v>20</v>
          </cell>
          <cell r="K9">
            <v>62</v>
          </cell>
          <cell r="L9">
            <v>14</v>
          </cell>
          <cell r="M9">
            <v>27</v>
          </cell>
          <cell r="N9">
            <v>1</v>
          </cell>
        </row>
        <row r="10">
          <cell r="A10">
            <v>9</v>
          </cell>
          <cell r="B10">
            <v>12</v>
          </cell>
          <cell r="C10">
            <v>616</v>
          </cell>
          <cell r="D10">
            <v>1</v>
          </cell>
          <cell r="E10">
            <v>13</v>
          </cell>
          <cell r="F10">
            <v>2</v>
          </cell>
          <cell r="G10">
            <v>0</v>
          </cell>
          <cell r="H10">
            <v>9</v>
          </cell>
          <cell r="I10">
            <v>39</v>
          </cell>
          <cell r="J10">
            <v>18</v>
          </cell>
          <cell r="K10">
            <v>55</v>
          </cell>
          <cell r="L10">
            <v>4</v>
          </cell>
          <cell r="M10">
            <v>25</v>
          </cell>
          <cell r="N10">
            <v>1</v>
          </cell>
        </row>
        <row r="11">
          <cell r="A11">
            <v>10</v>
          </cell>
          <cell r="B11">
            <v>8</v>
          </cell>
          <cell r="C11">
            <v>436</v>
          </cell>
          <cell r="D11">
            <v>1</v>
          </cell>
          <cell r="E11">
            <v>6</v>
          </cell>
          <cell r="F11">
            <v>1</v>
          </cell>
          <cell r="G11">
            <v>0</v>
          </cell>
          <cell r="H11">
            <v>6</v>
          </cell>
          <cell r="I11">
            <v>32</v>
          </cell>
          <cell r="J11">
            <v>5</v>
          </cell>
          <cell r="K11">
            <v>23</v>
          </cell>
          <cell r="L11">
            <v>3</v>
          </cell>
          <cell r="M11">
            <v>24</v>
          </cell>
          <cell r="N11">
            <v>0</v>
          </cell>
        </row>
        <row r="12">
          <cell r="A12">
            <v>11</v>
          </cell>
          <cell r="B12">
            <v>9</v>
          </cell>
          <cell r="C12">
            <v>418</v>
          </cell>
          <cell r="D12">
            <v>0</v>
          </cell>
          <cell r="E12">
            <v>8</v>
          </cell>
          <cell r="F12">
            <v>0</v>
          </cell>
          <cell r="G12">
            <v>0</v>
          </cell>
          <cell r="H12">
            <v>8</v>
          </cell>
          <cell r="I12">
            <v>17</v>
          </cell>
          <cell r="J12">
            <v>4</v>
          </cell>
          <cell r="K12">
            <v>30</v>
          </cell>
          <cell r="L12">
            <v>3</v>
          </cell>
          <cell r="M12">
            <v>11</v>
          </cell>
          <cell r="N12">
            <v>0</v>
          </cell>
        </row>
        <row r="13">
          <cell r="A13">
            <v>12</v>
          </cell>
          <cell r="B13">
            <v>40</v>
          </cell>
          <cell r="C13">
            <v>2514</v>
          </cell>
          <cell r="D13">
            <v>5</v>
          </cell>
          <cell r="E13">
            <v>41</v>
          </cell>
          <cell r="F13">
            <v>5</v>
          </cell>
          <cell r="G13">
            <v>3</v>
          </cell>
          <cell r="H13">
            <v>47</v>
          </cell>
          <cell r="I13">
            <v>118</v>
          </cell>
          <cell r="J13">
            <v>33</v>
          </cell>
          <cell r="K13">
            <v>123</v>
          </cell>
          <cell r="L13">
            <v>24</v>
          </cell>
          <cell r="M13">
            <v>44</v>
          </cell>
          <cell r="N13">
            <v>0</v>
          </cell>
        </row>
        <row r="14">
          <cell r="A14">
            <v>13</v>
          </cell>
          <cell r="B14">
            <v>33</v>
          </cell>
          <cell r="C14">
            <v>979</v>
          </cell>
          <cell r="D14">
            <v>0</v>
          </cell>
          <cell r="E14">
            <v>17</v>
          </cell>
          <cell r="F14">
            <v>1</v>
          </cell>
          <cell r="G14">
            <v>0</v>
          </cell>
          <cell r="H14">
            <v>15</v>
          </cell>
          <cell r="I14">
            <v>46</v>
          </cell>
          <cell r="J14">
            <v>18</v>
          </cell>
          <cell r="K14">
            <v>49</v>
          </cell>
          <cell r="L14">
            <v>6</v>
          </cell>
          <cell r="M14">
            <v>23</v>
          </cell>
          <cell r="N14">
            <v>0</v>
          </cell>
        </row>
        <row r="15">
          <cell r="A15">
            <v>14</v>
          </cell>
          <cell r="B15">
            <v>40</v>
          </cell>
          <cell r="C15">
            <v>1040</v>
          </cell>
          <cell r="D15">
            <v>1</v>
          </cell>
          <cell r="E15">
            <v>14</v>
          </cell>
          <cell r="F15">
            <v>1</v>
          </cell>
          <cell r="G15">
            <v>1</v>
          </cell>
          <cell r="H15">
            <v>36</v>
          </cell>
          <cell r="I15">
            <v>61</v>
          </cell>
          <cell r="J15">
            <v>17</v>
          </cell>
          <cell r="K15">
            <v>75</v>
          </cell>
          <cell r="L15">
            <v>13</v>
          </cell>
          <cell r="M15">
            <v>31</v>
          </cell>
          <cell r="N15">
            <v>0</v>
          </cell>
        </row>
      </sheetData>
      <sheetData sheetId="115">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624</v>
          </cell>
          <cell r="C2">
            <v>600</v>
          </cell>
          <cell r="D2">
            <v>211</v>
          </cell>
          <cell r="E2">
            <v>167</v>
          </cell>
          <cell r="F2">
            <v>123</v>
          </cell>
          <cell r="G2">
            <v>83</v>
          </cell>
          <cell r="H2">
            <v>70</v>
          </cell>
          <cell r="I2">
            <v>33</v>
          </cell>
          <cell r="J2">
            <v>31</v>
          </cell>
          <cell r="K2">
            <v>22</v>
          </cell>
          <cell r="L2">
            <v>20</v>
          </cell>
          <cell r="M2">
            <v>87</v>
          </cell>
        </row>
        <row r="3">
          <cell r="A3">
            <v>2</v>
          </cell>
          <cell r="B3">
            <v>7</v>
          </cell>
          <cell r="C3">
            <v>2028</v>
          </cell>
          <cell r="D3">
            <v>776</v>
          </cell>
          <cell r="E3">
            <v>51</v>
          </cell>
          <cell r="F3">
            <v>33</v>
          </cell>
          <cell r="G3">
            <v>25</v>
          </cell>
          <cell r="H3">
            <v>16</v>
          </cell>
          <cell r="I3">
            <v>4</v>
          </cell>
          <cell r="J3">
            <v>5</v>
          </cell>
          <cell r="K3">
            <v>5</v>
          </cell>
          <cell r="L3">
            <v>2</v>
          </cell>
          <cell r="M3">
            <v>14</v>
          </cell>
        </row>
        <row r="4">
          <cell r="A4">
            <v>3</v>
          </cell>
          <cell r="B4">
            <v>4</v>
          </cell>
          <cell r="C4">
            <v>6</v>
          </cell>
          <cell r="D4">
            <v>10583</v>
          </cell>
          <cell r="E4">
            <v>5882</v>
          </cell>
          <cell r="F4">
            <v>207</v>
          </cell>
          <cell r="G4">
            <v>39</v>
          </cell>
          <cell r="H4">
            <v>11</v>
          </cell>
          <cell r="I4">
            <v>7</v>
          </cell>
          <cell r="J4">
            <v>11</v>
          </cell>
          <cell r="K4">
            <v>2</v>
          </cell>
          <cell r="L4">
            <v>3</v>
          </cell>
          <cell r="M4">
            <v>14</v>
          </cell>
        </row>
        <row r="5">
          <cell r="A5">
            <v>4</v>
          </cell>
          <cell r="B5">
            <v>6</v>
          </cell>
          <cell r="C5">
            <v>9</v>
          </cell>
          <cell r="D5">
            <v>45</v>
          </cell>
          <cell r="E5">
            <v>37372</v>
          </cell>
          <cell r="F5">
            <v>14815</v>
          </cell>
          <cell r="G5">
            <v>597</v>
          </cell>
          <cell r="H5">
            <v>87</v>
          </cell>
          <cell r="I5">
            <v>33</v>
          </cell>
          <cell r="J5">
            <v>20</v>
          </cell>
          <cell r="K5">
            <v>7</v>
          </cell>
          <cell r="L5">
            <v>4</v>
          </cell>
          <cell r="M5">
            <v>56</v>
          </cell>
        </row>
        <row r="6">
          <cell r="A6">
            <v>5</v>
          </cell>
          <cell r="B6">
            <v>5</v>
          </cell>
          <cell r="C6">
            <v>10</v>
          </cell>
          <cell r="D6">
            <v>24</v>
          </cell>
          <cell r="E6">
            <v>1068</v>
          </cell>
          <cell r="F6">
            <v>18195</v>
          </cell>
          <cell r="G6">
            <v>6467</v>
          </cell>
          <cell r="H6">
            <v>431</v>
          </cell>
          <cell r="I6">
            <v>93</v>
          </cell>
          <cell r="J6">
            <v>39</v>
          </cell>
          <cell r="K6">
            <v>13</v>
          </cell>
          <cell r="L6">
            <v>12</v>
          </cell>
          <cell r="M6">
            <v>85</v>
          </cell>
        </row>
        <row r="7">
          <cell r="A7">
            <v>6</v>
          </cell>
          <cell r="B7">
            <v>3</v>
          </cell>
          <cell r="C7">
            <v>4</v>
          </cell>
          <cell r="D7">
            <v>22</v>
          </cell>
          <cell r="E7">
            <v>355</v>
          </cell>
          <cell r="F7">
            <v>374</v>
          </cell>
          <cell r="G7">
            <v>5848</v>
          </cell>
          <cell r="H7">
            <v>2504</v>
          </cell>
          <cell r="I7">
            <v>217</v>
          </cell>
          <cell r="J7">
            <v>47</v>
          </cell>
          <cell r="K7">
            <v>31</v>
          </cell>
          <cell r="L7">
            <v>14</v>
          </cell>
          <cell r="M7">
            <v>82</v>
          </cell>
        </row>
        <row r="8">
          <cell r="A8">
            <v>7</v>
          </cell>
          <cell r="B8">
            <v>4</v>
          </cell>
          <cell r="C8">
            <v>2</v>
          </cell>
          <cell r="D8">
            <v>36</v>
          </cell>
          <cell r="E8">
            <v>259</v>
          </cell>
          <cell r="F8">
            <v>261</v>
          </cell>
          <cell r="G8">
            <v>157</v>
          </cell>
          <cell r="H8">
            <v>1221</v>
          </cell>
          <cell r="I8">
            <v>606</v>
          </cell>
          <cell r="J8">
            <v>73</v>
          </cell>
          <cell r="K8">
            <v>23</v>
          </cell>
          <cell r="L8">
            <v>13</v>
          </cell>
          <cell r="M8">
            <v>61</v>
          </cell>
        </row>
        <row r="9">
          <cell r="A9">
            <v>8</v>
          </cell>
          <cell r="B9">
            <v>2</v>
          </cell>
          <cell r="C9">
            <v>12</v>
          </cell>
          <cell r="D9">
            <v>19</v>
          </cell>
          <cell r="E9">
            <v>193</v>
          </cell>
          <cell r="F9">
            <v>208</v>
          </cell>
          <cell r="G9">
            <v>152</v>
          </cell>
          <cell r="H9">
            <v>67</v>
          </cell>
          <cell r="I9">
            <v>277</v>
          </cell>
          <cell r="J9">
            <v>171</v>
          </cell>
          <cell r="K9">
            <v>24</v>
          </cell>
          <cell r="L9">
            <v>8</v>
          </cell>
          <cell r="M9">
            <v>48</v>
          </cell>
        </row>
        <row r="10">
          <cell r="A10">
            <v>9</v>
          </cell>
          <cell r="B10">
            <v>2</v>
          </cell>
          <cell r="C10">
            <v>8</v>
          </cell>
          <cell r="D10">
            <v>19</v>
          </cell>
          <cell r="E10">
            <v>149</v>
          </cell>
          <cell r="F10">
            <v>158</v>
          </cell>
          <cell r="G10">
            <v>125</v>
          </cell>
          <cell r="H10">
            <v>54</v>
          </cell>
          <cell r="I10">
            <v>19</v>
          </cell>
          <cell r="J10">
            <v>142</v>
          </cell>
          <cell r="K10">
            <v>67</v>
          </cell>
          <cell r="L10">
            <v>17</v>
          </cell>
          <cell r="M10">
            <v>35</v>
          </cell>
        </row>
        <row r="11">
          <cell r="A11">
            <v>10</v>
          </cell>
          <cell r="B11">
            <v>1</v>
          </cell>
          <cell r="C11">
            <v>5</v>
          </cell>
          <cell r="D11">
            <v>11</v>
          </cell>
          <cell r="E11">
            <v>101</v>
          </cell>
          <cell r="F11">
            <v>103</v>
          </cell>
          <cell r="G11">
            <v>112</v>
          </cell>
          <cell r="H11">
            <v>37</v>
          </cell>
          <cell r="I11">
            <v>23</v>
          </cell>
          <cell r="J11">
            <v>9</v>
          </cell>
          <cell r="K11">
            <v>57</v>
          </cell>
          <cell r="L11">
            <v>50</v>
          </cell>
          <cell r="M11">
            <v>36</v>
          </cell>
        </row>
        <row r="12">
          <cell r="A12">
            <v>11</v>
          </cell>
          <cell r="B12">
            <v>1</v>
          </cell>
          <cell r="C12">
            <v>4</v>
          </cell>
          <cell r="D12">
            <v>11</v>
          </cell>
          <cell r="E12">
            <v>59</v>
          </cell>
          <cell r="F12">
            <v>125</v>
          </cell>
          <cell r="G12">
            <v>81</v>
          </cell>
          <cell r="H12">
            <v>59</v>
          </cell>
          <cell r="I12">
            <v>30</v>
          </cell>
          <cell r="J12">
            <v>14</v>
          </cell>
          <cell r="K12">
            <v>6</v>
          </cell>
          <cell r="L12">
            <v>54</v>
          </cell>
          <cell r="M12">
            <v>64</v>
          </cell>
        </row>
        <row r="13">
          <cell r="A13">
            <v>12</v>
          </cell>
          <cell r="B13">
            <v>10</v>
          </cell>
          <cell r="C13">
            <v>28</v>
          </cell>
          <cell r="D13">
            <v>68</v>
          </cell>
          <cell r="E13">
            <v>478</v>
          </cell>
          <cell r="F13">
            <v>674</v>
          </cell>
          <cell r="G13">
            <v>549</v>
          </cell>
          <cell r="H13">
            <v>354</v>
          </cell>
          <cell r="I13">
            <v>193</v>
          </cell>
          <cell r="J13">
            <v>104</v>
          </cell>
          <cell r="K13">
            <v>61</v>
          </cell>
          <cell r="L13">
            <v>36</v>
          </cell>
          <cell r="M13">
            <v>442</v>
          </cell>
        </row>
        <row r="14">
          <cell r="A14">
            <v>13</v>
          </cell>
          <cell r="B14">
            <v>1</v>
          </cell>
          <cell r="C14">
            <v>10</v>
          </cell>
          <cell r="D14">
            <v>26</v>
          </cell>
          <cell r="E14">
            <v>146</v>
          </cell>
          <cell r="F14">
            <v>227</v>
          </cell>
          <cell r="G14">
            <v>196</v>
          </cell>
          <cell r="H14">
            <v>136</v>
          </cell>
          <cell r="I14">
            <v>90</v>
          </cell>
          <cell r="J14">
            <v>65</v>
          </cell>
          <cell r="K14">
            <v>36</v>
          </cell>
          <cell r="L14">
            <v>38</v>
          </cell>
          <cell r="M14">
            <v>216</v>
          </cell>
        </row>
        <row r="15">
          <cell r="A15">
            <v>14</v>
          </cell>
          <cell r="B15">
            <v>0</v>
          </cell>
          <cell r="C15">
            <v>9</v>
          </cell>
          <cell r="D15">
            <v>23</v>
          </cell>
          <cell r="E15">
            <v>129</v>
          </cell>
          <cell r="F15">
            <v>169</v>
          </cell>
          <cell r="G15">
            <v>179</v>
          </cell>
          <cell r="H15">
            <v>140</v>
          </cell>
          <cell r="I15">
            <v>140</v>
          </cell>
          <cell r="J15">
            <v>96</v>
          </cell>
          <cell r="K15">
            <v>70</v>
          </cell>
          <cell r="L15">
            <v>46</v>
          </cell>
          <cell r="M15">
            <v>329</v>
          </cell>
        </row>
      </sheetData>
      <sheetData sheetId="116">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53</v>
          </cell>
          <cell r="C2">
            <v>307</v>
          </cell>
          <cell r="D2">
            <v>283</v>
          </cell>
          <cell r="E2">
            <v>468</v>
          </cell>
          <cell r="F2">
            <v>832</v>
          </cell>
          <cell r="G2">
            <v>120</v>
          </cell>
          <cell r="H2">
            <v>0</v>
          </cell>
          <cell r="I2">
            <v>0</v>
          </cell>
          <cell r="J2">
            <v>8</v>
          </cell>
        </row>
        <row r="3">
          <cell r="A3">
            <v>2</v>
          </cell>
          <cell r="B3">
            <v>2</v>
          </cell>
          <cell r="C3">
            <v>14</v>
          </cell>
          <cell r="D3">
            <v>20</v>
          </cell>
          <cell r="E3">
            <v>345</v>
          </cell>
          <cell r="F3">
            <v>2247</v>
          </cell>
          <cell r="G3">
            <v>332</v>
          </cell>
          <cell r="H3">
            <v>2</v>
          </cell>
          <cell r="I3">
            <v>0</v>
          </cell>
          <cell r="J3">
            <v>4</v>
          </cell>
        </row>
        <row r="4">
          <cell r="A4">
            <v>3</v>
          </cell>
          <cell r="B4">
            <v>1</v>
          </cell>
          <cell r="C4">
            <v>12</v>
          </cell>
          <cell r="D4">
            <v>11</v>
          </cell>
          <cell r="E4">
            <v>1156</v>
          </cell>
          <cell r="F4">
            <v>13725</v>
          </cell>
          <cell r="G4">
            <v>1836</v>
          </cell>
          <cell r="H4">
            <v>0</v>
          </cell>
          <cell r="I4">
            <v>0</v>
          </cell>
          <cell r="J4">
            <v>28</v>
          </cell>
        </row>
        <row r="5">
          <cell r="A5">
            <v>4</v>
          </cell>
          <cell r="B5">
            <v>3</v>
          </cell>
          <cell r="C5">
            <v>10</v>
          </cell>
          <cell r="D5">
            <v>17</v>
          </cell>
          <cell r="E5">
            <v>4348</v>
          </cell>
          <cell r="F5">
            <v>43118</v>
          </cell>
          <cell r="G5">
            <v>5497</v>
          </cell>
          <cell r="H5">
            <v>4</v>
          </cell>
          <cell r="I5">
            <v>0</v>
          </cell>
          <cell r="J5">
            <v>54</v>
          </cell>
        </row>
        <row r="6">
          <cell r="A6">
            <v>5</v>
          </cell>
          <cell r="B6">
            <v>0</v>
          </cell>
          <cell r="C6">
            <v>6</v>
          </cell>
          <cell r="D6">
            <v>13</v>
          </cell>
          <cell r="E6">
            <v>3617</v>
          </cell>
          <cell r="F6">
            <v>20106</v>
          </cell>
          <cell r="G6">
            <v>2661</v>
          </cell>
          <cell r="H6">
            <v>4</v>
          </cell>
          <cell r="I6">
            <v>0</v>
          </cell>
          <cell r="J6">
            <v>35</v>
          </cell>
        </row>
        <row r="7">
          <cell r="A7">
            <v>6</v>
          </cell>
          <cell r="B7">
            <v>0</v>
          </cell>
          <cell r="C7">
            <v>9</v>
          </cell>
          <cell r="D7">
            <v>7</v>
          </cell>
          <cell r="E7">
            <v>1890</v>
          </cell>
          <cell r="F7">
            <v>6686</v>
          </cell>
          <cell r="G7">
            <v>890</v>
          </cell>
          <cell r="H7">
            <v>5</v>
          </cell>
          <cell r="I7">
            <v>0</v>
          </cell>
          <cell r="J7">
            <v>14</v>
          </cell>
        </row>
        <row r="8">
          <cell r="A8">
            <v>7</v>
          </cell>
          <cell r="B8">
            <v>0</v>
          </cell>
          <cell r="C8">
            <v>4</v>
          </cell>
          <cell r="D8">
            <v>11</v>
          </cell>
          <cell r="E8">
            <v>871</v>
          </cell>
          <cell r="F8">
            <v>1601</v>
          </cell>
          <cell r="G8">
            <v>227</v>
          </cell>
          <cell r="H8">
            <v>0</v>
          </cell>
          <cell r="I8">
            <v>0</v>
          </cell>
          <cell r="J8">
            <v>2</v>
          </cell>
        </row>
        <row r="9">
          <cell r="A9">
            <v>8</v>
          </cell>
          <cell r="B9">
            <v>0</v>
          </cell>
          <cell r="C9">
            <v>1</v>
          </cell>
          <cell r="D9">
            <v>22</v>
          </cell>
          <cell r="E9">
            <v>500</v>
          </cell>
          <cell r="F9">
            <v>560</v>
          </cell>
          <cell r="G9">
            <v>96</v>
          </cell>
          <cell r="H9">
            <v>0</v>
          </cell>
          <cell r="I9">
            <v>0</v>
          </cell>
          <cell r="J9">
            <v>2</v>
          </cell>
        </row>
        <row r="10">
          <cell r="A10">
            <v>9</v>
          </cell>
          <cell r="B10">
            <v>0</v>
          </cell>
          <cell r="C10">
            <v>3</v>
          </cell>
          <cell r="D10">
            <v>9</v>
          </cell>
          <cell r="E10">
            <v>385</v>
          </cell>
          <cell r="F10">
            <v>338</v>
          </cell>
          <cell r="G10">
            <v>58</v>
          </cell>
          <cell r="H10">
            <v>0</v>
          </cell>
          <cell r="I10">
            <v>0</v>
          </cell>
          <cell r="J10">
            <v>2</v>
          </cell>
        </row>
        <row r="11">
          <cell r="A11">
            <v>10</v>
          </cell>
          <cell r="B11">
            <v>0</v>
          </cell>
          <cell r="C11">
            <v>3</v>
          </cell>
          <cell r="D11">
            <v>11</v>
          </cell>
          <cell r="E11">
            <v>308</v>
          </cell>
          <cell r="F11">
            <v>195</v>
          </cell>
          <cell r="G11">
            <v>27</v>
          </cell>
          <cell r="H11">
            <v>0</v>
          </cell>
          <cell r="I11">
            <v>0</v>
          </cell>
          <cell r="J11">
            <v>1</v>
          </cell>
        </row>
        <row r="12">
          <cell r="A12">
            <v>11</v>
          </cell>
          <cell r="B12">
            <v>0</v>
          </cell>
          <cell r="C12">
            <v>1</v>
          </cell>
          <cell r="D12">
            <v>21</v>
          </cell>
          <cell r="E12">
            <v>311</v>
          </cell>
          <cell r="F12">
            <v>154</v>
          </cell>
          <cell r="G12">
            <v>20</v>
          </cell>
          <cell r="H12">
            <v>0</v>
          </cell>
          <cell r="I12">
            <v>0</v>
          </cell>
          <cell r="J12">
            <v>1</v>
          </cell>
        </row>
        <row r="13">
          <cell r="A13">
            <v>12</v>
          </cell>
          <cell r="B13">
            <v>0</v>
          </cell>
          <cell r="C13">
            <v>10</v>
          </cell>
          <cell r="D13">
            <v>151</v>
          </cell>
          <cell r="E13">
            <v>2316</v>
          </cell>
          <cell r="F13">
            <v>476</v>
          </cell>
          <cell r="G13">
            <v>42</v>
          </cell>
          <cell r="H13">
            <v>0</v>
          </cell>
          <cell r="I13">
            <v>0</v>
          </cell>
          <cell r="J13">
            <v>2</v>
          </cell>
        </row>
        <row r="14">
          <cell r="A14">
            <v>13</v>
          </cell>
          <cell r="B14">
            <v>0</v>
          </cell>
          <cell r="C14">
            <v>9</v>
          </cell>
          <cell r="D14">
            <v>237</v>
          </cell>
          <cell r="E14">
            <v>835</v>
          </cell>
          <cell r="F14">
            <v>101</v>
          </cell>
          <cell r="G14">
            <v>4</v>
          </cell>
          <cell r="H14">
            <v>0</v>
          </cell>
          <cell r="I14">
            <v>0</v>
          </cell>
          <cell r="J14">
            <v>1</v>
          </cell>
        </row>
        <row r="15">
          <cell r="A15">
            <v>14</v>
          </cell>
          <cell r="B15">
            <v>0</v>
          </cell>
          <cell r="C15">
            <v>256</v>
          </cell>
          <cell r="D15">
            <v>674</v>
          </cell>
          <cell r="E15">
            <v>285</v>
          </cell>
          <cell r="F15">
            <v>95</v>
          </cell>
          <cell r="G15">
            <v>14</v>
          </cell>
          <cell r="H15">
            <v>1</v>
          </cell>
          <cell r="I15">
            <v>0</v>
          </cell>
          <cell r="J15">
            <v>5</v>
          </cell>
        </row>
      </sheetData>
      <sheetData sheetId="117">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1</v>
          </cell>
          <cell r="C2">
            <v>56</v>
          </cell>
          <cell r="D2">
            <v>289</v>
          </cell>
          <cell r="E2">
            <v>652</v>
          </cell>
          <cell r="F2">
            <v>649</v>
          </cell>
          <cell r="G2">
            <v>349</v>
          </cell>
          <cell r="H2">
            <v>70</v>
          </cell>
          <cell r="I2">
            <v>5</v>
          </cell>
          <cell r="J2">
            <v>0</v>
          </cell>
          <cell r="K2">
            <v>0</v>
          </cell>
        </row>
        <row r="3">
          <cell r="A3">
            <v>2</v>
          </cell>
          <cell r="B3">
            <v>0</v>
          </cell>
          <cell r="C3">
            <v>93</v>
          </cell>
          <cell r="D3">
            <v>481</v>
          </cell>
          <cell r="E3">
            <v>984</v>
          </cell>
          <cell r="F3">
            <v>939</v>
          </cell>
          <cell r="G3">
            <v>387</v>
          </cell>
          <cell r="H3">
            <v>78</v>
          </cell>
          <cell r="I3">
            <v>4</v>
          </cell>
          <cell r="J3">
            <v>0</v>
          </cell>
          <cell r="K3">
            <v>0</v>
          </cell>
        </row>
        <row r="4">
          <cell r="A4">
            <v>3</v>
          </cell>
          <cell r="B4">
            <v>2</v>
          </cell>
          <cell r="C4">
            <v>388</v>
          </cell>
          <cell r="D4">
            <v>2490</v>
          </cell>
          <cell r="E4">
            <v>5549</v>
          </cell>
          <cell r="F4">
            <v>5483</v>
          </cell>
          <cell r="G4">
            <v>2435</v>
          </cell>
          <cell r="H4">
            <v>403</v>
          </cell>
          <cell r="I4">
            <v>19</v>
          </cell>
          <cell r="J4">
            <v>0</v>
          </cell>
          <cell r="K4">
            <v>0</v>
          </cell>
        </row>
        <row r="5">
          <cell r="A5">
            <v>4</v>
          </cell>
          <cell r="B5">
            <v>11</v>
          </cell>
          <cell r="C5">
            <v>1197</v>
          </cell>
          <cell r="D5">
            <v>7301</v>
          </cell>
          <cell r="E5">
            <v>19475</v>
          </cell>
          <cell r="F5">
            <v>17263</v>
          </cell>
          <cell r="G5">
            <v>6695</v>
          </cell>
          <cell r="H5">
            <v>1075</v>
          </cell>
          <cell r="I5">
            <v>32</v>
          </cell>
          <cell r="J5">
            <v>2</v>
          </cell>
          <cell r="K5">
            <v>0</v>
          </cell>
        </row>
        <row r="6">
          <cell r="A6">
            <v>5</v>
          </cell>
          <cell r="B6">
            <v>8</v>
          </cell>
          <cell r="C6">
            <v>506</v>
          </cell>
          <cell r="D6">
            <v>3198</v>
          </cell>
          <cell r="E6">
            <v>9997</v>
          </cell>
          <cell r="F6">
            <v>8456</v>
          </cell>
          <cell r="G6">
            <v>3538</v>
          </cell>
          <cell r="H6">
            <v>682</v>
          </cell>
          <cell r="I6">
            <v>54</v>
          </cell>
          <cell r="J6">
            <v>3</v>
          </cell>
          <cell r="K6">
            <v>0</v>
          </cell>
        </row>
        <row r="7">
          <cell r="A7">
            <v>6</v>
          </cell>
          <cell r="B7">
            <v>2</v>
          </cell>
          <cell r="C7">
            <v>146</v>
          </cell>
          <cell r="D7">
            <v>1057</v>
          </cell>
          <cell r="E7">
            <v>3296</v>
          </cell>
          <cell r="F7">
            <v>3126</v>
          </cell>
          <cell r="G7">
            <v>1532</v>
          </cell>
          <cell r="H7">
            <v>314</v>
          </cell>
          <cell r="I7">
            <v>27</v>
          </cell>
          <cell r="J7">
            <v>1</v>
          </cell>
          <cell r="K7">
            <v>0</v>
          </cell>
        </row>
        <row r="8">
          <cell r="A8">
            <v>7</v>
          </cell>
          <cell r="B8">
            <v>2</v>
          </cell>
          <cell r="C8">
            <v>69</v>
          </cell>
          <cell r="D8">
            <v>309</v>
          </cell>
          <cell r="E8">
            <v>874</v>
          </cell>
          <cell r="F8">
            <v>870</v>
          </cell>
          <cell r="G8">
            <v>477</v>
          </cell>
          <cell r="H8">
            <v>103</v>
          </cell>
          <cell r="I8">
            <v>12</v>
          </cell>
          <cell r="J8">
            <v>0</v>
          </cell>
          <cell r="K8">
            <v>0</v>
          </cell>
        </row>
        <row r="9">
          <cell r="A9">
            <v>8</v>
          </cell>
          <cell r="B9">
            <v>1</v>
          </cell>
          <cell r="C9">
            <v>43</v>
          </cell>
          <cell r="D9">
            <v>155</v>
          </cell>
          <cell r="E9">
            <v>384</v>
          </cell>
          <cell r="F9">
            <v>353</v>
          </cell>
          <cell r="G9">
            <v>196</v>
          </cell>
          <cell r="H9">
            <v>45</v>
          </cell>
          <cell r="I9">
            <v>4</v>
          </cell>
          <cell r="J9">
            <v>0</v>
          </cell>
          <cell r="K9">
            <v>0</v>
          </cell>
        </row>
        <row r="10">
          <cell r="A10">
            <v>9</v>
          </cell>
          <cell r="B10">
            <v>1</v>
          </cell>
          <cell r="C10">
            <v>30</v>
          </cell>
          <cell r="D10">
            <v>111</v>
          </cell>
          <cell r="E10">
            <v>261</v>
          </cell>
          <cell r="F10">
            <v>245</v>
          </cell>
          <cell r="G10">
            <v>122</v>
          </cell>
          <cell r="H10">
            <v>21</v>
          </cell>
          <cell r="I10">
            <v>4</v>
          </cell>
          <cell r="J10">
            <v>0</v>
          </cell>
          <cell r="K10">
            <v>0</v>
          </cell>
        </row>
        <row r="11">
          <cell r="A11">
            <v>10</v>
          </cell>
          <cell r="B11">
            <v>0</v>
          </cell>
          <cell r="C11">
            <v>15</v>
          </cell>
          <cell r="D11">
            <v>81</v>
          </cell>
          <cell r="E11">
            <v>166</v>
          </cell>
          <cell r="F11">
            <v>171</v>
          </cell>
          <cell r="G11">
            <v>85</v>
          </cell>
          <cell r="H11">
            <v>22</v>
          </cell>
          <cell r="I11">
            <v>5</v>
          </cell>
          <cell r="J11">
            <v>0</v>
          </cell>
          <cell r="K11">
            <v>0</v>
          </cell>
        </row>
        <row r="12">
          <cell r="A12">
            <v>11</v>
          </cell>
          <cell r="B12">
            <v>0</v>
          </cell>
          <cell r="C12">
            <v>19</v>
          </cell>
          <cell r="D12">
            <v>64</v>
          </cell>
          <cell r="E12">
            <v>159</v>
          </cell>
          <cell r="F12">
            <v>169</v>
          </cell>
          <cell r="G12">
            <v>81</v>
          </cell>
          <cell r="H12">
            <v>14</v>
          </cell>
          <cell r="I12">
            <v>2</v>
          </cell>
          <cell r="J12">
            <v>0</v>
          </cell>
          <cell r="K12">
            <v>0</v>
          </cell>
        </row>
        <row r="13">
          <cell r="A13">
            <v>12</v>
          </cell>
          <cell r="B13">
            <v>6</v>
          </cell>
          <cell r="C13">
            <v>83</v>
          </cell>
          <cell r="D13">
            <v>357</v>
          </cell>
          <cell r="E13">
            <v>956</v>
          </cell>
          <cell r="F13">
            <v>968</v>
          </cell>
          <cell r="G13">
            <v>494</v>
          </cell>
          <cell r="H13">
            <v>119</v>
          </cell>
          <cell r="I13">
            <v>14</v>
          </cell>
          <cell r="J13">
            <v>0</v>
          </cell>
          <cell r="K13">
            <v>0</v>
          </cell>
        </row>
        <row r="14">
          <cell r="A14">
            <v>13</v>
          </cell>
          <cell r="B14">
            <v>1</v>
          </cell>
          <cell r="C14">
            <v>38</v>
          </cell>
          <cell r="D14">
            <v>131</v>
          </cell>
          <cell r="E14">
            <v>390</v>
          </cell>
          <cell r="F14">
            <v>389</v>
          </cell>
          <cell r="G14">
            <v>182</v>
          </cell>
          <cell r="H14">
            <v>51</v>
          </cell>
          <cell r="I14">
            <v>5</v>
          </cell>
          <cell r="J14">
            <v>0</v>
          </cell>
          <cell r="K14">
            <v>0</v>
          </cell>
        </row>
        <row r="15">
          <cell r="A15">
            <v>14</v>
          </cell>
          <cell r="B15">
            <v>1</v>
          </cell>
          <cell r="C15">
            <v>44</v>
          </cell>
          <cell r="D15">
            <v>173</v>
          </cell>
          <cell r="E15">
            <v>430</v>
          </cell>
          <cell r="F15">
            <v>391</v>
          </cell>
          <cell r="G15">
            <v>222</v>
          </cell>
          <cell r="H15">
            <v>61</v>
          </cell>
          <cell r="I15">
            <v>6</v>
          </cell>
          <cell r="J15">
            <v>2</v>
          </cell>
          <cell r="K15">
            <v>0</v>
          </cell>
        </row>
      </sheetData>
      <sheetData sheetId="118">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118</v>
          </cell>
          <cell r="C2">
            <v>256</v>
          </cell>
          <cell r="D2">
            <v>176</v>
          </cell>
          <cell r="E2">
            <v>189</v>
          </cell>
          <cell r="F2">
            <v>182</v>
          </cell>
          <cell r="G2">
            <v>278</v>
          </cell>
          <cell r="H2">
            <v>458</v>
          </cell>
          <cell r="I2">
            <v>302</v>
          </cell>
          <cell r="J2">
            <v>81</v>
          </cell>
          <cell r="K2">
            <v>14</v>
          </cell>
          <cell r="L2">
            <v>2</v>
          </cell>
          <cell r="M2">
            <v>15</v>
          </cell>
        </row>
        <row r="3">
          <cell r="A3">
            <v>2</v>
          </cell>
          <cell r="B3">
            <v>0</v>
          </cell>
          <cell r="C3">
            <v>15</v>
          </cell>
          <cell r="D3">
            <v>11</v>
          </cell>
          <cell r="E3">
            <v>23</v>
          </cell>
          <cell r="F3">
            <v>71</v>
          </cell>
          <cell r="G3">
            <v>499</v>
          </cell>
          <cell r="H3">
            <v>1263</v>
          </cell>
          <cell r="I3">
            <v>853</v>
          </cell>
          <cell r="J3">
            <v>205</v>
          </cell>
          <cell r="K3">
            <v>23</v>
          </cell>
          <cell r="L3">
            <v>0</v>
          </cell>
          <cell r="M3">
            <v>3</v>
          </cell>
        </row>
        <row r="4">
          <cell r="A4">
            <v>3</v>
          </cell>
          <cell r="B4">
            <v>9</v>
          </cell>
          <cell r="C4">
            <v>9</v>
          </cell>
          <cell r="D4">
            <v>5</v>
          </cell>
          <cell r="E4">
            <v>11</v>
          </cell>
          <cell r="F4">
            <v>140</v>
          </cell>
          <cell r="G4">
            <v>2620</v>
          </cell>
          <cell r="H4">
            <v>7329</v>
          </cell>
          <cell r="I4">
            <v>5215</v>
          </cell>
          <cell r="J4">
            <v>1292</v>
          </cell>
          <cell r="K4">
            <v>128</v>
          </cell>
          <cell r="L4">
            <v>5</v>
          </cell>
          <cell r="M4">
            <v>6</v>
          </cell>
        </row>
        <row r="5">
          <cell r="A5">
            <v>4</v>
          </cell>
          <cell r="B5">
            <v>20</v>
          </cell>
          <cell r="C5">
            <v>7</v>
          </cell>
          <cell r="D5">
            <v>5</v>
          </cell>
          <cell r="E5">
            <v>14</v>
          </cell>
          <cell r="F5">
            <v>627</v>
          </cell>
          <cell r="G5">
            <v>9052</v>
          </cell>
          <cell r="H5">
            <v>22589</v>
          </cell>
          <cell r="I5">
            <v>16364</v>
          </cell>
          <cell r="J5">
            <v>3941</v>
          </cell>
          <cell r="K5">
            <v>402</v>
          </cell>
          <cell r="L5">
            <v>25</v>
          </cell>
          <cell r="M5">
            <v>5</v>
          </cell>
        </row>
        <row r="6">
          <cell r="A6">
            <v>5</v>
          </cell>
          <cell r="B6">
            <v>7</v>
          </cell>
          <cell r="C6">
            <v>3</v>
          </cell>
          <cell r="D6">
            <v>5</v>
          </cell>
          <cell r="E6">
            <v>20</v>
          </cell>
          <cell r="F6">
            <v>784</v>
          </cell>
          <cell r="G6">
            <v>5288</v>
          </cell>
          <cell r="H6">
            <v>10596</v>
          </cell>
          <cell r="I6">
            <v>7534</v>
          </cell>
          <cell r="J6">
            <v>1963</v>
          </cell>
          <cell r="K6">
            <v>230</v>
          </cell>
          <cell r="L6">
            <v>10</v>
          </cell>
          <cell r="M6">
            <v>2</v>
          </cell>
        </row>
        <row r="7">
          <cell r="A7">
            <v>6</v>
          </cell>
          <cell r="B7">
            <v>5</v>
          </cell>
          <cell r="C7">
            <v>6</v>
          </cell>
          <cell r="D7">
            <v>3</v>
          </cell>
          <cell r="E7">
            <v>16</v>
          </cell>
          <cell r="F7">
            <v>541</v>
          </cell>
          <cell r="G7">
            <v>2090</v>
          </cell>
          <cell r="H7">
            <v>3456</v>
          </cell>
          <cell r="I7">
            <v>2507</v>
          </cell>
          <cell r="J7">
            <v>760</v>
          </cell>
          <cell r="K7">
            <v>104</v>
          </cell>
          <cell r="L7">
            <v>12</v>
          </cell>
          <cell r="M7">
            <v>1</v>
          </cell>
        </row>
        <row r="8">
          <cell r="A8">
            <v>7</v>
          </cell>
          <cell r="B8">
            <v>1</v>
          </cell>
          <cell r="C8">
            <v>4</v>
          </cell>
          <cell r="D8">
            <v>5</v>
          </cell>
          <cell r="E8">
            <v>18</v>
          </cell>
          <cell r="F8">
            <v>349</v>
          </cell>
          <cell r="G8">
            <v>727</v>
          </cell>
          <cell r="H8">
            <v>841</v>
          </cell>
          <cell r="I8">
            <v>547</v>
          </cell>
          <cell r="J8">
            <v>198</v>
          </cell>
          <cell r="K8">
            <v>21</v>
          </cell>
          <cell r="L8">
            <v>4</v>
          </cell>
          <cell r="M8">
            <v>1</v>
          </cell>
        </row>
        <row r="9">
          <cell r="A9">
            <v>8</v>
          </cell>
          <cell r="B9">
            <v>0</v>
          </cell>
          <cell r="C9">
            <v>1</v>
          </cell>
          <cell r="D9">
            <v>4</v>
          </cell>
          <cell r="E9">
            <v>26</v>
          </cell>
          <cell r="F9">
            <v>253</v>
          </cell>
          <cell r="G9">
            <v>309</v>
          </cell>
          <cell r="H9">
            <v>310</v>
          </cell>
          <cell r="I9">
            <v>207</v>
          </cell>
          <cell r="J9">
            <v>58</v>
          </cell>
          <cell r="K9">
            <v>12</v>
          </cell>
          <cell r="L9">
            <v>1</v>
          </cell>
          <cell r="M9">
            <v>0</v>
          </cell>
        </row>
        <row r="10">
          <cell r="A10">
            <v>9</v>
          </cell>
          <cell r="B10">
            <v>0</v>
          </cell>
          <cell r="C10">
            <v>3</v>
          </cell>
          <cell r="D10">
            <v>1</v>
          </cell>
          <cell r="E10">
            <v>18</v>
          </cell>
          <cell r="F10">
            <v>250</v>
          </cell>
          <cell r="G10">
            <v>204</v>
          </cell>
          <cell r="H10">
            <v>158</v>
          </cell>
          <cell r="I10">
            <v>112</v>
          </cell>
          <cell r="J10">
            <v>41</v>
          </cell>
          <cell r="K10">
            <v>7</v>
          </cell>
          <cell r="L10">
            <v>1</v>
          </cell>
          <cell r="M10">
            <v>0</v>
          </cell>
        </row>
        <row r="11">
          <cell r="A11">
            <v>10</v>
          </cell>
          <cell r="B11">
            <v>0</v>
          </cell>
          <cell r="C11">
            <v>2</v>
          </cell>
          <cell r="D11">
            <v>4</v>
          </cell>
          <cell r="E11">
            <v>20</v>
          </cell>
          <cell r="F11">
            <v>195</v>
          </cell>
          <cell r="G11">
            <v>145</v>
          </cell>
          <cell r="H11">
            <v>97</v>
          </cell>
          <cell r="I11">
            <v>63</v>
          </cell>
          <cell r="J11">
            <v>13</v>
          </cell>
          <cell r="K11">
            <v>3</v>
          </cell>
          <cell r="L11">
            <v>3</v>
          </cell>
          <cell r="M11">
            <v>0</v>
          </cell>
        </row>
        <row r="12">
          <cell r="A12">
            <v>11</v>
          </cell>
          <cell r="B12">
            <v>0</v>
          </cell>
          <cell r="C12">
            <v>0</v>
          </cell>
          <cell r="D12">
            <v>6</v>
          </cell>
          <cell r="E12">
            <v>35</v>
          </cell>
          <cell r="F12">
            <v>213</v>
          </cell>
          <cell r="G12">
            <v>127</v>
          </cell>
          <cell r="H12">
            <v>61</v>
          </cell>
          <cell r="I12">
            <v>44</v>
          </cell>
          <cell r="J12">
            <v>20</v>
          </cell>
          <cell r="K12">
            <v>1</v>
          </cell>
          <cell r="L12">
            <v>1</v>
          </cell>
          <cell r="M12">
            <v>0</v>
          </cell>
        </row>
        <row r="13">
          <cell r="A13">
            <v>12</v>
          </cell>
          <cell r="B13">
            <v>3</v>
          </cell>
          <cell r="C13">
            <v>9</v>
          </cell>
          <cell r="D13">
            <v>60</v>
          </cell>
          <cell r="E13">
            <v>466</v>
          </cell>
          <cell r="F13">
            <v>1477</v>
          </cell>
          <cell r="G13">
            <v>609</v>
          </cell>
          <cell r="H13">
            <v>214</v>
          </cell>
          <cell r="I13">
            <v>108</v>
          </cell>
          <cell r="J13">
            <v>37</v>
          </cell>
          <cell r="K13">
            <v>11</v>
          </cell>
          <cell r="L13">
            <v>3</v>
          </cell>
          <cell r="M13">
            <v>0</v>
          </cell>
        </row>
        <row r="14">
          <cell r="A14">
            <v>13</v>
          </cell>
          <cell r="B14">
            <v>0</v>
          </cell>
          <cell r="C14">
            <v>12</v>
          </cell>
          <cell r="D14">
            <v>100</v>
          </cell>
          <cell r="E14">
            <v>457</v>
          </cell>
          <cell r="F14">
            <v>429</v>
          </cell>
          <cell r="G14">
            <v>113</v>
          </cell>
          <cell r="H14">
            <v>45</v>
          </cell>
          <cell r="I14">
            <v>20</v>
          </cell>
          <cell r="J14">
            <v>5</v>
          </cell>
          <cell r="K14">
            <v>4</v>
          </cell>
          <cell r="L14">
            <v>1</v>
          </cell>
          <cell r="M14">
            <v>1</v>
          </cell>
        </row>
        <row r="15">
          <cell r="A15">
            <v>14</v>
          </cell>
          <cell r="B15">
            <v>2</v>
          </cell>
          <cell r="C15">
            <v>306</v>
          </cell>
          <cell r="D15">
            <v>422</v>
          </cell>
          <cell r="E15">
            <v>329</v>
          </cell>
          <cell r="F15">
            <v>135</v>
          </cell>
          <cell r="G15">
            <v>65</v>
          </cell>
          <cell r="H15">
            <v>48</v>
          </cell>
          <cell r="I15">
            <v>16</v>
          </cell>
          <cell r="J15">
            <v>6</v>
          </cell>
          <cell r="K15">
            <v>0</v>
          </cell>
          <cell r="L15">
            <v>0</v>
          </cell>
          <cell r="M15">
            <v>1</v>
          </cell>
        </row>
      </sheetData>
      <sheetData sheetId="119">
        <row r="1">
          <cell r="A1" t="str">
            <v>triLosNightsBaby</v>
          </cell>
          <cell r="B1" t="str">
            <v>col_1</v>
          </cell>
          <cell r="C1" t="str">
            <v>col_2</v>
          </cell>
          <cell r="D1" t="str">
            <v>col_3</v>
          </cell>
          <cell r="E1" t="str">
            <v>col_4</v>
          </cell>
        </row>
        <row r="2">
          <cell r="A2">
            <v>1</v>
          </cell>
          <cell r="B2">
            <v>6</v>
          </cell>
          <cell r="C2">
            <v>1124</v>
          </cell>
          <cell r="D2">
            <v>941</v>
          </cell>
          <cell r="E2">
            <v>0</v>
          </cell>
        </row>
        <row r="3">
          <cell r="A3">
            <v>2</v>
          </cell>
          <cell r="B3">
            <v>0</v>
          </cell>
          <cell r="C3">
            <v>1495</v>
          </cell>
          <cell r="D3">
            <v>1471</v>
          </cell>
          <cell r="E3">
            <v>0</v>
          </cell>
        </row>
        <row r="4">
          <cell r="A4">
            <v>3</v>
          </cell>
          <cell r="B4">
            <v>0</v>
          </cell>
          <cell r="C4">
            <v>8436</v>
          </cell>
          <cell r="D4">
            <v>8333</v>
          </cell>
          <cell r="E4">
            <v>0</v>
          </cell>
        </row>
        <row r="5">
          <cell r="A5">
            <v>4</v>
          </cell>
          <cell r="B5">
            <v>0</v>
          </cell>
          <cell r="C5">
            <v>26724</v>
          </cell>
          <cell r="D5">
            <v>26327</v>
          </cell>
          <cell r="E5">
            <v>0</v>
          </cell>
        </row>
        <row r="6">
          <cell r="A6">
            <v>5</v>
          </cell>
          <cell r="B6">
            <v>0</v>
          </cell>
          <cell r="C6">
            <v>13766</v>
          </cell>
          <cell r="D6">
            <v>12676</v>
          </cell>
          <cell r="E6">
            <v>0</v>
          </cell>
        </row>
        <row r="7">
          <cell r="A7">
            <v>6</v>
          </cell>
          <cell r="B7">
            <v>0</v>
          </cell>
          <cell r="C7">
            <v>4950</v>
          </cell>
          <cell r="D7">
            <v>4551</v>
          </cell>
          <cell r="E7">
            <v>0</v>
          </cell>
        </row>
        <row r="8">
          <cell r="A8">
            <v>7</v>
          </cell>
          <cell r="B8">
            <v>0</v>
          </cell>
          <cell r="C8">
            <v>1474</v>
          </cell>
          <cell r="D8">
            <v>1242</v>
          </cell>
          <cell r="E8">
            <v>0</v>
          </cell>
        </row>
        <row r="9">
          <cell r="A9">
            <v>8</v>
          </cell>
          <cell r="B9">
            <v>0</v>
          </cell>
          <cell r="C9">
            <v>636</v>
          </cell>
          <cell r="D9">
            <v>545</v>
          </cell>
          <cell r="E9">
            <v>0</v>
          </cell>
        </row>
        <row r="10">
          <cell r="A10">
            <v>9</v>
          </cell>
          <cell r="B10">
            <v>0</v>
          </cell>
          <cell r="C10">
            <v>433</v>
          </cell>
          <cell r="D10">
            <v>362</v>
          </cell>
          <cell r="E10">
            <v>0</v>
          </cell>
        </row>
        <row r="11">
          <cell r="A11">
            <v>10</v>
          </cell>
          <cell r="B11">
            <v>0</v>
          </cell>
          <cell r="C11">
            <v>298</v>
          </cell>
          <cell r="D11">
            <v>247</v>
          </cell>
          <cell r="E11">
            <v>0</v>
          </cell>
        </row>
        <row r="12">
          <cell r="A12">
            <v>11</v>
          </cell>
          <cell r="B12">
            <v>0</v>
          </cell>
          <cell r="C12">
            <v>268</v>
          </cell>
          <cell r="D12">
            <v>240</v>
          </cell>
          <cell r="E12">
            <v>0</v>
          </cell>
        </row>
        <row r="13">
          <cell r="A13">
            <v>12</v>
          </cell>
          <cell r="B13">
            <v>0</v>
          </cell>
          <cell r="C13">
            <v>1543</v>
          </cell>
          <cell r="D13">
            <v>1454</v>
          </cell>
          <cell r="E13">
            <v>0</v>
          </cell>
        </row>
        <row r="14">
          <cell r="A14">
            <v>13</v>
          </cell>
          <cell r="B14">
            <v>0</v>
          </cell>
          <cell r="C14">
            <v>606</v>
          </cell>
          <cell r="D14">
            <v>581</v>
          </cell>
          <cell r="E14">
            <v>0</v>
          </cell>
        </row>
        <row r="15">
          <cell r="A15">
            <v>14</v>
          </cell>
          <cell r="B15">
            <v>0</v>
          </cell>
          <cell r="C15">
            <v>686</v>
          </cell>
          <cell r="D15">
            <v>644</v>
          </cell>
          <cell r="E15">
            <v>0</v>
          </cell>
        </row>
      </sheetData>
      <sheetData sheetId="120">
        <row r="1">
          <cell r="A1" t="str">
            <v>triLosNightsBaby</v>
          </cell>
          <cell r="B1" t="str">
            <v>col_1</v>
          </cell>
          <cell r="C1" t="str">
            <v>col_2</v>
          </cell>
          <cell r="D1" t="str">
            <v>col_3</v>
          </cell>
          <cell r="E1" t="str">
            <v>col_4</v>
          </cell>
        </row>
        <row r="2">
          <cell r="A2">
            <v>1</v>
          </cell>
          <cell r="B2">
            <v>1334</v>
          </cell>
          <cell r="C2">
            <v>157</v>
          </cell>
          <cell r="D2">
            <v>9</v>
          </cell>
          <cell r="E2">
            <v>571</v>
          </cell>
        </row>
        <row r="3">
          <cell r="A3">
            <v>2</v>
          </cell>
          <cell r="B3">
            <v>2923</v>
          </cell>
          <cell r="C3">
            <v>43</v>
          </cell>
          <cell r="D3">
            <v>0</v>
          </cell>
          <cell r="E3">
            <v>0</v>
          </cell>
        </row>
        <row r="4">
          <cell r="A4">
            <v>3</v>
          </cell>
          <cell r="B4">
            <v>16721</v>
          </cell>
          <cell r="C4">
            <v>48</v>
          </cell>
          <cell r="D4">
            <v>0</v>
          </cell>
          <cell r="E4">
            <v>0</v>
          </cell>
        </row>
        <row r="5">
          <cell r="A5">
            <v>4</v>
          </cell>
          <cell r="B5">
            <v>52779</v>
          </cell>
          <cell r="C5">
            <v>272</v>
          </cell>
          <cell r="D5">
            <v>0</v>
          </cell>
          <cell r="E5">
            <v>0</v>
          </cell>
        </row>
        <row r="6">
          <cell r="A6">
            <v>5</v>
          </cell>
          <cell r="B6">
            <v>25800</v>
          </cell>
          <cell r="C6">
            <v>637</v>
          </cell>
          <cell r="D6">
            <v>5</v>
          </cell>
          <cell r="E6">
            <v>0</v>
          </cell>
        </row>
        <row r="7">
          <cell r="A7">
            <v>6</v>
          </cell>
          <cell r="B7">
            <v>8929</v>
          </cell>
          <cell r="C7">
            <v>572</v>
          </cell>
          <cell r="D7">
            <v>0</v>
          </cell>
          <cell r="E7">
            <v>0</v>
          </cell>
        </row>
        <row r="8">
          <cell r="A8">
            <v>7</v>
          </cell>
          <cell r="B8">
            <v>2379</v>
          </cell>
          <cell r="C8">
            <v>337</v>
          </cell>
          <cell r="D8">
            <v>0</v>
          </cell>
          <cell r="E8">
            <v>0</v>
          </cell>
        </row>
        <row r="9">
          <cell r="A9">
            <v>8</v>
          </cell>
          <cell r="B9">
            <v>1021</v>
          </cell>
          <cell r="C9">
            <v>157</v>
          </cell>
          <cell r="D9">
            <v>3</v>
          </cell>
          <cell r="E9">
            <v>0</v>
          </cell>
        </row>
        <row r="10">
          <cell r="A10">
            <v>9</v>
          </cell>
          <cell r="B10">
            <v>669</v>
          </cell>
          <cell r="C10">
            <v>126</v>
          </cell>
          <cell r="D10">
            <v>0</v>
          </cell>
          <cell r="E10">
            <v>0</v>
          </cell>
        </row>
        <row r="11">
          <cell r="A11">
            <v>10</v>
          </cell>
          <cell r="B11">
            <v>466</v>
          </cell>
          <cell r="C11">
            <v>79</v>
          </cell>
          <cell r="D11">
            <v>0</v>
          </cell>
          <cell r="E11">
            <v>0</v>
          </cell>
        </row>
        <row r="12">
          <cell r="A12">
            <v>11</v>
          </cell>
          <cell r="B12">
            <v>415</v>
          </cell>
          <cell r="C12">
            <v>93</v>
          </cell>
          <cell r="D12">
            <v>0</v>
          </cell>
          <cell r="E12">
            <v>0</v>
          </cell>
        </row>
        <row r="13">
          <cell r="A13">
            <v>12</v>
          </cell>
          <cell r="B13">
            <v>2160</v>
          </cell>
          <cell r="C13">
            <v>819</v>
          </cell>
          <cell r="D13">
            <v>18</v>
          </cell>
          <cell r="E13">
            <v>0</v>
          </cell>
        </row>
        <row r="14">
          <cell r="A14">
            <v>13</v>
          </cell>
          <cell r="B14">
            <v>790</v>
          </cell>
          <cell r="C14">
            <v>371</v>
          </cell>
          <cell r="D14">
            <v>26</v>
          </cell>
          <cell r="E14">
            <v>0</v>
          </cell>
        </row>
        <row r="15">
          <cell r="A15">
            <v>14</v>
          </cell>
          <cell r="B15">
            <v>962</v>
          </cell>
          <cell r="C15">
            <v>341</v>
          </cell>
          <cell r="D15">
            <v>27</v>
          </cell>
          <cell r="E15">
            <v>0</v>
          </cell>
        </row>
      </sheetData>
      <sheetData sheetId="121">
        <row r="1">
          <cell r="A1" t="str">
            <v>triLosNightsBaby</v>
          </cell>
          <cell r="B1" t="str">
            <v>col_1</v>
          </cell>
          <cell r="C1" t="str">
            <v>col_2</v>
          </cell>
          <cell r="D1" t="str">
            <v>col_3</v>
          </cell>
        </row>
        <row r="2">
          <cell r="A2">
            <v>1</v>
          </cell>
          <cell r="B2">
            <v>1060</v>
          </cell>
          <cell r="C2">
            <v>404</v>
          </cell>
          <cell r="D2">
            <v>607</v>
          </cell>
        </row>
        <row r="3">
          <cell r="A3">
            <v>2</v>
          </cell>
          <cell r="B3">
            <v>2794</v>
          </cell>
          <cell r="C3">
            <v>163</v>
          </cell>
          <cell r="D3">
            <v>9</v>
          </cell>
        </row>
        <row r="4">
          <cell r="A4">
            <v>3</v>
          </cell>
          <cell r="B4">
            <v>16379</v>
          </cell>
          <cell r="C4">
            <v>356</v>
          </cell>
          <cell r="D4">
            <v>34</v>
          </cell>
        </row>
        <row r="5">
          <cell r="A5">
            <v>4</v>
          </cell>
          <cell r="B5">
            <v>49621</v>
          </cell>
          <cell r="C5">
            <v>3376</v>
          </cell>
          <cell r="D5">
            <v>54</v>
          </cell>
        </row>
        <row r="6">
          <cell r="A6">
            <v>5</v>
          </cell>
          <cell r="B6">
            <v>16845</v>
          </cell>
          <cell r="C6">
            <v>9583</v>
          </cell>
          <cell r="D6">
            <v>14</v>
          </cell>
        </row>
        <row r="7">
          <cell r="A7">
            <v>6</v>
          </cell>
          <cell r="B7">
            <v>2700</v>
          </cell>
          <cell r="C7">
            <v>6796</v>
          </cell>
          <cell r="D7">
            <v>5</v>
          </cell>
        </row>
        <row r="8">
          <cell r="A8">
            <v>7</v>
          </cell>
          <cell r="B8">
            <v>1259</v>
          </cell>
          <cell r="C8">
            <v>1455</v>
          </cell>
          <cell r="D8">
            <v>2</v>
          </cell>
        </row>
        <row r="9">
          <cell r="A9">
            <v>8</v>
          </cell>
          <cell r="B9">
            <v>730</v>
          </cell>
          <cell r="C9">
            <v>450</v>
          </cell>
          <cell r="D9">
            <v>1</v>
          </cell>
        </row>
        <row r="10">
          <cell r="A10">
            <v>9</v>
          </cell>
          <cell r="B10">
            <v>489</v>
          </cell>
          <cell r="C10">
            <v>301</v>
          </cell>
          <cell r="D10">
            <v>5</v>
          </cell>
        </row>
        <row r="11">
          <cell r="A11">
            <v>10</v>
          </cell>
          <cell r="B11">
            <v>343</v>
          </cell>
          <cell r="C11">
            <v>201</v>
          </cell>
          <cell r="D11">
            <v>1</v>
          </cell>
        </row>
        <row r="12">
          <cell r="A12">
            <v>11</v>
          </cell>
          <cell r="B12">
            <v>309</v>
          </cell>
          <cell r="C12">
            <v>197</v>
          </cell>
          <cell r="D12">
            <v>2</v>
          </cell>
        </row>
        <row r="13">
          <cell r="A13">
            <v>12</v>
          </cell>
          <cell r="B13">
            <v>1615</v>
          </cell>
          <cell r="C13">
            <v>1380</v>
          </cell>
          <cell r="D13">
            <v>2</v>
          </cell>
        </row>
        <row r="14">
          <cell r="A14">
            <v>13</v>
          </cell>
          <cell r="B14">
            <v>498</v>
          </cell>
          <cell r="C14">
            <v>685</v>
          </cell>
          <cell r="D14">
            <v>4</v>
          </cell>
        </row>
        <row r="15">
          <cell r="A15">
            <v>14</v>
          </cell>
          <cell r="B15">
            <v>491</v>
          </cell>
          <cell r="C15">
            <v>836</v>
          </cell>
          <cell r="D15">
            <v>3</v>
          </cell>
        </row>
      </sheetData>
      <sheetData sheetId="122">
        <row r="1">
          <cell r="A1" t="str">
            <v>triLosNightsBaby</v>
          </cell>
          <cell r="B1" t="str">
            <v>col_1</v>
          </cell>
          <cell r="C1" t="str">
            <v>col_2</v>
          </cell>
          <cell r="D1" t="str">
            <v>col_3</v>
          </cell>
        </row>
        <row r="2">
          <cell r="A2">
            <v>1</v>
          </cell>
          <cell r="B2">
            <v>180</v>
          </cell>
          <cell r="C2">
            <v>1844</v>
          </cell>
          <cell r="D2">
            <v>47</v>
          </cell>
        </row>
        <row r="3">
          <cell r="A3">
            <v>2</v>
          </cell>
          <cell r="B3">
            <v>168</v>
          </cell>
          <cell r="C3">
            <v>2754</v>
          </cell>
          <cell r="D3">
            <v>44</v>
          </cell>
        </row>
        <row r="4">
          <cell r="A4">
            <v>3</v>
          </cell>
          <cell r="B4">
            <v>1042</v>
          </cell>
          <cell r="C4">
            <v>15494</v>
          </cell>
          <cell r="D4">
            <v>233</v>
          </cell>
        </row>
        <row r="5">
          <cell r="A5">
            <v>4</v>
          </cell>
          <cell r="B5">
            <v>3646</v>
          </cell>
          <cell r="C5">
            <v>48552</v>
          </cell>
          <cell r="D5">
            <v>853</v>
          </cell>
        </row>
        <row r="6">
          <cell r="A6">
            <v>5</v>
          </cell>
          <cell r="B6">
            <v>4368</v>
          </cell>
          <cell r="C6">
            <v>21677</v>
          </cell>
          <cell r="D6">
            <v>397</v>
          </cell>
        </row>
        <row r="7">
          <cell r="A7">
            <v>6</v>
          </cell>
          <cell r="B7">
            <v>2164</v>
          </cell>
          <cell r="C7">
            <v>7211</v>
          </cell>
          <cell r="D7">
            <v>126</v>
          </cell>
        </row>
        <row r="8">
          <cell r="A8">
            <v>7</v>
          </cell>
          <cell r="B8">
            <v>405</v>
          </cell>
          <cell r="C8">
            <v>2269</v>
          </cell>
          <cell r="D8">
            <v>42</v>
          </cell>
        </row>
        <row r="9">
          <cell r="A9">
            <v>8</v>
          </cell>
          <cell r="B9">
            <v>138</v>
          </cell>
          <cell r="C9">
            <v>1023</v>
          </cell>
          <cell r="D9">
            <v>20</v>
          </cell>
        </row>
        <row r="10">
          <cell r="A10">
            <v>9</v>
          </cell>
          <cell r="B10">
            <v>91</v>
          </cell>
          <cell r="C10">
            <v>688</v>
          </cell>
          <cell r="D10">
            <v>16</v>
          </cell>
        </row>
        <row r="11">
          <cell r="A11">
            <v>10</v>
          </cell>
          <cell r="B11">
            <v>70</v>
          </cell>
          <cell r="C11">
            <v>468</v>
          </cell>
          <cell r="D11">
            <v>7</v>
          </cell>
        </row>
        <row r="12">
          <cell r="A12">
            <v>11</v>
          </cell>
          <cell r="B12">
            <v>53</v>
          </cell>
          <cell r="C12">
            <v>442</v>
          </cell>
          <cell r="D12">
            <v>13</v>
          </cell>
        </row>
        <row r="13">
          <cell r="A13">
            <v>12</v>
          </cell>
          <cell r="B13">
            <v>370</v>
          </cell>
          <cell r="C13">
            <v>2581</v>
          </cell>
          <cell r="D13">
            <v>46</v>
          </cell>
        </row>
        <row r="14">
          <cell r="A14">
            <v>13</v>
          </cell>
          <cell r="B14">
            <v>128</v>
          </cell>
          <cell r="C14">
            <v>1046</v>
          </cell>
          <cell r="D14">
            <v>13</v>
          </cell>
        </row>
        <row r="15">
          <cell r="A15">
            <v>14</v>
          </cell>
          <cell r="B15">
            <v>157</v>
          </cell>
          <cell r="C15">
            <v>1156</v>
          </cell>
          <cell r="D15">
            <v>17</v>
          </cell>
        </row>
      </sheetData>
      <sheetData sheetId="123">
        <row r="1">
          <cell r="A1" t="str">
            <v>triLosNightsBaby</v>
          </cell>
          <cell r="B1" t="str">
            <v>col_1</v>
          </cell>
          <cell r="C1" t="str">
            <v>col_2</v>
          </cell>
          <cell r="D1" t="str">
            <v>col_3</v>
          </cell>
        </row>
        <row r="2">
          <cell r="A2">
            <v>1</v>
          </cell>
          <cell r="B2">
            <v>1125</v>
          </cell>
          <cell r="C2">
            <v>922</v>
          </cell>
          <cell r="D2">
            <v>24</v>
          </cell>
        </row>
        <row r="3">
          <cell r="A3">
            <v>2</v>
          </cell>
          <cell r="B3">
            <v>1540</v>
          </cell>
          <cell r="C3">
            <v>1419</v>
          </cell>
          <cell r="D3">
            <v>7</v>
          </cell>
        </row>
        <row r="4">
          <cell r="A4">
            <v>3</v>
          </cell>
          <cell r="B4">
            <v>10787</v>
          </cell>
          <cell r="C4">
            <v>5910</v>
          </cell>
          <cell r="D4">
            <v>72</v>
          </cell>
        </row>
        <row r="5">
          <cell r="A5">
            <v>4</v>
          </cell>
          <cell r="B5">
            <v>36365</v>
          </cell>
          <cell r="C5">
            <v>16375</v>
          </cell>
          <cell r="D5">
            <v>311</v>
          </cell>
        </row>
        <row r="6">
          <cell r="A6">
            <v>5</v>
          </cell>
          <cell r="B6">
            <v>17820</v>
          </cell>
          <cell r="C6">
            <v>8494</v>
          </cell>
          <cell r="D6">
            <v>128</v>
          </cell>
        </row>
        <row r="7">
          <cell r="A7">
            <v>6</v>
          </cell>
          <cell r="B7">
            <v>6963</v>
          </cell>
          <cell r="C7">
            <v>2505</v>
          </cell>
          <cell r="D7">
            <v>33</v>
          </cell>
        </row>
        <row r="8">
          <cell r="A8">
            <v>7</v>
          </cell>
          <cell r="B8">
            <v>1995</v>
          </cell>
          <cell r="C8">
            <v>711</v>
          </cell>
          <cell r="D8">
            <v>10</v>
          </cell>
        </row>
        <row r="9">
          <cell r="A9">
            <v>8</v>
          </cell>
          <cell r="B9">
            <v>820</v>
          </cell>
          <cell r="C9">
            <v>354</v>
          </cell>
          <cell r="D9">
            <v>7</v>
          </cell>
        </row>
        <row r="10">
          <cell r="A10">
            <v>9</v>
          </cell>
          <cell r="B10">
            <v>523</v>
          </cell>
          <cell r="C10">
            <v>267</v>
          </cell>
          <cell r="D10">
            <v>5</v>
          </cell>
        </row>
        <row r="11">
          <cell r="A11">
            <v>10</v>
          </cell>
          <cell r="B11">
            <v>359</v>
          </cell>
          <cell r="C11">
            <v>184</v>
          </cell>
          <cell r="D11">
            <v>2</v>
          </cell>
        </row>
        <row r="12">
          <cell r="A12">
            <v>11</v>
          </cell>
          <cell r="B12">
            <v>330</v>
          </cell>
          <cell r="C12">
            <v>176</v>
          </cell>
          <cell r="D12">
            <v>2</v>
          </cell>
        </row>
        <row r="13">
          <cell r="A13">
            <v>12</v>
          </cell>
          <cell r="B13">
            <v>1959</v>
          </cell>
          <cell r="C13">
            <v>1017</v>
          </cell>
          <cell r="D13">
            <v>21</v>
          </cell>
        </row>
        <row r="14">
          <cell r="A14">
            <v>13</v>
          </cell>
          <cell r="B14">
            <v>689</v>
          </cell>
          <cell r="C14">
            <v>493</v>
          </cell>
          <cell r="D14">
            <v>5</v>
          </cell>
        </row>
        <row r="15">
          <cell r="A15">
            <v>14</v>
          </cell>
          <cell r="B15">
            <v>707</v>
          </cell>
          <cell r="C15">
            <v>614</v>
          </cell>
          <cell r="D15">
            <v>9</v>
          </cell>
        </row>
      </sheetData>
      <sheetData sheetId="124">
        <row r="1">
          <cell r="A1" t="str">
            <v>triLosNightsBaby</v>
          </cell>
          <cell r="B1" t="str">
            <v>col_1</v>
          </cell>
          <cell r="C1" t="str">
            <v>col_2</v>
          </cell>
          <cell r="D1" t="str">
            <v>col_3</v>
          </cell>
        </row>
        <row r="2">
          <cell r="A2">
            <v>1</v>
          </cell>
          <cell r="B2">
            <v>587</v>
          </cell>
          <cell r="C2">
            <v>1452</v>
          </cell>
          <cell r="D2">
            <v>32</v>
          </cell>
        </row>
        <row r="3">
          <cell r="A3">
            <v>2</v>
          </cell>
          <cell r="B3">
            <v>658</v>
          </cell>
          <cell r="C3">
            <v>2301</v>
          </cell>
          <cell r="D3">
            <v>7</v>
          </cell>
        </row>
        <row r="4">
          <cell r="A4">
            <v>3</v>
          </cell>
          <cell r="B4">
            <v>4577</v>
          </cell>
          <cell r="C4">
            <v>12108</v>
          </cell>
          <cell r="D4">
            <v>84</v>
          </cell>
        </row>
        <row r="5">
          <cell r="A5">
            <v>4</v>
          </cell>
          <cell r="B5">
            <v>13847</v>
          </cell>
          <cell r="C5">
            <v>38851</v>
          </cell>
          <cell r="D5">
            <v>353</v>
          </cell>
        </row>
        <row r="6">
          <cell r="A6">
            <v>5</v>
          </cell>
          <cell r="B6">
            <v>6779</v>
          </cell>
          <cell r="C6">
            <v>19470</v>
          </cell>
          <cell r="D6">
            <v>193</v>
          </cell>
        </row>
        <row r="7">
          <cell r="A7">
            <v>6</v>
          </cell>
          <cell r="B7">
            <v>2275</v>
          </cell>
          <cell r="C7">
            <v>7151</v>
          </cell>
          <cell r="D7">
            <v>75</v>
          </cell>
        </row>
        <row r="8">
          <cell r="A8">
            <v>7</v>
          </cell>
          <cell r="B8">
            <v>736</v>
          </cell>
          <cell r="C8">
            <v>1961</v>
          </cell>
          <cell r="D8">
            <v>19</v>
          </cell>
        </row>
        <row r="9">
          <cell r="A9">
            <v>8</v>
          </cell>
          <cell r="B9">
            <v>324</v>
          </cell>
          <cell r="C9">
            <v>850</v>
          </cell>
          <cell r="D9">
            <v>7</v>
          </cell>
        </row>
        <row r="10">
          <cell r="A10">
            <v>9</v>
          </cell>
          <cell r="B10">
            <v>196</v>
          </cell>
          <cell r="C10">
            <v>594</v>
          </cell>
          <cell r="D10">
            <v>5</v>
          </cell>
        </row>
        <row r="11">
          <cell r="A11">
            <v>10</v>
          </cell>
          <cell r="B11">
            <v>138</v>
          </cell>
          <cell r="C11">
            <v>405</v>
          </cell>
          <cell r="D11">
            <v>2</v>
          </cell>
        </row>
        <row r="12">
          <cell r="A12">
            <v>11</v>
          </cell>
          <cell r="B12">
            <v>138</v>
          </cell>
          <cell r="C12">
            <v>366</v>
          </cell>
          <cell r="D12">
            <v>4</v>
          </cell>
        </row>
        <row r="13">
          <cell r="A13">
            <v>12</v>
          </cell>
          <cell r="B13">
            <v>633</v>
          </cell>
          <cell r="C13">
            <v>2345</v>
          </cell>
          <cell r="D13">
            <v>19</v>
          </cell>
        </row>
        <row r="14">
          <cell r="A14">
            <v>13</v>
          </cell>
          <cell r="B14">
            <v>207</v>
          </cell>
          <cell r="C14">
            <v>976</v>
          </cell>
          <cell r="D14">
            <v>4</v>
          </cell>
        </row>
        <row r="15">
          <cell r="A15">
            <v>14</v>
          </cell>
          <cell r="B15">
            <v>149</v>
          </cell>
          <cell r="C15">
            <v>1171</v>
          </cell>
          <cell r="D15">
            <v>10</v>
          </cell>
        </row>
      </sheetData>
      <sheetData sheetId="125">
        <row r="1">
          <cell r="A1" t="str">
            <v>triLosNightsBaby</v>
          </cell>
          <cell r="B1" t="str">
            <v>col_1</v>
          </cell>
          <cell r="C1" t="str">
            <v>col_2</v>
          </cell>
        </row>
        <row r="2">
          <cell r="A2">
            <v>1</v>
          </cell>
          <cell r="B2">
            <v>604</v>
          </cell>
          <cell r="C2">
            <v>1467</v>
          </cell>
        </row>
        <row r="3">
          <cell r="A3">
            <v>2</v>
          </cell>
          <cell r="B3">
            <v>0</v>
          </cell>
          <cell r="C3">
            <v>2966</v>
          </cell>
        </row>
        <row r="4">
          <cell r="A4">
            <v>3</v>
          </cell>
          <cell r="B4">
            <v>0</v>
          </cell>
          <cell r="C4">
            <v>16769</v>
          </cell>
        </row>
        <row r="5">
          <cell r="A5">
            <v>4</v>
          </cell>
          <cell r="B5">
            <v>0</v>
          </cell>
          <cell r="C5">
            <v>53051</v>
          </cell>
        </row>
        <row r="6">
          <cell r="A6">
            <v>5</v>
          </cell>
          <cell r="B6">
            <v>0</v>
          </cell>
          <cell r="C6">
            <v>26442</v>
          </cell>
        </row>
        <row r="7">
          <cell r="A7">
            <v>6</v>
          </cell>
          <cell r="B7">
            <v>0</v>
          </cell>
          <cell r="C7">
            <v>9501</v>
          </cell>
        </row>
        <row r="8">
          <cell r="A8">
            <v>7</v>
          </cell>
          <cell r="B8">
            <v>0</v>
          </cell>
          <cell r="C8">
            <v>2716</v>
          </cell>
        </row>
        <row r="9">
          <cell r="A9">
            <v>8</v>
          </cell>
          <cell r="B9">
            <v>0</v>
          </cell>
          <cell r="C9">
            <v>1181</v>
          </cell>
        </row>
        <row r="10">
          <cell r="A10">
            <v>9</v>
          </cell>
          <cell r="B10">
            <v>0</v>
          </cell>
          <cell r="C10">
            <v>795</v>
          </cell>
        </row>
        <row r="11">
          <cell r="A11">
            <v>10</v>
          </cell>
          <cell r="B11">
            <v>0</v>
          </cell>
          <cell r="C11">
            <v>545</v>
          </cell>
        </row>
        <row r="12">
          <cell r="A12">
            <v>11</v>
          </cell>
          <cell r="B12">
            <v>0</v>
          </cell>
          <cell r="C12">
            <v>508</v>
          </cell>
        </row>
        <row r="13">
          <cell r="A13">
            <v>12</v>
          </cell>
          <cell r="B13">
            <v>0</v>
          </cell>
          <cell r="C13">
            <v>2997</v>
          </cell>
        </row>
        <row r="14">
          <cell r="A14">
            <v>13</v>
          </cell>
          <cell r="B14">
            <v>0</v>
          </cell>
          <cell r="C14">
            <v>1187</v>
          </cell>
        </row>
        <row r="15">
          <cell r="A15">
            <v>14</v>
          </cell>
          <cell r="B15">
            <v>0</v>
          </cell>
          <cell r="C15">
            <v>1330</v>
          </cell>
        </row>
      </sheetData>
      <sheetData sheetId="126">
        <row r="1">
          <cell r="A1" t="str">
            <v>keizersnede</v>
          </cell>
          <cell r="B1" t="str">
            <v>col_1</v>
          </cell>
          <cell r="C1" t="str">
            <v>col_2</v>
          </cell>
          <cell r="D1" t="str">
            <v>col_3</v>
          </cell>
        </row>
        <row r="2">
          <cell r="A2">
            <v>1</v>
          </cell>
          <cell r="B2">
            <v>49012</v>
          </cell>
          <cell r="C2">
            <v>19426</v>
          </cell>
          <cell r="D2">
            <v>26695</v>
          </cell>
        </row>
        <row r="3">
          <cell r="A3">
            <v>2</v>
          </cell>
          <cell r="B3">
            <v>13208</v>
          </cell>
          <cell r="C3">
            <v>5233</v>
          </cell>
          <cell r="D3">
            <v>7742</v>
          </cell>
        </row>
        <row r="4">
          <cell r="A4">
            <v>3</v>
          </cell>
          <cell r="B4">
            <v>357</v>
          </cell>
          <cell r="C4">
            <v>184</v>
          </cell>
          <cell r="D4">
            <v>202</v>
          </cell>
        </row>
      </sheetData>
      <sheetData sheetId="127">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9175</v>
          </cell>
          <cell r="C2">
            <v>12009</v>
          </cell>
          <cell r="D2">
            <v>16892</v>
          </cell>
          <cell r="E2">
            <v>5981</v>
          </cell>
          <cell r="F2">
            <v>4955</v>
          </cell>
          <cell r="G2">
            <v>19426</v>
          </cell>
          <cell r="H2">
            <v>10749</v>
          </cell>
          <cell r="I2">
            <v>1176</v>
          </cell>
          <cell r="J2">
            <v>8884</v>
          </cell>
          <cell r="K2">
            <v>3832</v>
          </cell>
          <cell r="L2">
            <v>2054</v>
          </cell>
        </row>
        <row r="3">
          <cell r="A3">
            <v>2</v>
          </cell>
          <cell r="B3">
            <v>2256</v>
          </cell>
          <cell r="C3">
            <v>3141</v>
          </cell>
          <cell r="D3">
            <v>4729</v>
          </cell>
          <cell r="E3">
            <v>1768</v>
          </cell>
          <cell r="F3">
            <v>1314</v>
          </cell>
          <cell r="G3">
            <v>5233</v>
          </cell>
          <cell r="H3">
            <v>3085</v>
          </cell>
          <cell r="I3">
            <v>308</v>
          </cell>
          <cell r="J3">
            <v>2871</v>
          </cell>
          <cell r="K3">
            <v>894</v>
          </cell>
          <cell r="L3">
            <v>584</v>
          </cell>
        </row>
        <row r="4">
          <cell r="A4">
            <v>3</v>
          </cell>
          <cell r="B4">
            <v>46</v>
          </cell>
          <cell r="C4">
            <v>99</v>
          </cell>
          <cell r="D4">
            <v>122</v>
          </cell>
          <cell r="E4">
            <v>36</v>
          </cell>
          <cell r="F4">
            <v>54</v>
          </cell>
          <cell r="G4">
            <v>184</v>
          </cell>
          <cell r="H4">
            <v>58</v>
          </cell>
          <cell r="I4">
            <v>7</v>
          </cell>
          <cell r="J4">
            <v>81</v>
          </cell>
          <cell r="K4">
            <v>35</v>
          </cell>
          <cell r="L4">
            <v>21</v>
          </cell>
        </row>
      </sheetData>
      <sheetData sheetId="128">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1557</v>
          </cell>
          <cell r="C2">
            <v>77248</v>
          </cell>
          <cell r="D2">
            <v>183</v>
          </cell>
          <cell r="E2">
            <v>1383</v>
          </cell>
          <cell r="F2">
            <v>124</v>
          </cell>
          <cell r="G2">
            <v>21</v>
          </cell>
          <cell r="H2">
            <v>1319</v>
          </cell>
          <cell r="I2">
            <v>4154</v>
          </cell>
          <cell r="J2">
            <v>1487</v>
          </cell>
          <cell r="K2">
            <v>4871</v>
          </cell>
          <cell r="L2">
            <v>620</v>
          </cell>
          <cell r="M2">
            <v>2133</v>
          </cell>
          <cell r="N2">
            <v>33</v>
          </cell>
        </row>
        <row r="3">
          <cell r="A3">
            <v>2</v>
          </cell>
          <cell r="B3">
            <v>518</v>
          </cell>
          <cell r="C3">
            <v>20765</v>
          </cell>
          <cell r="D3">
            <v>49</v>
          </cell>
          <cell r="E3">
            <v>385</v>
          </cell>
          <cell r="F3">
            <v>28</v>
          </cell>
          <cell r="G3">
            <v>7</v>
          </cell>
          <cell r="H3">
            <v>391</v>
          </cell>
          <cell r="I3">
            <v>1211</v>
          </cell>
          <cell r="J3">
            <v>334</v>
          </cell>
          <cell r="K3">
            <v>1636</v>
          </cell>
          <cell r="L3">
            <v>211</v>
          </cell>
          <cell r="M3">
            <v>634</v>
          </cell>
          <cell r="N3">
            <v>14</v>
          </cell>
        </row>
        <row r="4">
          <cell r="A4">
            <v>3</v>
          </cell>
          <cell r="B4">
            <v>15</v>
          </cell>
          <cell r="C4">
            <v>555</v>
          </cell>
          <cell r="D4">
            <v>2</v>
          </cell>
          <cell r="E4">
            <v>13</v>
          </cell>
          <cell r="F4">
            <v>1</v>
          </cell>
          <cell r="G4">
            <v>0</v>
          </cell>
          <cell r="H4">
            <v>20</v>
          </cell>
          <cell r="I4">
            <v>39</v>
          </cell>
          <cell r="J4">
            <v>10</v>
          </cell>
          <cell r="K4">
            <v>52</v>
          </cell>
          <cell r="L4">
            <v>2</v>
          </cell>
          <cell r="M4">
            <v>34</v>
          </cell>
          <cell r="N4">
            <v>0</v>
          </cell>
        </row>
      </sheetData>
      <sheetData sheetId="129">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566</v>
          </cell>
          <cell r="C2">
            <v>2364</v>
          </cell>
          <cell r="D2">
            <v>11392</v>
          </cell>
          <cell r="E2">
            <v>43586</v>
          </cell>
          <cell r="F2">
            <v>26780</v>
          </cell>
          <cell r="G2">
            <v>6834</v>
          </cell>
          <cell r="H2">
            <v>1749</v>
          </cell>
          <cell r="I2">
            <v>654</v>
          </cell>
          <cell r="J2">
            <v>346</v>
          </cell>
          <cell r="K2">
            <v>176</v>
          </cell>
          <cell r="L2">
            <v>147</v>
          </cell>
          <cell r="M2">
            <v>539</v>
          </cell>
        </row>
        <row r="3">
          <cell r="A3">
            <v>2</v>
          </cell>
          <cell r="B3">
            <v>82</v>
          </cell>
          <cell r="C3">
            <v>184</v>
          </cell>
          <cell r="D3">
            <v>304</v>
          </cell>
          <cell r="E3">
            <v>2654</v>
          </cell>
          <cell r="F3">
            <v>8819</v>
          </cell>
          <cell r="G3">
            <v>7741</v>
          </cell>
          <cell r="H3">
            <v>3420</v>
          </cell>
          <cell r="I3">
            <v>1102</v>
          </cell>
          <cell r="J3">
            <v>474</v>
          </cell>
          <cell r="K3">
            <v>241</v>
          </cell>
          <cell r="L3">
            <v>163</v>
          </cell>
          <cell r="M3">
            <v>999</v>
          </cell>
        </row>
        <row r="4">
          <cell r="A4">
            <v>3</v>
          </cell>
          <cell r="B4">
            <v>22</v>
          </cell>
          <cell r="C4">
            <v>187</v>
          </cell>
          <cell r="D4">
            <v>178</v>
          </cell>
          <cell r="E4">
            <v>169</v>
          </cell>
          <cell r="F4">
            <v>73</v>
          </cell>
          <cell r="G4">
            <v>35</v>
          </cell>
          <cell r="H4">
            <v>18</v>
          </cell>
          <cell r="I4">
            <v>9</v>
          </cell>
          <cell r="J4">
            <v>7</v>
          </cell>
          <cell r="K4">
            <v>7</v>
          </cell>
          <cell r="L4">
            <v>7</v>
          </cell>
          <cell r="M4">
            <v>31</v>
          </cell>
        </row>
      </sheetData>
      <sheetData sheetId="130">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11</v>
          </cell>
          <cell r="C2">
            <v>188</v>
          </cell>
          <cell r="D2">
            <v>502</v>
          </cell>
          <cell r="E2">
            <v>11443</v>
          </cell>
          <cell r="F2">
            <v>73113</v>
          </cell>
          <cell r="G2">
            <v>9740</v>
          </cell>
          <cell r="H2">
            <v>9</v>
          </cell>
          <cell r="I2">
            <v>0</v>
          </cell>
          <cell r="J2">
            <v>127</v>
          </cell>
        </row>
        <row r="3">
          <cell r="A3">
            <v>2</v>
          </cell>
          <cell r="B3">
            <v>0</v>
          </cell>
          <cell r="C3">
            <v>237</v>
          </cell>
          <cell r="D3">
            <v>863</v>
          </cell>
          <cell r="E3">
            <v>6021</v>
          </cell>
          <cell r="F3">
            <v>16955</v>
          </cell>
          <cell r="G3">
            <v>2074</v>
          </cell>
          <cell r="H3">
            <v>7</v>
          </cell>
          <cell r="I3">
            <v>0</v>
          </cell>
          <cell r="J3">
            <v>26</v>
          </cell>
        </row>
        <row r="4">
          <cell r="A4">
            <v>3</v>
          </cell>
          <cell r="B4">
            <v>48</v>
          </cell>
          <cell r="C4">
            <v>220</v>
          </cell>
          <cell r="D4">
            <v>122</v>
          </cell>
          <cell r="E4">
            <v>171</v>
          </cell>
          <cell r="F4">
            <v>166</v>
          </cell>
          <cell r="G4">
            <v>10</v>
          </cell>
          <cell r="H4">
            <v>0</v>
          </cell>
          <cell r="I4">
            <v>0</v>
          </cell>
          <cell r="J4">
            <v>6</v>
          </cell>
        </row>
      </sheetData>
      <sheetData sheetId="131">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31</v>
          </cell>
          <cell r="C2">
            <v>2292</v>
          </cell>
          <cell r="D2">
            <v>13318</v>
          </cell>
          <cell r="E2">
            <v>34935</v>
          </cell>
          <cell r="F2">
            <v>30492</v>
          </cell>
          <cell r="G2">
            <v>11991</v>
          </cell>
          <cell r="H2">
            <v>1994</v>
          </cell>
          <cell r="I2">
            <v>77</v>
          </cell>
          <cell r="J2">
            <v>3</v>
          </cell>
          <cell r="K2">
            <v>0</v>
          </cell>
        </row>
        <row r="3">
          <cell r="A3">
            <v>2</v>
          </cell>
          <cell r="B3">
            <v>5</v>
          </cell>
          <cell r="C3">
            <v>425</v>
          </cell>
          <cell r="D3">
            <v>2774</v>
          </cell>
          <cell r="E3">
            <v>8397</v>
          </cell>
          <cell r="F3">
            <v>8758</v>
          </cell>
          <cell r="G3">
            <v>4666</v>
          </cell>
          <cell r="H3">
            <v>1038</v>
          </cell>
          <cell r="I3">
            <v>115</v>
          </cell>
          <cell r="J3">
            <v>5</v>
          </cell>
          <cell r="K3">
            <v>0</v>
          </cell>
        </row>
        <row r="4">
          <cell r="A4">
            <v>3</v>
          </cell>
          <cell r="B4">
            <v>0</v>
          </cell>
          <cell r="C4">
            <v>10</v>
          </cell>
          <cell r="D4">
            <v>105</v>
          </cell>
          <cell r="E4">
            <v>241</v>
          </cell>
          <cell r="F4">
            <v>222</v>
          </cell>
          <cell r="G4">
            <v>138</v>
          </cell>
          <cell r="H4">
            <v>26</v>
          </cell>
          <cell r="I4">
            <v>1</v>
          </cell>
          <cell r="J4">
            <v>0</v>
          </cell>
          <cell r="K4">
            <v>0</v>
          </cell>
        </row>
      </sheetData>
      <sheetData sheetId="132">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45</v>
          </cell>
          <cell r="C2">
            <v>157</v>
          </cell>
          <cell r="D2">
            <v>207</v>
          </cell>
          <cell r="E2">
            <v>623</v>
          </cell>
          <cell r="F2">
            <v>3436</v>
          </cell>
          <cell r="G2">
            <v>16733</v>
          </cell>
          <cell r="H2">
            <v>38529</v>
          </cell>
          <cell r="I2">
            <v>27861</v>
          </cell>
          <cell r="J2">
            <v>6784</v>
          </cell>
          <cell r="K2">
            <v>699</v>
          </cell>
          <cell r="L2">
            <v>41</v>
          </cell>
          <cell r="M2">
            <v>18</v>
          </cell>
        </row>
        <row r="3">
          <cell r="A3">
            <v>2</v>
          </cell>
          <cell r="B3">
            <v>19</v>
          </cell>
          <cell r="C3">
            <v>302</v>
          </cell>
          <cell r="D3">
            <v>519</v>
          </cell>
          <cell r="E3">
            <v>940</v>
          </cell>
          <cell r="F3">
            <v>2146</v>
          </cell>
          <cell r="G3">
            <v>5298</v>
          </cell>
          <cell r="H3">
            <v>8844</v>
          </cell>
          <cell r="I3">
            <v>5996</v>
          </cell>
          <cell r="J3">
            <v>1827</v>
          </cell>
          <cell r="K3">
            <v>258</v>
          </cell>
          <cell r="L3">
            <v>27</v>
          </cell>
          <cell r="M3">
            <v>7</v>
          </cell>
        </row>
        <row r="4">
          <cell r="A4">
            <v>3</v>
          </cell>
          <cell r="B4">
            <v>101</v>
          </cell>
          <cell r="C4">
            <v>174</v>
          </cell>
          <cell r="D4">
            <v>81</v>
          </cell>
          <cell r="E4">
            <v>79</v>
          </cell>
          <cell r="F4">
            <v>64</v>
          </cell>
          <cell r="G4">
            <v>95</v>
          </cell>
          <cell r="H4">
            <v>92</v>
          </cell>
          <cell r="I4">
            <v>35</v>
          </cell>
          <cell r="J4">
            <v>9</v>
          </cell>
          <cell r="K4">
            <v>3</v>
          </cell>
          <cell r="L4">
            <v>0</v>
          </cell>
          <cell r="M4">
            <v>10</v>
          </cell>
        </row>
      </sheetData>
      <sheetData sheetId="133">
        <row r="1">
          <cell r="A1" t="str">
            <v>keizersnede</v>
          </cell>
          <cell r="B1" t="str">
            <v>col_1</v>
          </cell>
          <cell r="C1" t="str">
            <v>col_2</v>
          </cell>
          <cell r="D1" t="str">
            <v>col_3</v>
          </cell>
          <cell r="E1" t="str">
            <v>col_4</v>
          </cell>
        </row>
        <row r="2">
          <cell r="A2">
            <v>1</v>
          </cell>
          <cell r="B2">
            <v>0</v>
          </cell>
          <cell r="C2">
            <v>48405</v>
          </cell>
          <cell r="D2">
            <v>46728</v>
          </cell>
          <cell r="E2">
            <v>0</v>
          </cell>
        </row>
        <row r="3">
          <cell r="A3">
            <v>2</v>
          </cell>
          <cell r="B3">
            <v>0</v>
          </cell>
          <cell r="C3">
            <v>13634</v>
          </cell>
          <cell r="D3">
            <v>12549</v>
          </cell>
          <cell r="E3">
            <v>0</v>
          </cell>
        </row>
        <row r="4">
          <cell r="A4">
            <v>3</v>
          </cell>
          <cell r="B4">
            <v>6</v>
          </cell>
          <cell r="C4">
            <v>400</v>
          </cell>
          <cell r="D4">
            <v>337</v>
          </cell>
          <cell r="E4">
            <v>0</v>
          </cell>
        </row>
      </sheetData>
      <sheetData sheetId="134">
        <row r="1">
          <cell r="A1" t="str">
            <v>keizersnede</v>
          </cell>
          <cell r="B1" t="str">
            <v>col_1</v>
          </cell>
          <cell r="C1" t="str">
            <v>col_2</v>
          </cell>
          <cell r="D1" t="str">
            <v>col_3</v>
          </cell>
          <cell r="E1" t="str">
            <v>col_4</v>
          </cell>
        </row>
        <row r="2">
          <cell r="A2">
            <v>1</v>
          </cell>
          <cell r="B2">
            <v>93404</v>
          </cell>
          <cell r="C2">
            <v>1725</v>
          </cell>
          <cell r="D2">
            <v>4</v>
          </cell>
          <cell r="E2">
            <v>0</v>
          </cell>
        </row>
        <row r="3">
          <cell r="A3">
            <v>2</v>
          </cell>
          <cell r="B3">
            <v>23806</v>
          </cell>
          <cell r="C3">
            <v>2295</v>
          </cell>
          <cell r="D3">
            <v>82</v>
          </cell>
          <cell r="E3">
            <v>0</v>
          </cell>
        </row>
        <row r="4">
          <cell r="A4">
            <v>3</v>
          </cell>
          <cell r="B4">
            <v>138</v>
          </cell>
          <cell r="C4">
            <v>32</v>
          </cell>
          <cell r="D4">
            <v>2</v>
          </cell>
          <cell r="E4">
            <v>571</v>
          </cell>
        </row>
      </sheetData>
      <sheetData sheetId="135">
        <row r="1">
          <cell r="A1" t="str">
            <v>keizersnede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1060</v>
          </cell>
          <cell r="C2">
            <v>2794</v>
          </cell>
          <cell r="D2">
            <v>16379</v>
          </cell>
          <cell r="E2">
            <v>49621</v>
          </cell>
          <cell r="F2">
            <v>16845</v>
          </cell>
          <cell r="G2">
            <v>2700</v>
          </cell>
          <cell r="H2">
            <v>1259</v>
          </cell>
          <cell r="I2">
            <v>730</v>
          </cell>
          <cell r="J2">
            <v>489</v>
          </cell>
          <cell r="K2">
            <v>343</v>
          </cell>
          <cell r="L2">
            <v>309</v>
          </cell>
          <cell r="M2">
            <v>1615</v>
          </cell>
          <cell r="N2">
            <v>498</v>
          </cell>
          <cell r="O2">
            <v>491</v>
          </cell>
        </row>
        <row r="3">
          <cell r="A3">
            <v>2</v>
          </cell>
          <cell r="B3">
            <v>404</v>
          </cell>
          <cell r="C3">
            <v>163</v>
          </cell>
          <cell r="D3">
            <v>356</v>
          </cell>
          <cell r="E3">
            <v>3376</v>
          </cell>
          <cell r="F3">
            <v>9583</v>
          </cell>
          <cell r="G3">
            <v>6796</v>
          </cell>
          <cell r="H3">
            <v>1455</v>
          </cell>
          <cell r="I3">
            <v>450</v>
          </cell>
          <cell r="J3">
            <v>301</v>
          </cell>
          <cell r="K3">
            <v>201</v>
          </cell>
          <cell r="L3">
            <v>197</v>
          </cell>
          <cell r="M3">
            <v>1380</v>
          </cell>
          <cell r="N3">
            <v>685</v>
          </cell>
          <cell r="O3">
            <v>836</v>
          </cell>
        </row>
        <row r="4">
          <cell r="A4">
            <v>3</v>
          </cell>
          <cell r="B4">
            <v>607</v>
          </cell>
          <cell r="C4">
            <v>9</v>
          </cell>
          <cell r="D4">
            <v>34</v>
          </cell>
          <cell r="E4">
            <v>54</v>
          </cell>
          <cell r="F4">
            <v>14</v>
          </cell>
          <cell r="G4">
            <v>5</v>
          </cell>
          <cell r="H4">
            <v>2</v>
          </cell>
          <cell r="I4">
            <v>1</v>
          </cell>
          <cell r="J4">
            <v>5</v>
          </cell>
          <cell r="K4">
            <v>1</v>
          </cell>
          <cell r="L4">
            <v>2</v>
          </cell>
          <cell r="M4">
            <v>2</v>
          </cell>
          <cell r="N4">
            <v>4</v>
          </cell>
          <cell r="O4">
            <v>3</v>
          </cell>
        </row>
      </sheetData>
      <sheetData sheetId="136">
        <row r="1">
          <cell r="A1" t="str">
            <v>keizersnede</v>
          </cell>
          <cell r="B1" t="str">
            <v>col_1</v>
          </cell>
          <cell r="C1" t="str">
            <v>col_2</v>
          </cell>
          <cell r="D1" t="str">
            <v>col_3</v>
          </cell>
        </row>
        <row r="2">
          <cell r="A2">
            <v>1</v>
          </cell>
          <cell r="B2">
            <v>3739</v>
          </cell>
          <cell r="C2">
            <v>89852</v>
          </cell>
          <cell r="D2">
            <v>1542</v>
          </cell>
        </row>
        <row r="3">
          <cell r="A3">
            <v>2</v>
          </cell>
          <cell r="B3">
            <v>9175</v>
          </cell>
          <cell r="C3">
            <v>16708</v>
          </cell>
          <cell r="D3">
            <v>300</v>
          </cell>
        </row>
        <row r="4">
          <cell r="A4">
            <v>3</v>
          </cell>
          <cell r="B4">
            <v>66</v>
          </cell>
          <cell r="C4">
            <v>645</v>
          </cell>
          <cell r="D4">
            <v>32</v>
          </cell>
        </row>
      </sheetData>
      <sheetData sheetId="137">
        <row r="1">
          <cell r="A1" t="str">
            <v>keizersnede</v>
          </cell>
          <cell r="B1" t="str">
            <v>col_1</v>
          </cell>
          <cell r="C1" t="str">
            <v>col_2</v>
          </cell>
          <cell r="D1" t="str">
            <v>col_3</v>
          </cell>
        </row>
        <row r="2">
          <cell r="A2">
            <v>1</v>
          </cell>
          <cell r="B2">
            <v>65430</v>
          </cell>
          <cell r="C2">
            <v>29163</v>
          </cell>
          <cell r="D2">
            <v>540</v>
          </cell>
        </row>
        <row r="3">
          <cell r="A3">
            <v>2</v>
          </cell>
          <cell r="B3">
            <v>16151</v>
          </cell>
          <cell r="C3">
            <v>9954</v>
          </cell>
          <cell r="D3">
            <v>78</v>
          </cell>
        </row>
        <row r="4">
          <cell r="A4">
            <v>3</v>
          </cell>
          <cell r="B4">
            <v>401</v>
          </cell>
          <cell r="C4">
            <v>324</v>
          </cell>
          <cell r="D4">
            <v>18</v>
          </cell>
        </row>
      </sheetData>
      <sheetData sheetId="138">
        <row r="1">
          <cell r="A1" t="str">
            <v>keizersnede</v>
          </cell>
          <cell r="B1" t="str">
            <v>col_1</v>
          </cell>
          <cell r="C1" t="str">
            <v>col_2</v>
          </cell>
          <cell r="D1" t="str">
            <v>col_3</v>
          </cell>
        </row>
        <row r="2">
          <cell r="A2">
            <v>1</v>
          </cell>
          <cell r="B2">
            <v>26154</v>
          </cell>
          <cell r="C2">
            <v>68349</v>
          </cell>
          <cell r="D2">
            <v>630</v>
          </cell>
        </row>
        <row r="3">
          <cell r="A3">
            <v>2</v>
          </cell>
          <cell r="B3">
            <v>4747</v>
          </cell>
          <cell r="C3">
            <v>21275</v>
          </cell>
          <cell r="D3">
            <v>161</v>
          </cell>
        </row>
        <row r="4">
          <cell r="A4">
            <v>3</v>
          </cell>
          <cell r="B4">
            <v>343</v>
          </cell>
          <cell r="C4">
            <v>377</v>
          </cell>
          <cell r="D4">
            <v>23</v>
          </cell>
        </row>
      </sheetData>
      <sheetData sheetId="139">
        <row r="1">
          <cell r="A1" t="str">
            <v>keizersnede</v>
          </cell>
          <cell r="B1" t="str">
            <v>col_1</v>
          </cell>
          <cell r="C1" t="str">
            <v>col_2</v>
          </cell>
        </row>
        <row r="2">
          <cell r="A2">
            <v>1</v>
          </cell>
          <cell r="B2">
            <v>0</v>
          </cell>
          <cell r="C2">
            <v>95133</v>
          </cell>
        </row>
        <row r="3">
          <cell r="A3">
            <v>2</v>
          </cell>
          <cell r="B3">
            <v>0</v>
          </cell>
          <cell r="C3">
            <v>26183</v>
          </cell>
        </row>
        <row r="4">
          <cell r="A4">
            <v>3</v>
          </cell>
          <cell r="B4">
            <v>604</v>
          </cell>
          <cell r="C4">
            <v>139</v>
          </cell>
        </row>
      </sheetData>
      <sheetData sheetId="140">
        <row r="1">
          <cell r="A1" t="str">
            <v>sectio</v>
          </cell>
          <cell r="B1" t="str">
            <v>col_1</v>
          </cell>
          <cell r="C1" t="str">
            <v>col_2</v>
          </cell>
          <cell r="D1" t="str">
            <v>col_3</v>
          </cell>
        </row>
        <row r="2">
          <cell r="A2">
            <v>1</v>
          </cell>
          <cell r="B2">
            <v>6180</v>
          </cell>
          <cell r="C2">
            <v>2760</v>
          </cell>
          <cell r="D2">
            <v>3810</v>
          </cell>
        </row>
        <row r="3">
          <cell r="A3">
            <v>2</v>
          </cell>
          <cell r="B3">
            <v>54629</v>
          </cell>
          <cell r="C3">
            <v>21414</v>
          </cell>
          <cell r="D3">
            <v>29328</v>
          </cell>
        </row>
        <row r="4">
          <cell r="A4">
            <v>3</v>
          </cell>
          <cell r="B4">
            <v>725</v>
          </cell>
          <cell r="C4">
            <v>172</v>
          </cell>
          <cell r="D4">
            <v>955</v>
          </cell>
        </row>
      </sheetData>
      <sheetData sheetId="141">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1050</v>
          </cell>
          <cell r="C2">
            <v>1508</v>
          </cell>
          <cell r="D2">
            <v>2406</v>
          </cell>
          <cell r="E2">
            <v>777</v>
          </cell>
          <cell r="F2">
            <v>439</v>
          </cell>
          <cell r="G2">
            <v>2760</v>
          </cell>
          <cell r="H2">
            <v>1435</v>
          </cell>
          <cell r="I2">
            <v>144</v>
          </cell>
          <cell r="J2">
            <v>1522</v>
          </cell>
          <cell r="K2">
            <v>415</v>
          </cell>
          <cell r="L2">
            <v>294</v>
          </cell>
        </row>
        <row r="3">
          <cell r="A3">
            <v>2</v>
          </cell>
          <cell r="B3">
            <v>9849</v>
          </cell>
          <cell r="C3">
            <v>13348</v>
          </cell>
          <cell r="D3">
            <v>18906</v>
          </cell>
          <cell r="E3">
            <v>6879</v>
          </cell>
          <cell r="F3">
            <v>5647</v>
          </cell>
          <cell r="G3">
            <v>21414</v>
          </cell>
          <cell r="H3">
            <v>11748</v>
          </cell>
          <cell r="I3">
            <v>1326</v>
          </cell>
          <cell r="J3">
            <v>9671</v>
          </cell>
          <cell r="K3">
            <v>4262</v>
          </cell>
          <cell r="L3">
            <v>2321</v>
          </cell>
        </row>
        <row r="4">
          <cell r="A4">
            <v>3</v>
          </cell>
          <cell r="B4">
            <v>396</v>
          </cell>
          <cell r="C4">
            <v>167</v>
          </cell>
          <cell r="D4">
            <v>58</v>
          </cell>
          <cell r="E4">
            <v>4</v>
          </cell>
          <cell r="F4">
            <v>100</v>
          </cell>
          <cell r="G4">
            <v>172</v>
          </cell>
          <cell r="H4">
            <v>476</v>
          </cell>
          <cell r="I4">
            <v>0</v>
          </cell>
          <cell r="J4">
            <v>468</v>
          </cell>
          <cell r="K4">
            <v>8</v>
          </cell>
          <cell r="L4">
            <v>3</v>
          </cell>
        </row>
      </sheetData>
      <sheetData sheetId="142">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281</v>
          </cell>
          <cell r="C2">
            <v>9747</v>
          </cell>
          <cell r="D2">
            <v>24</v>
          </cell>
          <cell r="E2">
            <v>172</v>
          </cell>
          <cell r="F2">
            <v>18</v>
          </cell>
          <cell r="G2">
            <v>1</v>
          </cell>
          <cell r="H2">
            <v>200</v>
          </cell>
          <cell r="I2">
            <v>578</v>
          </cell>
          <cell r="J2">
            <v>207</v>
          </cell>
          <cell r="K2">
            <v>1027</v>
          </cell>
          <cell r="L2">
            <v>118</v>
          </cell>
          <cell r="M2">
            <v>370</v>
          </cell>
          <cell r="N2">
            <v>7</v>
          </cell>
        </row>
        <row r="3">
          <cell r="A3">
            <v>2</v>
          </cell>
          <cell r="B3">
            <v>1741</v>
          </cell>
          <cell r="C3">
            <v>85568</v>
          </cell>
          <cell r="D3">
            <v>205</v>
          </cell>
          <cell r="E3">
            <v>1554</v>
          </cell>
          <cell r="F3">
            <v>133</v>
          </cell>
          <cell r="G3">
            <v>26</v>
          </cell>
          <cell r="H3">
            <v>1473</v>
          </cell>
          <cell r="I3">
            <v>4678</v>
          </cell>
          <cell r="J3">
            <v>1573</v>
          </cell>
          <cell r="K3">
            <v>5318</v>
          </cell>
          <cell r="L3">
            <v>691</v>
          </cell>
          <cell r="M3">
            <v>2372</v>
          </cell>
          <cell r="N3">
            <v>39</v>
          </cell>
        </row>
        <row r="4">
          <cell r="A4">
            <v>3</v>
          </cell>
          <cell r="B4">
            <v>33</v>
          </cell>
          <cell r="C4">
            <v>1569</v>
          </cell>
          <cell r="D4">
            <v>1</v>
          </cell>
          <cell r="E4">
            <v>23</v>
          </cell>
          <cell r="F4">
            <v>0</v>
          </cell>
          <cell r="G4">
            <v>0</v>
          </cell>
          <cell r="H4">
            <v>14</v>
          </cell>
          <cell r="I4">
            <v>58</v>
          </cell>
          <cell r="J4">
            <v>19</v>
          </cell>
          <cell r="K4">
            <v>103</v>
          </cell>
          <cell r="L4">
            <v>8</v>
          </cell>
          <cell r="M4">
            <v>24</v>
          </cell>
          <cell r="N4">
            <v>0</v>
          </cell>
        </row>
      </sheetData>
      <sheetData sheetId="143">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33</v>
          </cell>
          <cell r="C2">
            <v>155</v>
          </cell>
          <cell r="D2">
            <v>742</v>
          </cell>
          <cell r="E2">
            <v>3282</v>
          </cell>
          <cell r="F2">
            <v>4658</v>
          </cell>
          <cell r="G2">
            <v>2556</v>
          </cell>
          <cell r="H2">
            <v>734</v>
          </cell>
          <cell r="I2">
            <v>193</v>
          </cell>
          <cell r="J2">
            <v>104</v>
          </cell>
          <cell r="K2">
            <v>47</v>
          </cell>
          <cell r="L2">
            <v>43</v>
          </cell>
          <cell r="M2">
            <v>203</v>
          </cell>
        </row>
        <row r="3">
          <cell r="A3">
            <v>2</v>
          </cell>
          <cell r="B3">
            <v>604</v>
          </cell>
          <cell r="C3">
            <v>2497</v>
          </cell>
          <cell r="D3">
            <v>10914</v>
          </cell>
          <cell r="E3">
            <v>42205</v>
          </cell>
          <cell r="F3">
            <v>29982</v>
          </cell>
          <cell r="G3">
            <v>11379</v>
          </cell>
          <cell r="H3">
            <v>4087</v>
          </cell>
          <cell r="I3">
            <v>1390</v>
          </cell>
          <cell r="J3">
            <v>640</v>
          </cell>
          <cell r="K3">
            <v>331</v>
          </cell>
          <cell r="L3">
            <v>232</v>
          </cell>
          <cell r="M3">
            <v>1110</v>
          </cell>
        </row>
        <row r="4">
          <cell r="A4">
            <v>3</v>
          </cell>
          <cell r="B4">
            <v>20</v>
          </cell>
          <cell r="C4">
            <v>54</v>
          </cell>
          <cell r="D4">
            <v>183</v>
          </cell>
          <cell r="E4">
            <v>702</v>
          </cell>
          <cell r="F4">
            <v>538</v>
          </cell>
          <cell r="G4">
            <v>216</v>
          </cell>
          <cell r="H4">
            <v>78</v>
          </cell>
          <cell r="I4">
            <v>27</v>
          </cell>
          <cell r="J4">
            <v>8</v>
          </cell>
          <cell r="K4">
            <v>6</v>
          </cell>
          <cell r="L4">
            <v>4</v>
          </cell>
          <cell r="M4">
            <v>16</v>
          </cell>
        </row>
      </sheetData>
      <sheetData sheetId="144">
        <row r="1">
          <cell r="A1" t="str">
            <v>sectio</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8</v>
          </cell>
          <cell r="C2">
            <v>59</v>
          </cell>
          <cell r="D2">
            <v>146</v>
          </cell>
          <cell r="E2">
            <v>2240</v>
          </cell>
          <cell r="F2">
            <v>9603</v>
          </cell>
          <cell r="G2">
            <v>683</v>
          </cell>
          <cell r="H2">
            <v>2</v>
          </cell>
          <cell r="I2">
            <v>0</v>
          </cell>
          <cell r="J2">
            <v>9</v>
          </cell>
        </row>
        <row r="3">
          <cell r="A3">
            <v>2</v>
          </cell>
          <cell r="B3">
            <v>46</v>
          </cell>
          <cell r="C3">
            <v>507</v>
          </cell>
          <cell r="D3">
            <v>1109</v>
          </cell>
          <cell r="E3">
            <v>13677</v>
          </cell>
          <cell r="F3">
            <v>78951</v>
          </cell>
          <cell r="G3">
            <v>10991</v>
          </cell>
          <cell r="H3">
            <v>14</v>
          </cell>
          <cell r="I3">
            <v>0</v>
          </cell>
          <cell r="J3">
            <v>76</v>
          </cell>
        </row>
        <row r="4">
          <cell r="A4">
            <v>3</v>
          </cell>
          <cell r="B4">
            <v>3</v>
          </cell>
          <cell r="C4">
            <v>10</v>
          </cell>
          <cell r="D4">
            <v>16</v>
          </cell>
          <cell r="E4">
            <v>266</v>
          </cell>
          <cell r="F4">
            <v>1339</v>
          </cell>
          <cell r="G4">
            <v>148</v>
          </cell>
          <cell r="H4">
            <v>0</v>
          </cell>
          <cell r="I4">
            <v>0</v>
          </cell>
          <cell r="J4">
            <v>70</v>
          </cell>
        </row>
      </sheetData>
      <sheetData sheetId="145">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70</v>
          </cell>
          <cell r="D2">
            <v>911</v>
          </cell>
          <cell r="E2">
            <v>3459</v>
          </cell>
          <cell r="F2">
            <v>4991</v>
          </cell>
          <cell r="G2">
            <v>2735</v>
          </cell>
          <cell r="H2">
            <v>545</v>
          </cell>
          <cell r="I2">
            <v>39</v>
          </cell>
          <cell r="J2">
            <v>0</v>
          </cell>
          <cell r="K2">
            <v>0</v>
          </cell>
        </row>
        <row r="3">
          <cell r="A3">
            <v>2</v>
          </cell>
          <cell r="B3">
            <v>36</v>
          </cell>
          <cell r="C3">
            <v>2596</v>
          </cell>
          <cell r="D3">
            <v>14837</v>
          </cell>
          <cell r="E3">
            <v>38867</v>
          </cell>
          <cell r="F3">
            <v>33100</v>
          </cell>
          <cell r="G3">
            <v>13412</v>
          </cell>
          <cell r="H3">
            <v>2389</v>
          </cell>
          <cell r="I3">
            <v>128</v>
          </cell>
          <cell r="J3">
            <v>6</v>
          </cell>
          <cell r="K3">
            <v>0</v>
          </cell>
        </row>
        <row r="4">
          <cell r="A4">
            <v>3</v>
          </cell>
          <cell r="B4">
            <v>0</v>
          </cell>
          <cell r="C4">
            <v>41</v>
          </cell>
          <cell r="D4">
            <v>285</v>
          </cell>
          <cell r="E4">
            <v>588</v>
          </cell>
          <cell r="F4">
            <v>618</v>
          </cell>
          <cell r="G4">
            <v>271</v>
          </cell>
          <cell r="H4">
            <v>46</v>
          </cell>
          <cell r="I4">
            <v>3</v>
          </cell>
          <cell r="J4">
            <v>0</v>
          </cell>
          <cell r="K4">
            <v>0</v>
          </cell>
        </row>
      </sheetData>
      <sheetData sheetId="146">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14</v>
          </cell>
          <cell r="C2">
            <v>61</v>
          </cell>
          <cell r="D2">
            <v>89</v>
          </cell>
          <cell r="E2">
            <v>184</v>
          </cell>
          <cell r="F2">
            <v>621</v>
          </cell>
          <cell r="G2">
            <v>2428</v>
          </cell>
          <cell r="H2">
            <v>5055</v>
          </cell>
          <cell r="I2">
            <v>3455</v>
          </cell>
          <cell r="J2">
            <v>949</v>
          </cell>
          <cell r="K2">
            <v>115</v>
          </cell>
          <cell r="L2">
            <v>8</v>
          </cell>
          <cell r="M2">
            <v>1</v>
          </cell>
        </row>
        <row r="3">
          <cell r="A3">
            <v>2</v>
          </cell>
          <cell r="B3">
            <v>147</v>
          </cell>
          <cell r="C3">
            <v>561</v>
          </cell>
          <cell r="D3">
            <v>712</v>
          </cell>
          <cell r="E3">
            <v>1432</v>
          </cell>
          <cell r="F3">
            <v>4924</v>
          </cell>
          <cell r="G3">
            <v>19336</v>
          </cell>
          <cell r="H3">
            <v>41657</v>
          </cell>
          <cell r="I3">
            <v>29959</v>
          </cell>
          <cell r="J3">
            <v>7563</v>
          </cell>
          <cell r="K3">
            <v>826</v>
          </cell>
          <cell r="L3">
            <v>59</v>
          </cell>
          <cell r="M3">
            <v>29</v>
          </cell>
        </row>
        <row r="4">
          <cell r="A4">
            <v>3</v>
          </cell>
          <cell r="B4">
            <v>4</v>
          </cell>
          <cell r="C4">
            <v>11</v>
          </cell>
          <cell r="D4">
            <v>6</v>
          </cell>
          <cell r="E4">
            <v>26</v>
          </cell>
          <cell r="F4">
            <v>101</v>
          </cell>
          <cell r="G4">
            <v>362</v>
          </cell>
          <cell r="H4">
            <v>753</v>
          </cell>
          <cell r="I4">
            <v>478</v>
          </cell>
          <cell r="J4">
            <v>108</v>
          </cell>
          <cell r="K4">
            <v>19</v>
          </cell>
          <cell r="L4">
            <v>1</v>
          </cell>
          <cell r="M4">
            <v>5</v>
          </cell>
        </row>
      </sheetData>
      <sheetData sheetId="147">
        <row r="1">
          <cell r="A1" t="str">
            <v>sectio</v>
          </cell>
          <cell r="B1" t="str">
            <v>col_1</v>
          </cell>
          <cell r="C1" t="str">
            <v>col_2</v>
          </cell>
          <cell r="D1" t="str">
            <v>col_3</v>
          </cell>
          <cell r="E1" t="str">
            <v>col_4</v>
          </cell>
        </row>
        <row r="2">
          <cell r="A2">
            <v>1</v>
          </cell>
          <cell r="B2">
            <v>1</v>
          </cell>
          <cell r="C2">
            <v>6679</v>
          </cell>
          <cell r="D2">
            <v>6300</v>
          </cell>
          <cell r="E2">
            <v>0</v>
          </cell>
        </row>
        <row r="3">
          <cell r="A3">
            <v>2</v>
          </cell>
          <cell r="B3">
            <v>5</v>
          </cell>
          <cell r="C3">
            <v>54765</v>
          </cell>
          <cell r="D3">
            <v>52435</v>
          </cell>
          <cell r="E3">
            <v>0</v>
          </cell>
        </row>
        <row r="4">
          <cell r="A4">
            <v>3</v>
          </cell>
          <cell r="B4">
            <v>0</v>
          </cell>
          <cell r="C4">
            <v>995</v>
          </cell>
          <cell r="D4">
            <v>879</v>
          </cell>
          <cell r="E4">
            <v>0</v>
          </cell>
        </row>
      </sheetData>
      <sheetData sheetId="148">
        <row r="1">
          <cell r="A1" t="str">
            <v>sectio</v>
          </cell>
          <cell r="B1" t="str">
            <v>col_1</v>
          </cell>
          <cell r="C1" t="str">
            <v>col_2</v>
          </cell>
          <cell r="D1" t="str">
            <v>col_3</v>
          </cell>
          <cell r="E1" t="str">
            <v>col_4</v>
          </cell>
        </row>
        <row r="2">
          <cell r="A2">
            <v>1</v>
          </cell>
          <cell r="B2">
            <v>12460</v>
          </cell>
          <cell r="C2">
            <v>230</v>
          </cell>
          <cell r="D2">
            <v>4</v>
          </cell>
          <cell r="E2">
            <v>56</v>
          </cell>
        </row>
        <row r="3">
          <cell r="A3">
            <v>2</v>
          </cell>
          <cell r="B3">
            <v>103080</v>
          </cell>
          <cell r="C3">
            <v>1788</v>
          </cell>
          <cell r="D3">
            <v>25</v>
          </cell>
          <cell r="E3">
            <v>478</v>
          </cell>
        </row>
        <row r="4">
          <cell r="A4">
            <v>3</v>
          </cell>
          <cell r="B4">
            <v>1804</v>
          </cell>
          <cell r="C4">
            <v>28</v>
          </cell>
          <cell r="D4">
            <v>1</v>
          </cell>
          <cell r="E4">
            <v>19</v>
          </cell>
        </row>
      </sheetData>
      <sheetData sheetId="149">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180</v>
          </cell>
          <cell r="C2">
            <v>168</v>
          </cell>
          <cell r="D2">
            <v>1042</v>
          </cell>
          <cell r="E2">
            <v>3646</v>
          </cell>
          <cell r="F2">
            <v>4368</v>
          </cell>
          <cell r="G2">
            <v>2164</v>
          </cell>
          <cell r="H2">
            <v>405</v>
          </cell>
          <cell r="I2">
            <v>138</v>
          </cell>
          <cell r="J2">
            <v>91</v>
          </cell>
          <cell r="K2">
            <v>70</v>
          </cell>
          <cell r="L2">
            <v>53</v>
          </cell>
          <cell r="M2">
            <v>370</v>
          </cell>
          <cell r="N2">
            <v>128</v>
          </cell>
          <cell r="O2">
            <v>157</v>
          </cell>
        </row>
        <row r="3">
          <cell r="A3">
            <v>2</v>
          </cell>
          <cell r="B3">
            <v>1844</v>
          </cell>
          <cell r="C3">
            <v>2754</v>
          </cell>
          <cell r="D3">
            <v>15494</v>
          </cell>
          <cell r="E3">
            <v>48552</v>
          </cell>
          <cell r="F3">
            <v>21677</v>
          </cell>
          <cell r="G3">
            <v>7211</v>
          </cell>
          <cell r="H3">
            <v>2269</v>
          </cell>
          <cell r="I3">
            <v>1023</v>
          </cell>
          <cell r="J3">
            <v>688</v>
          </cell>
          <cell r="K3">
            <v>468</v>
          </cell>
          <cell r="L3">
            <v>442</v>
          </cell>
          <cell r="M3">
            <v>2581</v>
          </cell>
          <cell r="N3">
            <v>1046</v>
          </cell>
          <cell r="O3">
            <v>1156</v>
          </cell>
        </row>
        <row r="4">
          <cell r="A4">
            <v>3</v>
          </cell>
          <cell r="B4">
            <v>47</v>
          </cell>
          <cell r="C4">
            <v>44</v>
          </cell>
          <cell r="D4">
            <v>233</v>
          </cell>
          <cell r="E4">
            <v>853</v>
          </cell>
          <cell r="F4">
            <v>397</v>
          </cell>
          <cell r="G4">
            <v>126</v>
          </cell>
          <cell r="H4">
            <v>42</v>
          </cell>
          <cell r="I4">
            <v>20</v>
          </cell>
          <cell r="J4">
            <v>16</v>
          </cell>
          <cell r="K4">
            <v>7</v>
          </cell>
          <cell r="L4">
            <v>13</v>
          </cell>
          <cell r="M4">
            <v>46</v>
          </cell>
          <cell r="N4">
            <v>13</v>
          </cell>
          <cell r="O4">
            <v>17</v>
          </cell>
        </row>
      </sheetData>
      <sheetData sheetId="150">
        <row r="1">
          <cell r="A1" t="str">
            <v>sectio</v>
          </cell>
          <cell r="B1" t="str">
            <v>col_1</v>
          </cell>
          <cell r="C1" t="str">
            <v>col_2</v>
          </cell>
          <cell r="D1" t="str">
            <v>col_3</v>
          </cell>
        </row>
        <row r="2">
          <cell r="A2">
            <v>1</v>
          </cell>
          <cell r="B2">
            <v>3739</v>
          </cell>
          <cell r="C2">
            <v>9175</v>
          </cell>
          <cell r="D2">
            <v>66</v>
          </cell>
        </row>
        <row r="3">
          <cell r="A3">
            <v>2</v>
          </cell>
          <cell r="B3">
            <v>89852</v>
          </cell>
          <cell r="C3">
            <v>16708</v>
          </cell>
          <cell r="D3">
            <v>645</v>
          </cell>
        </row>
        <row r="4">
          <cell r="A4">
            <v>3</v>
          </cell>
          <cell r="B4">
            <v>1542</v>
          </cell>
          <cell r="C4">
            <v>300</v>
          </cell>
          <cell r="D4">
            <v>32</v>
          </cell>
        </row>
      </sheetData>
      <sheetData sheetId="151">
        <row r="1">
          <cell r="A1" t="str">
            <v>sectio</v>
          </cell>
          <cell r="B1" t="str">
            <v>col_1</v>
          </cell>
          <cell r="C1" t="str">
            <v>col_2</v>
          </cell>
          <cell r="D1" t="str">
            <v>col_3</v>
          </cell>
        </row>
        <row r="2">
          <cell r="A2">
            <v>1</v>
          </cell>
          <cell r="B2">
            <v>7737</v>
          </cell>
          <cell r="C2">
            <v>4976</v>
          </cell>
          <cell r="D2">
            <v>37</v>
          </cell>
        </row>
        <row r="3">
          <cell r="A3">
            <v>2</v>
          </cell>
          <cell r="B3">
            <v>71734</v>
          </cell>
          <cell r="C3">
            <v>33366</v>
          </cell>
          <cell r="D3">
            <v>271</v>
          </cell>
        </row>
        <row r="4">
          <cell r="A4">
            <v>3</v>
          </cell>
          <cell r="B4">
            <v>1066</v>
          </cell>
          <cell r="C4">
            <v>464</v>
          </cell>
          <cell r="D4">
            <v>322</v>
          </cell>
        </row>
      </sheetData>
      <sheetData sheetId="152">
        <row r="1">
          <cell r="A1" t="str">
            <v>sectio</v>
          </cell>
          <cell r="B1" t="str">
            <v>col_1</v>
          </cell>
          <cell r="C1" t="str">
            <v>col_2</v>
          </cell>
          <cell r="D1" t="str">
            <v>col_3</v>
          </cell>
        </row>
        <row r="2">
          <cell r="A2">
            <v>1</v>
          </cell>
          <cell r="B2">
            <v>1367</v>
          </cell>
          <cell r="C2">
            <v>11327</v>
          </cell>
          <cell r="D2">
            <v>56</v>
          </cell>
        </row>
        <row r="3">
          <cell r="A3">
            <v>2</v>
          </cell>
          <cell r="B3">
            <v>28933</v>
          </cell>
          <cell r="C3">
            <v>76173</v>
          </cell>
          <cell r="D3">
            <v>265</v>
          </cell>
        </row>
        <row r="4">
          <cell r="A4">
            <v>3</v>
          </cell>
          <cell r="B4">
            <v>474</v>
          </cell>
          <cell r="C4">
            <v>896</v>
          </cell>
          <cell r="D4">
            <v>482</v>
          </cell>
        </row>
      </sheetData>
      <sheetData sheetId="153">
        <row r="1">
          <cell r="A1" t="str">
            <v>sectio</v>
          </cell>
          <cell r="B1" t="str">
            <v>col_1</v>
          </cell>
          <cell r="C1" t="str">
            <v>col_2</v>
          </cell>
        </row>
        <row r="2">
          <cell r="A2">
            <v>1</v>
          </cell>
          <cell r="B2">
            <v>60</v>
          </cell>
          <cell r="C2">
            <v>12920</v>
          </cell>
        </row>
        <row r="3">
          <cell r="A3">
            <v>2</v>
          </cell>
          <cell r="B3">
            <v>525</v>
          </cell>
          <cell r="C3">
            <v>106680</v>
          </cell>
        </row>
        <row r="4">
          <cell r="A4">
            <v>3</v>
          </cell>
          <cell r="B4">
            <v>19</v>
          </cell>
          <cell r="C4">
            <v>1855</v>
          </cell>
        </row>
      </sheetData>
      <sheetData sheetId="154">
        <row r="1">
          <cell r="A1" t="str">
            <v>peri</v>
          </cell>
          <cell r="B1" t="str">
            <v>col_1</v>
          </cell>
          <cell r="C1" t="str">
            <v>col_2</v>
          </cell>
          <cell r="D1" t="str">
            <v>col_3</v>
          </cell>
        </row>
        <row r="2">
          <cell r="A2">
            <v>1</v>
          </cell>
          <cell r="B2">
            <v>41534</v>
          </cell>
          <cell r="C2">
            <v>16534</v>
          </cell>
          <cell r="D2">
            <v>22469</v>
          </cell>
        </row>
        <row r="3">
          <cell r="A3">
            <v>2</v>
          </cell>
          <cell r="B3">
            <v>19875</v>
          </cell>
          <cell r="C3">
            <v>7716</v>
          </cell>
          <cell r="D3">
            <v>11215</v>
          </cell>
        </row>
        <row r="4">
          <cell r="A4">
            <v>3</v>
          </cell>
          <cell r="B4">
            <v>125</v>
          </cell>
          <cell r="C4">
            <v>96</v>
          </cell>
          <cell r="D4">
            <v>409</v>
          </cell>
        </row>
      </sheetData>
      <sheetData sheetId="155">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8076</v>
          </cell>
          <cell r="C2">
            <v>9672</v>
          </cell>
          <cell r="D2">
            <v>14053</v>
          </cell>
          <cell r="E2">
            <v>5439</v>
          </cell>
          <cell r="F2">
            <v>4294</v>
          </cell>
          <cell r="G2">
            <v>16534</v>
          </cell>
          <cell r="H2">
            <v>8666</v>
          </cell>
          <cell r="I2">
            <v>1069</v>
          </cell>
          <cell r="J2">
            <v>8094</v>
          </cell>
          <cell r="K2">
            <v>2995</v>
          </cell>
          <cell r="L2">
            <v>1645</v>
          </cell>
        </row>
        <row r="3">
          <cell r="A3">
            <v>2</v>
          </cell>
          <cell r="B3">
            <v>3191</v>
          </cell>
          <cell r="C3">
            <v>5320</v>
          </cell>
          <cell r="D3">
            <v>7294</v>
          </cell>
          <cell r="E3">
            <v>2221</v>
          </cell>
          <cell r="F3">
            <v>1849</v>
          </cell>
          <cell r="G3">
            <v>7716</v>
          </cell>
          <cell r="H3">
            <v>4713</v>
          </cell>
          <cell r="I3">
            <v>401</v>
          </cell>
          <cell r="J3">
            <v>3441</v>
          </cell>
          <cell r="K3">
            <v>1687</v>
          </cell>
          <cell r="L3">
            <v>973</v>
          </cell>
        </row>
        <row r="4">
          <cell r="A4">
            <v>3</v>
          </cell>
          <cell r="B4">
            <v>28</v>
          </cell>
          <cell r="C4">
            <v>31</v>
          </cell>
          <cell r="D4">
            <v>23</v>
          </cell>
          <cell r="E4">
            <v>0</v>
          </cell>
          <cell r="F4">
            <v>43</v>
          </cell>
          <cell r="G4">
            <v>96</v>
          </cell>
          <cell r="H4">
            <v>280</v>
          </cell>
          <cell r="I4">
            <v>0</v>
          </cell>
          <cell r="J4">
            <v>126</v>
          </cell>
          <cell r="K4">
            <v>3</v>
          </cell>
          <cell r="L4">
            <v>0</v>
          </cell>
        </row>
      </sheetData>
      <sheetData sheetId="156">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1293</v>
          </cell>
          <cell r="C2">
            <v>65871</v>
          </cell>
          <cell r="D2">
            <v>141</v>
          </cell>
          <cell r="E2">
            <v>1217</v>
          </cell>
          <cell r="F2">
            <v>99</v>
          </cell>
          <cell r="G2">
            <v>17</v>
          </cell>
          <cell r="H2">
            <v>1042</v>
          </cell>
          <cell r="I2">
            <v>3655</v>
          </cell>
          <cell r="J2">
            <v>1080</v>
          </cell>
          <cell r="K2">
            <v>3844</v>
          </cell>
          <cell r="L2">
            <v>584</v>
          </cell>
          <cell r="M2">
            <v>1668</v>
          </cell>
          <cell r="N2">
            <v>26</v>
          </cell>
        </row>
        <row r="3">
          <cell r="A3">
            <v>2</v>
          </cell>
          <cell r="B3">
            <v>748</v>
          </cell>
          <cell r="C3">
            <v>30508</v>
          </cell>
          <cell r="D3">
            <v>88</v>
          </cell>
          <cell r="E3">
            <v>520</v>
          </cell>
          <cell r="F3">
            <v>52</v>
          </cell>
          <cell r="G3">
            <v>10</v>
          </cell>
          <cell r="H3">
            <v>642</v>
          </cell>
          <cell r="I3">
            <v>1624</v>
          </cell>
          <cell r="J3">
            <v>711</v>
          </cell>
          <cell r="K3">
            <v>2571</v>
          </cell>
          <cell r="L3">
            <v>229</v>
          </cell>
          <cell r="M3">
            <v>1083</v>
          </cell>
          <cell r="N3">
            <v>20</v>
          </cell>
        </row>
        <row r="4">
          <cell r="A4">
            <v>3</v>
          </cell>
          <cell r="B4">
            <v>14</v>
          </cell>
          <cell r="C4">
            <v>505</v>
          </cell>
          <cell r="D4">
            <v>1</v>
          </cell>
          <cell r="E4">
            <v>12</v>
          </cell>
          <cell r="F4">
            <v>0</v>
          </cell>
          <cell r="G4">
            <v>0</v>
          </cell>
          <cell r="H4">
            <v>3</v>
          </cell>
          <cell r="I4">
            <v>35</v>
          </cell>
          <cell r="J4">
            <v>8</v>
          </cell>
          <cell r="K4">
            <v>33</v>
          </cell>
          <cell r="L4">
            <v>4</v>
          </cell>
          <cell r="M4">
            <v>15</v>
          </cell>
          <cell r="N4">
            <v>0</v>
          </cell>
        </row>
      </sheetData>
      <sheetData sheetId="157">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232</v>
          </cell>
          <cell r="C2">
            <v>1307</v>
          </cell>
          <cell r="D2">
            <v>6872</v>
          </cell>
          <cell r="E2">
            <v>30295</v>
          </cell>
          <cell r="F2">
            <v>24560</v>
          </cell>
          <cell r="G2">
            <v>10531</v>
          </cell>
          <cell r="H2">
            <v>3785</v>
          </cell>
          <cell r="I2">
            <v>1188</v>
          </cell>
          <cell r="J2">
            <v>516</v>
          </cell>
          <cell r="K2">
            <v>259</v>
          </cell>
          <cell r="L2">
            <v>169</v>
          </cell>
          <cell r="M2">
            <v>823</v>
          </cell>
        </row>
        <row r="3">
          <cell r="A3">
            <v>2</v>
          </cell>
          <cell r="B3">
            <v>416</v>
          </cell>
          <cell r="C3">
            <v>1386</v>
          </cell>
          <cell r="D3">
            <v>4915</v>
          </cell>
          <cell r="E3">
            <v>15655</v>
          </cell>
          <cell r="F3">
            <v>10400</v>
          </cell>
          <cell r="G3">
            <v>3556</v>
          </cell>
          <cell r="H3">
            <v>1097</v>
          </cell>
          <cell r="I3">
            <v>416</v>
          </cell>
          <cell r="J3">
            <v>230</v>
          </cell>
          <cell r="K3">
            <v>122</v>
          </cell>
          <cell r="L3">
            <v>109</v>
          </cell>
          <cell r="M3">
            <v>504</v>
          </cell>
        </row>
        <row r="4">
          <cell r="A4">
            <v>3</v>
          </cell>
          <cell r="B4">
            <v>9</v>
          </cell>
          <cell r="C4">
            <v>13</v>
          </cell>
          <cell r="D4">
            <v>52</v>
          </cell>
          <cell r="E4">
            <v>239</v>
          </cell>
          <cell r="F4">
            <v>218</v>
          </cell>
          <cell r="G4">
            <v>64</v>
          </cell>
          <cell r="H4">
            <v>17</v>
          </cell>
          <cell r="I4">
            <v>6</v>
          </cell>
          <cell r="J4">
            <v>6</v>
          </cell>
          <cell r="K4">
            <v>3</v>
          </cell>
          <cell r="L4">
            <v>1</v>
          </cell>
          <cell r="M4">
            <v>2</v>
          </cell>
        </row>
      </sheetData>
      <sheetData sheetId="158">
        <row r="1">
          <cell r="A1" t="str">
            <v>peri</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15</v>
          </cell>
          <cell r="C2">
            <v>292</v>
          </cell>
          <cell r="D2">
            <v>683</v>
          </cell>
          <cell r="E2">
            <v>10228</v>
          </cell>
          <cell r="F2">
            <v>60570</v>
          </cell>
          <cell r="G2">
            <v>8682</v>
          </cell>
          <cell r="H2">
            <v>14</v>
          </cell>
          <cell r="I2">
            <v>0</v>
          </cell>
          <cell r="J2">
            <v>53</v>
          </cell>
        </row>
        <row r="3">
          <cell r="A3">
            <v>2</v>
          </cell>
          <cell r="B3">
            <v>40</v>
          </cell>
          <cell r="C3">
            <v>276</v>
          </cell>
          <cell r="D3">
            <v>578</v>
          </cell>
          <cell r="E3">
            <v>5859</v>
          </cell>
          <cell r="F3">
            <v>28919</v>
          </cell>
          <cell r="G3">
            <v>3096</v>
          </cell>
          <cell r="H3">
            <v>2</v>
          </cell>
          <cell r="I3">
            <v>0</v>
          </cell>
          <cell r="J3">
            <v>36</v>
          </cell>
        </row>
        <row r="4">
          <cell r="A4">
            <v>3</v>
          </cell>
          <cell r="B4">
            <v>2</v>
          </cell>
          <cell r="C4">
            <v>8</v>
          </cell>
          <cell r="D4">
            <v>10</v>
          </cell>
          <cell r="E4">
            <v>96</v>
          </cell>
          <cell r="F4">
            <v>404</v>
          </cell>
          <cell r="G4">
            <v>44</v>
          </cell>
          <cell r="H4">
            <v>0</v>
          </cell>
          <cell r="I4">
            <v>0</v>
          </cell>
          <cell r="J4">
            <v>66</v>
          </cell>
        </row>
      </sheetData>
      <sheetData sheetId="159">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27</v>
          </cell>
          <cell r="C2">
            <v>1960</v>
          </cell>
          <cell r="D2">
            <v>11659</v>
          </cell>
          <cell r="E2">
            <v>29733</v>
          </cell>
          <cell r="F2">
            <v>24992</v>
          </cell>
          <cell r="G2">
            <v>10243</v>
          </cell>
          <cell r="H2">
            <v>1827</v>
          </cell>
          <cell r="I2">
            <v>92</v>
          </cell>
          <cell r="J2">
            <v>4</v>
          </cell>
          <cell r="K2">
            <v>0</v>
          </cell>
        </row>
        <row r="3">
          <cell r="A3">
            <v>2</v>
          </cell>
          <cell r="B3">
            <v>8</v>
          </cell>
          <cell r="C3">
            <v>731</v>
          </cell>
          <cell r="D3">
            <v>4279</v>
          </cell>
          <cell r="E3">
            <v>12996</v>
          </cell>
          <cell r="F3">
            <v>13504</v>
          </cell>
          <cell r="G3">
            <v>6077</v>
          </cell>
          <cell r="H3">
            <v>1131</v>
          </cell>
          <cell r="I3">
            <v>78</v>
          </cell>
          <cell r="J3">
            <v>2</v>
          </cell>
          <cell r="K3">
            <v>0</v>
          </cell>
        </row>
        <row r="4">
          <cell r="A4">
            <v>3</v>
          </cell>
          <cell r="B4">
            <v>1</v>
          </cell>
          <cell r="C4">
            <v>16</v>
          </cell>
          <cell r="D4">
            <v>95</v>
          </cell>
          <cell r="E4">
            <v>185</v>
          </cell>
          <cell r="F4">
            <v>213</v>
          </cell>
          <cell r="G4">
            <v>98</v>
          </cell>
          <cell r="H4">
            <v>22</v>
          </cell>
          <cell r="I4">
            <v>0</v>
          </cell>
          <cell r="J4">
            <v>0</v>
          </cell>
          <cell r="K4">
            <v>0</v>
          </cell>
        </row>
      </sheetData>
      <sheetData sheetId="160">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80</v>
          </cell>
          <cell r="C2">
            <v>328</v>
          </cell>
          <cell r="D2">
            <v>444</v>
          </cell>
          <cell r="E2">
            <v>945</v>
          </cell>
          <cell r="F2">
            <v>3545</v>
          </cell>
          <cell r="G2">
            <v>14490</v>
          </cell>
          <cell r="H2">
            <v>31906</v>
          </cell>
          <cell r="I2">
            <v>23438</v>
          </cell>
          <cell r="J2">
            <v>6058</v>
          </cell>
          <cell r="K2">
            <v>678</v>
          </cell>
          <cell r="L2">
            <v>50</v>
          </cell>
          <cell r="M2">
            <v>20</v>
          </cell>
        </row>
        <row r="3">
          <cell r="A3">
            <v>2</v>
          </cell>
          <cell r="B3">
            <v>82</v>
          </cell>
          <cell r="C3">
            <v>296</v>
          </cell>
          <cell r="D3">
            <v>357</v>
          </cell>
          <cell r="E3">
            <v>683</v>
          </cell>
          <cell r="F3">
            <v>2070</v>
          </cell>
          <cell r="G3">
            <v>7502</v>
          </cell>
          <cell r="H3">
            <v>15290</v>
          </cell>
          <cell r="I3">
            <v>10322</v>
          </cell>
          <cell r="J3">
            <v>2531</v>
          </cell>
          <cell r="K3">
            <v>278</v>
          </cell>
          <cell r="L3">
            <v>18</v>
          </cell>
          <cell r="M3">
            <v>12</v>
          </cell>
        </row>
        <row r="4">
          <cell r="A4">
            <v>3</v>
          </cell>
          <cell r="B4">
            <v>3</v>
          </cell>
          <cell r="C4">
            <v>9</v>
          </cell>
          <cell r="D4">
            <v>6</v>
          </cell>
          <cell r="E4">
            <v>14</v>
          </cell>
          <cell r="F4">
            <v>31</v>
          </cell>
          <cell r="G4">
            <v>134</v>
          </cell>
          <cell r="H4">
            <v>269</v>
          </cell>
          <cell r="I4">
            <v>132</v>
          </cell>
          <cell r="J4">
            <v>31</v>
          </cell>
          <cell r="K4">
            <v>4</v>
          </cell>
          <cell r="L4">
            <v>0</v>
          </cell>
          <cell r="M4">
            <v>3</v>
          </cell>
        </row>
      </sheetData>
      <sheetData sheetId="161">
        <row r="1">
          <cell r="A1" t="str">
            <v>peri</v>
          </cell>
          <cell r="B1" t="str">
            <v>col_1</v>
          </cell>
          <cell r="C1" t="str">
            <v>col_2</v>
          </cell>
          <cell r="D1" t="str">
            <v>col_3</v>
          </cell>
          <cell r="E1" t="str">
            <v>col_4</v>
          </cell>
        </row>
        <row r="2">
          <cell r="A2">
            <v>1</v>
          </cell>
          <cell r="B2">
            <v>1</v>
          </cell>
          <cell r="C2">
            <v>42164</v>
          </cell>
          <cell r="D2">
            <v>39817</v>
          </cell>
          <cell r="E2">
            <v>0</v>
          </cell>
        </row>
        <row r="3">
          <cell r="A3">
            <v>2</v>
          </cell>
          <cell r="B3">
            <v>5</v>
          </cell>
          <cell r="C3">
            <v>19963</v>
          </cell>
          <cell r="D3">
            <v>19473</v>
          </cell>
          <cell r="E3">
            <v>0</v>
          </cell>
        </row>
        <row r="4">
          <cell r="A4">
            <v>3</v>
          </cell>
          <cell r="B4">
            <v>0</v>
          </cell>
          <cell r="C4">
            <v>312</v>
          </cell>
          <cell r="D4">
            <v>324</v>
          </cell>
          <cell r="E4">
            <v>0</v>
          </cell>
        </row>
      </sheetData>
      <sheetData sheetId="162">
        <row r="1">
          <cell r="A1" t="str">
            <v>peri</v>
          </cell>
          <cell r="B1" t="str">
            <v>col_1</v>
          </cell>
          <cell r="C1" t="str">
            <v>col_2</v>
          </cell>
          <cell r="D1" t="str">
            <v>col_3</v>
          </cell>
          <cell r="E1" t="str">
            <v>col_4</v>
          </cell>
        </row>
        <row r="2">
          <cell r="A2">
            <v>1</v>
          </cell>
          <cell r="B2">
            <v>78736</v>
          </cell>
          <cell r="C2">
            <v>1417</v>
          </cell>
          <cell r="D2">
            <v>18</v>
          </cell>
          <cell r="E2">
            <v>366</v>
          </cell>
        </row>
        <row r="3">
          <cell r="A3">
            <v>2</v>
          </cell>
          <cell r="B3">
            <v>38003</v>
          </cell>
          <cell r="C3">
            <v>618</v>
          </cell>
          <cell r="D3">
            <v>11</v>
          </cell>
          <cell r="E3">
            <v>174</v>
          </cell>
        </row>
        <row r="4">
          <cell r="A4">
            <v>3</v>
          </cell>
          <cell r="B4">
            <v>605</v>
          </cell>
          <cell r="C4">
            <v>11</v>
          </cell>
          <cell r="D4">
            <v>1</v>
          </cell>
          <cell r="E4">
            <v>13</v>
          </cell>
        </row>
      </sheetData>
      <sheetData sheetId="163">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1125</v>
          </cell>
          <cell r="C2">
            <v>1540</v>
          </cell>
          <cell r="D2">
            <v>10787</v>
          </cell>
          <cell r="E2">
            <v>36365</v>
          </cell>
          <cell r="F2">
            <v>17820</v>
          </cell>
          <cell r="G2">
            <v>6963</v>
          </cell>
          <cell r="H2">
            <v>1995</v>
          </cell>
          <cell r="I2">
            <v>820</v>
          </cell>
          <cell r="J2">
            <v>523</v>
          </cell>
          <cell r="K2">
            <v>359</v>
          </cell>
          <cell r="L2">
            <v>330</v>
          </cell>
          <cell r="M2">
            <v>1959</v>
          </cell>
          <cell r="N2">
            <v>689</v>
          </cell>
          <cell r="O2">
            <v>707</v>
          </cell>
        </row>
        <row r="3">
          <cell r="A3">
            <v>2</v>
          </cell>
          <cell r="B3">
            <v>922</v>
          </cell>
          <cell r="C3">
            <v>1419</v>
          </cell>
          <cell r="D3">
            <v>5910</v>
          </cell>
          <cell r="E3">
            <v>16375</v>
          </cell>
          <cell r="F3">
            <v>8494</v>
          </cell>
          <cell r="G3">
            <v>2505</v>
          </cell>
          <cell r="H3">
            <v>711</v>
          </cell>
          <cell r="I3">
            <v>354</v>
          </cell>
          <cell r="J3">
            <v>267</v>
          </cell>
          <cell r="K3">
            <v>184</v>
          </cell>
          <cell r="L3">
            <v>176</v>
          </cell>
          <cell r="M3">
            <v>1017</v>
          </cell>
          <cell r="N3">
            <v>493</v>
          </cell>
          <cell r="O3">
            <v>614</v>
          </cell>
        </row>
        <row r="4">
          <cell r="A4">
            <v>3</v>
          </cell>
          <cell r="B4">
            <v>24</v>
          </cell>
          <cell r="C4">
            <v>7</v>
          </cell>
          <cell r="D4">
            <v>72</v>
          </cell>
          <cell r="E4">
            <v>311</v>
          </cell>
          <cell r="F4">
            <v>128</v>
          </cell>
          <cell r="G4">
            <v>33</v>
          </cell>
          <cell r="H4">
            <v>10</v>
          </cell>
          <cell r="I4">
            <v>7</v>
          </cell>
          <cell r="J4">
            <v>5</v>
          </cell>
          <cell r="K4">
            <v>2</v>
          </cell>
          <cell r="L4">
            <v>2</v>
          </cell>
          <cell r="M4">
            <v>21</v>
          </cell>
          <cell r="N4">
            <v>5</v>
          </cell>
          <cell r="O4">
            <v>9</v>
          </cell>
        </row>
      </sheetData>
      <sheetData sheetId="164">
        <row r="1">
          <cell r="A1" t="str">
            <v>peri</v>
          </cell>
          <cell r="B1" t="str">
            <v>col_1</v>
          </cell>
          <cell r="C1" t="str">
            <v>col_2</v>
          </cell>
          <cell r="D1" t="str">
            <v>col_3</v>
          </cell>
        </row>
        <row r="2">
          <cell r="A2">
            <v>1</v>
          </cell>
          <cell r="B2">
            <v>65430</v>
          </cell>
          <cell r="C2">
            <v>16151</v>
          </cell>
          <cell r="D2">
            <v>401</v>
          </cell>
        </row>
        <row r="3">
          <cell r="A3">
            <v>2</v>
          </cell>
          <cell r="B3">
            <v>29163</v>
          </cell>
          <cell r="C3">
            <v>9954</v>
          </cell>
          <cell r="D3">
            <v>324</v>
          </cell>
        </row>
        <row r="4">
          <cell r="A4">
            <v>3</v>
          </cell>
          <cell r="B4">
            <v>540</v>
          </cell>
          <cell r="C4">
            <v>78</v>
          </cell>
          <cell r="D4">
            <v>18</v>
          </cell>
        </row>
      </sheetData>
      <sheetData sheetId="165">
        <row r="1">
          <cell r="A1" t="str">
            <v>peri</v>
          </cell>
          <cell r="B1" t="str">
            <v>col_1</v>
          </cell>
          <cell r="C1" t="str">
            <v>col_2</v>
          </cell>
          <cell r="D1" t="str">
            <v>col_3</v>
          </cell>
        </row>
        <row r="2">
          <cell r="A2">
            <v>1</v>
          </cell>
          <cell r="B2">
            <v>7737</v>
          </cell>
          <cell r="C2">
            <v>71734</v>
          </cell>
          <cell r="D2">
            <v>1066</v>
          </cell>
        </row>
        <row r="3">
          <cell r="A3">
            <v>2</v>
          </cell>
          <cell r="B3">
            <v>4976</v>
          </cell>
          <cell r="C3">
            <v>33366</v>
          </cell>
          <cell r="D3">
            <v>464</v>
          </cell>
        </row>
        <row r="4">
          <cell r="A4">
            <v>3</v>
          </cell>
          <cell r="B4">
            <v>37</v>
          </cell>
          <cell r="C4">
            <v>271</v>
          </cell>
          <cell r="D4">
            <v>322</v>
          </cell>
        </row>
      </sheetData>
      <sheetData sheetId="166">
        <row r="1">
          <cell r="A1" t="str">
            <v>peri</v>
          </cell>
          <cell r="B1" t="str">
            <v>col_1</v>
          </cell>
          <cell r="C1" t="str">
            <v>col_2</v>
          </cell>
          <cell r="D1" t="str">
            <v>col_3</v>
          </cell>
        </row>
        <row r="2">
          <cell r="A2">
            <v>1</v>
          </cell>
          <cell r="B2">
            <v>25211</v>
          </cell>
          <cell r="C2">
            <v>54934</v>
          </cell>
          <cell r="D2">
            <v>392</v>
          </cell>
        </row>
        <row r="3">
          <cell r="A3">
            <v>2</v>
          </cell>
          <cell r="B3">
            <v>5466</v>
          </cell>
          <cell r="C3">
            <v>33270</v>
          </cell>
          <cell r="D3">
            <v>70</v>
          </cell>
        </row>
        <row r="4">
          <cell r="A4">
            <v>3</v>
          </cell>
          <cell r="B4">
            <v>97</v>
          </cell>
          <cell r="C4">
            <v>192</v>
          </cell>
          <cell r="D4">
            <v>341</v>
          </cell>
        </row>
      </sheetData>
      <sheetData sheetId="167">
        <row r="1">
          <cell r="A1" t="str">
            <v>peri</v>
          </cell>
          <cell r="B1" t="str">
            <v>col_1</v>
          </cell>
          <cell r="C1" t="str">
            <v>col_2</v>
          </cell>
        </row>
        <row r="2">
          <cell r="A2">
            <v>1</v>
          </cell>
          <cell r="B2">
            <v>400</v>
          </cell>
          <cell r="C2">
            <v>81582</v>
          </cell>
        </row>
        <row r="3">
          <cell r="A3">
            <v>2</v>
          </cell>
          <cell r="B3">
            <v>191</v>
          </cell>
          <cell r="C3">
            <v>39250</v>
          </cell>
        </row>
        <row r="4">
          <cell r="A4">
            <v>3</v>
          </cell>
          <cell r="B4">
            <v>13</v>
          </cell>
          <cell r="C4">
            <v>623</v>
          </cell>
        </row>
      </sheetData>
      <sheetData sheetId="168">
        <row r="1">
          <cell r="A1" t="str">
            <v>induced</v>
          </cell>
          <cell r="B1" t="str">
            <v>col_1</v>
          </cell>
          <cell r="C1" t="str">
            <v>col_2</v>
          </cell>
          <cell r="D1" t="str">
            <v>col_3</v>
          </cell>
        </row>
        <row r="2">
          <cell r="A2">
            <v>1</v>
          </cell>
          <cell r="B2">
            <v>13778</v>
          </cell>
          <cell r="C2">
            <v>7029</v>
          </cell>
          <cell r="D2">
            <v>9967</v>
          </cell>
        </row>
        <row r="3">
          <cell r="A3">
            <v>2</v>
          </cell>
          <cell r="B3">
            <v>47605</v>
          </cell>
          <cell r="C3">
            <v>17199</v>
          </cell>
          <cell r="D3">
            <v>23592</v>
          </cell>
        </row>
        <row r="4">
          <cell r="A4">
            <v>3</v>
          </cell>
          <cell r="B4">
            <v>151</v>
          </cell>
          <cell r="C4">
            <v>118</v>
          </cell>
          <cell r="D4">
            <v>534</v>
          </cell>
        </row>
      </sheetData>
      <sheetData sheetId="169">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2176</v>
          </cell>
          <cell r="C2">
            <v>3518</v>
          </cell>
          <cell r="D2">
            <v>4912</v>
          </cell>
          <cell r="E2">
            <v>1560</v>
          </cell>
          <cell r="F2">
            <v>1612</v>
          </cell>
          <cell r="G2">
            <v>7029</v>
          </cell>
          <cell r="H2">
            <v>4108</v>
          </cell>
          <cell r="I2">
            <v>401</v>
          </cell>
          <cell r="J2">
            <v>3445</v>
          </cell>
          <cell r="K2">
            <v>1476</v>
          </cell>
          <cell r="L2">
            <v>537</v>
          </cell>
        </row>
        <row r="3">
          <cell r="A3">
            <v>2</v>
          </cell>
          <cell r="B3">
            <v>9092</v>
          </cell>
          <cell r="C3">
            <v>11448</v>
          </cell>
          <cell r="D3">
            <v>16440</v>
          </cell>
          <cell r="E3">
            <v>6100</v>
          </cell>
          <cell r="F3">
            <v>4525</v>
          </cell>
          <cell r="G3">
            <v>17199</v>
          </cell>
          <cell r="H3">
            <v>9325</v>
          </cell>
          <cell r="I3">
            <v>1069</v>
          </cell>
          <cell r="J3">
            <v>7910</v>
          </cell>
          <cell r="K3">
            <v>3207</v>
          </cell>
          <cell r="L3">
            <v>2081</v>
          </cell>
        </row>
        <row r="4">
          <cell r="A4">
            <v>3</v>
          </cell>
          <cell r="B4">
            <v>27</v>
          </cell>
          <cell r="C4">
            <v>57</v>
          </cell>
          <cell r="D4">
            <v>18</v>
          </cell>
          <cell r="E4">
            <v>0</v>
          </cell>
          <cell r="F4">
            <v>49</v>
          </cell>
          <cell r="G4">
            <v>118</v>
          </cell>
          <cell r="H4">
            <v>226</v>
          </cell>
          <cell r="I4">
            <v>0</v>
          </cell>
          <cell r="J4">
            <v>306</v>
          </cell>
          <cell r="K4">
            <v>2</v>
          </cell>
          <cell r="L4">
            <v>0</v>
          </cell>
        </row>
      </sheetData>
      <sheetData sheetId="170">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502</v>
          </cell>
          <cell r="C2">
            <v>25016</v>
          </cell>
          <cell r="D2">
            <v>53</v>
          </cell>
          <cell r="E2">
            <v>478</v>
          </cell>
          <cell r="F2">
            <v>47</v>
          </cell>
          <cell r="G2">
            <v>8</v>
          </cell>
          <cell r="H2">
            <v>405</v>
          </cell>
          <cell r="I2">
            <v>1319</v>
          </cell>
          <cell r="J2">
            <v>398</v>
          </cell>
          <cell r="K2">
            <v>1757</v>
          </cell>
          <cell r="L2">
            <v>209</v>
          </cell>
          <cell r="M2">
            <v>578</v>
          </cell>
          <cell r="N2">
            <v>4</v>
          </cell>
        </row>
        <row r="3">
          <cell r="A3">
            <v>2</v>
          </cell>
          <cell r="B3">
            <v>1540</v>
          </cell>
          <cell r="C3">
            <v>71206</v>
          </cell>
          <cell r="D3">
            <v>177</v>
          </cell>
          <cell r="E3">
            <v>1263</v>
          </cell>
          <cell r="F3">
            <v>104</v>
          </cell>
          <cell r="G3">
            <v>19</v>
          </cell>
          <cell r="H3">
            <v>1278</v>
          </cell>
          <cell r="I3">
            <v>3958</v>
          </cell>
          <cell r="J3">
            <v>1388</v>
          </cell>
          <cell r="K3">
            <v>4643</v>
          </cell>
          <cell r="L3">
            <v>603</v>
          </cell>
          <cell r="M3">
            <v>2175</v>
          </cell>
          <cell r="N3">
            <v>42</v>
          </cell>
        </row>
        <row r="4">
          <cell r="A4">
            <v>3</v>
          </cell>
          <cell r="B4">
            <v>13</v>
          </cell>
          <cell r="C4">
            <v>662</v>
          </cell>
          <cell r="D4">
            <v>0</v>
          </cell>
          <cell r="E4">
            <v>8</v>
          </cell>
          <cell r="F4">
            <v>0</v>
          </cell>
          <cell r="G4">
            <v>0</v>
          </cell>
          <cell r="H4">
            <v>4</v>
          </cell>
          <cell r="I4">
            <v>37</v>
          </cell>
          <cell r="J4">
            <v>13</v>
          </cell>
          <cell r="K4">
            <v>48</v>
          </cell>
          <cell r="L4">
            <v>5</v>
          </cell>
          <cell r="M4">
            <v>13</v>
          </cell>
          <cell r="N4">
            <v>0</v>
          </cell>
        </row>
      </sheetData>
      <sheetData sheetId="171">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92</v>
          </cell>
          <cell r="C2">
            <v>556</v>
          </cell>
          <cell r="D2">
            <v>2621</v>
          </cell>
          <cell r="E2">
            <v>10182</v>
          </cell>
          <cell r="F2">
            <v>9568</v>
          </cell>
          <cell r="G2">
            <v>4363</v>
          </cell>
          <cell r="H2">
            <v>1894</v>
          </cell>
          <cell r="I2">
            <v>645</v>
          </cell>
          <cell r="J2">
            <v>267</v>
          </cell>
          <cell r="K2">
            <v>150</v>
          </cell>
          <cell r="L2">
            <v>96</v>
          </cell>
          <cell r="M2">
            <v>340</v>
          </cell>
        </row>
        <row r="3">
          <cell r="A3">
            <v>2</v>
          </cell>
          <cell r="B3">
            <v>555</v>
          </cell>
          <cell r="C3">
            <v>2129</v>
          </cell>
          <cell r="D3">
            <v>9153</v>
          </cell>
          <cell r="E3">
            <v>35726</v>
          </cell>
          <cell r="F3">
            <v>25353</v>
          </cell>
          <cell r="G3">
            <v>9681</v>
          </cell>
          <cell r="H3">
            <v>2967</v>
          </cell>
          <cell r="I3">
            <v>953</v>
          </cell>
          <cell r="J3">
            <v>480</v>
          </cell>
          <cell r="K3">
            <v>232</v>
          </cell>
          <cell r="L3">
            <v>182</v>
          </cell>
          <cell r="M3">
            <v>985</v>
          </cell>
        </row>
        <row r="4">
          <cell r="A4">
            <v>3</v>
          </cell>
          <cell r="B4">
            <v>10</v>
          </cell>
          <cell r="C4">
            <v>21</v>
          </cell>
          <cell r="D4">
            <v>65</v>
          </cell>
          <cell r="E4">
            <v>281</v>
          </cell>
          <cell r="F4">
            <v>257</v>
          </cell>
          <cell r="G4">
            <v>107</v>
          </cell>
          <cell r="H4">
            <v>38</v>
          </cell>
          <cell r="I4">
            <v>12</v>
          </cell>
          <cell r="J4">
            <v>5</v>
          </cell>
          <cell r="K4">
            <v>2</v>
          </cell>
          <cell r="L4">
            <v>1</v>
          </cell>
          <cell r="M4">
            <v>4</v>
          </cell>
        </row>
      </sheetData>
      <sheetData sheetId="172">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27</v>
          </cell>
          <cell r="C2">
            <v>149</v>
          </cell>
          <cell r="D2">
            <v>168</v>
          </cell>
          <cell r="E2">
            <v>3306</v>
          </cell>
          <cell r="F2">
            <v>20919</v>
          </cell>
          <cell r="G2">
            <v>6181</v>
          </cell>
          <cell r="H2">
            <v>4</v>
          </cell>
          <cell r="I2">
            <v>0</v>
          </cell>
          <cell r="J2">
            <v>20</v>
          </cell>
        </row>
        <row r="3">
          <cell r="A3">
            <v>2</v>
          </cell>
          <cell r="B3">
            <v>27</v>
          </cell>
          <cell r="C3">
            <v>417</v>
          </cell>
          <cell r="D3">
            <v>1094</v>
          </cell>
          <cell r="E3">
            <v>12761</v>
          </cell>
          <cell r="F3">
            <v>68420</v>
          </cell>
          <cell r="G3">
            <v>5601</v>
          </cell>
          <cell r="H3">
            <v>12</v>
          </cell>
          <cell r="I3">
            <v>0</v>
          </cell>
          <cell r="J3">
            <v>64</v>
          </cell>
        </row>
        <row r="4">
          <cell r="A4">
            <v>3</v>
          </cell>
          <cell r="B4">
            <v>3</v>
          </cell>
          <cell r="C4">
            <v>10</v>
          </cell>
          <cell r="D4">
            <v>9</v>
          </cell>
          <cell r="E4">
            <v>116</v>
          </cell>
          <cell r="F4">
            <v>554</v>
          </cell>
          <cell r="G4">
            <v>40</v>
          </cell>
          <cell r="H4">
            <v>0</v>
          </cell>
          <cell r="I4">
            <v>0</v>
          </cell>
          <cell r="J4">
            <v>71</v>
          </cell>
        </row>
      </sheetData>
      <sheetData sheetId="173">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6</v>
          </cell>
          <cell r="C2">
            <v>743</v>
          </cell>
          <cell r="D2">
            <v>4424</v>
          </cell>
          <cell r="E2">
            <v>10769</v>
          </cell>
          <cell r="F2">
            <v>9537</v>
          </cell>
          <cell r="G2">
            <v>4370</v>
          </cell>
          <cell r="H2">
            <v>877</v>
          </cell>
          <cell r="I2">
            <v>47</v>
          </cell>
          <cell r="J2">
            <v>1</v>
          </cell>
          <cell r="K2">
            <v>0</v>
          </cell>
        </row>
        <row r="3">
          <cell r="A3">
            <v>2</v>
          </cell>
          <cell r="B3">
            <v>30</v>
          </cell>
          <cell r="C3">
            <v>1936</v>
          </cell>
          <cell r="D3">
            <v>11445</v>
          </cell>
          <cell r="E3">
            <v>31900</v>
          </cell>
          <cell r="F3">
            <v>28919</v>
          </cell>
          <cell r="G3">
            <v>11956</v>
          </cell>
          <cell r="H3">
            <v>2082</v>
          </cell>
          <cell r="I3">
            <v>123</v>
          </cell>
          <cell r="J3">
            <v>5</v>
          </cell>
          <cell r="K3">
            <v>0</v>
          </cell>
        </row>
        <row r="4">
          <cell r="A4">
            <v>3</v>
          </cell>
          <cell r="B4">
            <v>0</v>
          </cell>
          <cell r="C4">
            <v>28</v>
          </cell>
          <cell r="D4">
            <v>164</v>
          </cell>
          <cell r="E4">
            <v>245</v>
          </cell>
          <cell r="F4">
            <v>253</v>
          </cell>
          <cell r="G4">
            <v>92</v>
          </cell>
          <cell r="H4">
            <v>21</v>
          </cell>
          <cell r="I4">
            <v>0</v>
          </cell>
          <cell r="J4">
            <v>0</v>
          </cell>
          <cell r="K4">
            <v>0</v>
          </cell>
        </row>
      </sheetData>
      <sheetData sheetId="174">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65</v>
          </cell>
          <cell r="C2">
            <v>132</v>
          </cell>
          <cell r="D2">
            <v>102</v>
          </cell>
          <cell r="E2">
            <v>310</v>
          </cell>
          <cell r="F2">
            <v>1348</v>
          </cell>
          <cell r="G2">
            <v>4921</v>
          </cell>
          <cell r="H2">
            <v>11127</v>
          </cell>
          <cell r="I2">
            <v>9751</v>
          </cell>
          <cell r="J2">
            <v>3063</v>
          </cell>
          <cell r="K2">
            <v>385</v>
          </cell>
          <cell r="L2">
            <v>28</v>
          </cell>
          <cell r="M2">
            <v>12</v>
          </cell>
        </row>
        <row r="3">
          <cell r="A3">
            <v>2</v>
          </cell>
          <cell r="B3">
            <v>95</v>
          </cell>
          <cell r="C3">
            <v>490</v>
          </cell>
          <cell r="D3">
            <v>697</v>
          </cell>
          <cell r="E3">
            <v>1322</v>
          </cell>
          <cell r="F3">
            <v>4262</v>
          </cell>
          <cell r="G3">
            <v>17032</v>
          </cell>
          <cell r="H3">
            <v>35983</v>
          </cell>
          <cell r="I3">
            <v>23964</v>
          </cell>
          <cell r="J3">
            <v>5525</v>
          </cell>
          <cell r="K3">
            <v>572</v>
          </cell>
          <cell r="L3">
            <v>39</v>
          </cell>
          <cell r="M3">
            <v>20</v>
          </cell>
        </row>
        <row r="4">
          <cell r="A4">
            <v>3</v>
          </cell>
          <cell r="B4">
            <v>5</v>
          </cell>
          <cell r="C4">
            <v>11</v>
          </cell>
          <cell r="D4">
            <v>8</v>
          </cell>
          <cell r="E4">
            <v>10</v>
          </cell>
          <cell r="F4">
            <v>36</v>
          </cell>
          <cell r="G4">
            <v>173</v>
          </cell>
          <cell r="H4">
            <v>355</v>
          </cell>
          <cell r="I4">
            <v>177</v>
          </cell>
          <cell r="J4">
            <v>32</v>
          </cell>
          <cell r="K4">
            <v>3</v>
          </cell>
          <cell r="L4">
            <v>1</v>
          </cell>
          <cell r="M4">
            <v>3</v>
          </cell>
        </row>
      </sheetData>
      <sheetData sheetId="175">
        <row r="1">
          <cell r="A1" t="str">
            <v>induced</v>
          </cell>
          <cell r="B1" t="str">
            <v>col_1</v>
          </cell>
          <cell r="C1" t="str">
            <v>col_2</v>
          </cell>
          <cell r="D1" t="str">
            <v>col_3</v>
          </cell>
          <cell r="E1" t="str">
            <v>col_4</v>
          </cell>
        </row>
        <row r="2">
          <cell r="A2">
            <v>1</v>
          </cell>
          <cell r="B2">
            <v>1</v>
          </cell>
          <cell r="C2">
            <v>16005</v>
          </cell>
          <cell r="D2">
            <v>15238</v>
          </cell>
          <cell r="E2">
            <v>0</v>
          </cell>
        </row>
        <row r="3">
          <cell r="A3">
            <v>2</v>
          </cell>
          <cell r="B3">
            <v>5</v>
          </cell>
          <cell r="C3">
            <v>46030</v>
          </cell>
          <cell r="D3">
            <v>43966</v>
          </cell>
          <cell r="E3">
            <v>0</v>
          </cell>
        </row>
        <row r="4">
          <cell r="A4">
            <v>3</v>
          </cell>
          <cell r="B4">
            <v>0</v>
          </cell>
          <cell r="C4">
            <v>404</v>
          </cell>
          <cell r="D4">
            <v>410</v>
          </cell>
          <cell r="E4">
            <v>0</v>
          </cell>
        </row>
      </sheetData>
      <sheetData sheetId="176">
        <row r="1">
          <cell r="A1" t="str">
            <v>induced</v>
          </cell>
          <cell r="B1" t="str">
            <v>col_1</v>
          </cell>
          <cell r="C1" t="str">
            <v>col_2</v>
          </cell>
          <cell r="D1" t="str">
            <v>col_3</v>
          </cell>
          <cell r="E1" t="str">
            <v>col_4</v>
          </cell>
        </row>
        <row r="2">
          <cell r="A2">
            <v>1</v>
          </cell>
          <cell r="B2">
            <v>29967</v>
          </cell>
          <cell r="C2">
            <v>468</v>
          </cell>
          <cell r="D2">
            <v>2</v>
          </cell>
          <cell r="E2">
            <v>337</v>
          </cell>
        </row>
        <row r="3">
          <cell r="A3">
            <v>2</v>
          </cell>
          <cell r="B3">
            <v>86603</v>
          </cell>
          <cell r="C3">
            <v>1566</v>
          </cell>
          <cell r="D3">
            <v>28</v>
          </cell>
          <cell r="E3">
            <v>199</v>
          </cell>
        </row>
        <row r="4">
          <cell r="A4">
            <v>3</v>
          </cell>
          <cell r="B4">
            <v>774</v>
          </cell>
          <cell r="C4">
            <v>12</v>
          </cell>
          <cell r="D4">
            <v>0</v>
          </cell>
          <cell r="E4">
            <v>17</v>
          </cell>
        </row>
      </sheetData>
      <sheetData sheetId="177">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587</v>
          </cell>
          <cell r="C2">
            <v>658</v>
          </cell>
          <cell r="D2">
            <v>4577</v>
          </cell>
          <cell r="E2">
            <v>13847</v>
          </cell>
          <cell r="F2">
            <v>6779</v>
          </cell>
          <cell r="G2">
            <v>2275</v>
          </cell>
          <cell r="H2">
            <v>736</v>
          </cell>
          <cell r="I2">
            <v>324</v>
          </cell>
          <cell r="J2">
            <v>196</v>
          </cell>
          <cell r="K2">
            <v>138</v>
          </cell>
          <cell r="L2">
            <v>138</v>
          </cell>
          <cell r="M2">
            <v>633</v>
          </cell>
          <cell r="N2">
            <v>207</v>
          </cell>
          <cell r="O2">
            <v>149</v>
          </cell>
        </row>
        <row r="3">
          <cell r="A3">
            <v>2</v>
          </cell>
          <cell r="B3">
            <v>1452</v>
          </cell>
          <cell r="C3">
            <v>2301</v>
          </cell>
          <cell r="D3">
            <v>12108</v>
          </cell>
          <cell r="E3">
            <v>38851</v>
          </cell>
          <cell r="F3">
            <v>19470</v>
          </cell>
          <cell r="G3">
            <v>7151</v>
          </cell>
          <cell r="H3">
            <v>1961</v>
          </cell>
          <cell r="I3">
            <v>850</v>
          </cell>
          <cell r="J3">
            <v>594</v>
          </cell>
          <cell r="K3">
            <v>405</v>
          </cell>
          <cell r="L3">
            <v>366</v>
          </cell>
          <cell r="M3">
            <v>2345</v>
          </cell>
          <cell r="N3">
            <v>976</v>
          </cell>
          <cell r="O3">
            <v>1171</v>
          </cell>
        </row>
        <row r="4">
          <cell r="A4">
            <v>3</v>
          </cell>
          <cell r="B4">
            <v>32</v>
          </cell>
          <cell r="C4">
            <v>7</v>
          </cell>
          <cell r="D4">
            <v>84</v>
          </cell>
          <cell r="E4">
            <v>353</v>
          </cell>
          <cell r="F4">
            <v>193</v>
          </cell>
          <cell r="G4">
            <v>75</v>
          </cell>
          <cell r="H4">
            <v>19</v>
          </cell>
          <cell r="I4">
            <v>7</v>
          </cell>
          <cell r="J4">
            <v>5</v>
          </cell>
          <cell r="K4">
            <v>2</v>
          </cell>
          <cell r="L4">
            <v>4</v>
          </cell>
          <cell r="M4">
            <v>19</v>
          </cell>
          <cell r="N4">
            <v>4</v>
          </cell>
          <cell r="O4">
            <v>10</v>
          </cell>
        </row>
      </sheetData>
      <sheetData sheetId="178">
        <row r="1">
          <cell r="A1" t="str">
            <v>induced</v>
          </cell>
          <cell r="B1" t="str">
            <v>col_1</v>
          </cell>
          <cell r="C1" t="str">
            <v>col_2</v>
          </cell>
          <cell r="D1" t="str">
            <v>col_3</v>
          </cell>
        </row>
        <row r="2">
          <cell r="A2">
            <v>1</v>
          </cell>
          <cell r="B2">
            <v>26154</v>
          </cell>
          <cell r="C2">
            <v>4747</v>
          </cell>
          <cell r="D2">
            <v>343</v>
          </cell>
        </row>
        <row r="3">
          <cell r="A3">
            <v>2</v>
          </cell>
          <cell r="B3">
            <v>68349</v>
          </cell>
          <cell r="C3">
            <v>21275</v>
          </cell>
          <cell r="D3">
            <v>377</v>
          </cell>
        </row>
        <row r="4">
          <cell r="A4">
            <v>3</v>
          </cell>
          <cell r="B4">
            <v>630</v>
          </cell>
          <cell r="C4">
            <v>161</v>
          </cell>
          <cell r="D4">
            <v>23</v>
          </cell>
        </row>
      </sheetData>
      <sheetData sheetId="179">
        <row r="1">
          <cell r="A1" t="str">
            <v>induced</v>
          </cell>
          <cell r="B1" t="str">
            <v>col_1</v>
          </cell>
          <cell r="C1" t="str">
            <v>col_2</v>
          </cell>
          <cell r="D1" t="str">
            <v>col_3</v>
          </cell>
        </row>
        <row r="2">
          <cell r="A2">
            <v>1</v>
          </cell>
          <cell r="B2">
            <v>1367</v>
          </cell>
          <cell r="C2">
            <v>28933</v>
          </cell>
          <cell r="D2">
            <v>474</v>
          </cell>
        </row>
        <row r="3">
          <cell r="A3">
            <v>2</v>
          </cell>
          <cell r="B3">
            <v>11327</v>
          </cell>
          <cell r="C3">
            <v>76173</v>
          </cell>
          <cell r="D3">
            <v>896</v>
          </cell>
        </row>
        <row r="4">
          <cell r="A4">
            <v>3</v>
          </cell>
          <cell r="B4">
            <v>56</v>
          </cell>
          <cell r="C4">
            <v>265</v>
          </cell>
          <cell r="D4">
            <v>482</v>
          </cell>
        </row>
      </sheetData>
      <sheetData sheetId="180">
        <row r="1">
          <cell r="A1" t="str">
            <v>induced</v>
          </cell>
          <cell r="B1" t="str">
            <v>col_1</v>
          </cell>
          <cell r="C1" t="str">
            <v>col_2</v>
          </cell>
          <cell r="D1" t="str">
            <v>col_3</v>
          </cell>
        </row>
        <row r="2">
          <cell r="A2">
            <v>1</v>
          </cell>
          <cell r="B2">
            <v>25211</v>
          </cell>
          <cell r="C2">
            <v>5466</v>
          </cell>
          <cell r="D2">
            <v>97</v>
          </cell>
        </row>
        <row r="3">
          <cell r="A3">
            <v>2</v>
          </cell>
          <cell r="B3">
            <v>54934</v>
          </cell>
          <cell r="C3">
            <v>33270</v>
          </cell>
          <cell r="D3">
            <v>192</v>
          </cell>
        </row>
        <row r="4">
          <cell r="A4">
            <v>3</v>
          </cell>
          <cell r="B4">
            <v>392</v>
          </cell>
          <cell r="C4">
            <v>70</v>
          </cell>
          <cell r="D4">
            <v>341</v>
          </cell>
        </row>
      </sheetData>
      <sheetData sheetId="181">
        <row r="1">
          <cell r="A1" t="str">
            <v>induced</v>
          </cell>
          <cell r="B1" t="str">
            <v>col_1</v>
          </cell>
          <cell r="C1" t="str">
            <v>col_2</v>
          </cell>
        </row>
        <row r="2">
          <cell r="A2">
            <v>1</v>
          </cell>
          <cell r="B2">
            <v>343</v>
          </cell>
          <cell r="C2">
            <v>30901</v>
          </cell>
        </row>
        <row r="3">
          <cell r="A3">
            <v>2</v>
          </cell>
          <cell r="B3">
            <v>243</v>
          </cell>
          <cell r="C3">
            <v>89758</v>
          </cell>
        </row>
        <row r="4">
          <cell r="A4">
            <v>3</v>
          </cell>
          <cell r="B4">
            <v>18</v>
          </cell>
          <cell r="C4">
            <v>796</v>
          </cell>
        </row>
      </sheetData>
      <sheetData sheetId="182">
        <row r="1">
          <cell r="A1" t="str">
            <v>dood</v>
          </cell>
          <cell r="B1" t="str">
            <v>col_1</v>
          </cell>
          <cell r="C1" t="str">
            <v>col_2</v>
          </cell>
          <cell r="D1" t="str">
            <v>col_3</v>
          </cell>
        </row>
        <row r="2">
          <cell r="A2">
            <v>1</v>
          </cell>
          <cell r="B2">
            <v>291</v>
          </cell>
          <cell r="C2">
            <v>155</v>
          </cell>
          <cell r="D2">
            <v>158</v>
          </cell>
        </row>
        <row r="3">
          <cell r="A3">
            <v>2</v>
          </cell>
          <cell r="B3">
            <v>62286</v>
          </cell>
          <cell r="C3">
            <v>24688</v>
          </cell>
          <cell r="D3">
            <v>34481</v>
          </cell>
        </row>
      </sheetData>
      <sheetData sheetId="183">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36</v>
          </cell>
          <cell r="C2">
            <v>80</v>
          </cell>
          <cell r="D2">
            <v>97</v>
          </cell>
          <cell r="E2">
            <v>26</v>
          </cell>
          <cell r="F2">
            <v>52</v>
          </cell>
          <cell r="G2">
            <v>155</v>
          </cell>
          <cell r="H2">
            <v>44</v>
          </cell>
          <cell r="I2">
            <v>5</v>
          </cell>
          <cell r="J2">
            <v>68</v>
          </cell>
          <cell r="K2">
            <v>27</v>
          </cell>
          <cell r="L2">
            <v>14</v>
          </cell>
        </row>
        <row r="3">
          <cell r="A3">
            <v>2</v>
          </cell>
          <cell r="B3">
            <v>11441</v>
          </cell>
          <cell r="C3">
            <v>15169</v>
          </cell>
          <cell r="D3">
            <v>21646</v>
          </cell>
          <cell r="E3">
            <v>7759</v>
          </cell>
          <cell r="F3">
            <v>6271</v>
          </cell>
          <cell r="G3">
            <v>24688</v>
          </cell>
          <cell r="H3">
            <v>13848</v>
          </cell>
          <cell r="I3">
            <v>1486</v>
          </cell>
          <cell r="J3">
            <v>11768</v>
          </cell>
          <cell r="K3">
            <v>4734</v>
          </cell>
          <cell r="L3">
            <v>2645</v>
          </cell>
        </row>
      </sheetData>
      <sheetData sheetId="184">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14</v>
          </cell>
          <cell r="C2">
            <v>443</v>
          </cell>
          <cell r="D2">
            <v>2</v>
          </cell>
          <cell r="E2">
            <v>9</v>
          </cell>
          <cell r="F2">
            <v>1</v>
          </cell>
          <cell r="G2">
            <v>0</v>
          </cell>
          <cell r="H2">
            <v>16</v>
          </cell>
          <cell r="I2">
            <v>38</v>
          </cell>
          <cell r="J2">
            <v>10</v>
          </cell>
          <cell r="K2">
            <v>39</v>
          </cell>
          <cell r="L2">
            <v>2</v>
          </cell>
          <cell r="M2">
            <v>30</v>
          </cell>
          <cell r="N2">
            <v>0</v>
          </cell>
        </row>
        <row r="3">
          <cell r="A3">
            <v>2</v>
          </cell>
          <cell r="B3">
            <v>2076</v>
          </cell>
          <cell r="C3">
            <v>98125</v>
          </cell>
          <cell r="D3">
            <v>232</v>
          </cell>
          <cell r="E3">
            <v>1772</v>
          </cell>
          <cell r="F3">
            <v>152</v>
          </cell>
          <cell r="G3">
            <v>28</v>
          </cell>
          <cell r="H3">
            <v>1714</v>
          </cell>
          <cell r="I3">
            <v>5366</v>
          </cell>
          <cell r="J3">
            <v>1821</v>
          </cell>
          <cell r="K3">
            <v>6520</v>
          </cell>
          <cell r="L3">
            <v>831</v>
          </cell>
          <cell r="M3">
            <v>2771</v>
          </cell>
          <cell r="N3">
            <v>47</v>
          </cell>
        </row>
      </sheetData>
      <sheetData sheetId="185">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18</v>
          </cell>
          <cell r="C2">
            <v>176</v>
          </cell>
          <cell r="D2">
            <v>143</v>
          </cell>
          <cell r="E2">
            <v>106</v>
          </cell>
          <cell r="F2">
            <v>57</v>
          </cell>
          <cell r="G2">
            <v>32</v>
          </cell>
          <cell r="H2">
            <v>17</v>
          </cell>
          <cell r="I2">
            <v>8</v>
          </cell>
          <cell r="J2">
            <v>5</v>
          </cell>
          <cell r="K2">
            <v>6</v>
          </cell>
          <cell r="L2">
            <v>7</v>
          </cell>
          <cell r="M2">
            <v>29</v>
          </cell>
        </row>
        <row r="3">
          <cell r="A3">
            <v>2</v>
          </cell>
          <cell r="B3">
            <v>652</v>
          </cell>
          <cell r="C3">
            <v>2559</v>
          </cell>
          <cell r="D3">
            <v>11731</v>
          </cell>
          <cell r="E3">
            <v>46303</v>
          </cell>
          <cell r="F3">
            <v>35615</v>
          </cell>
          <cell r="G3">
            <v>14578</v>
          </cell>
          <cell r="H3">
            <v>5170</v>
          </cell>
          <cell r="I3">
            <v>1757</v>
          </cell>
          <cell r="J3">
            <v>822</v>
          </cell>
          <cell r="K3">
            <v>418</v>
          </cell>
          <cell r="L3">
            <v>310</v>
          </cell>
          <cell r="M3">
            <v>1540</v>
          </cell>
        </row>
      </sheetData>
      <sheetData sheetId="186">
        <row r="1">
          <cell r="A1" t="str">
            <v>dood</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48</v>
          </cell>
          <cell r="C2">
            <v>218</v>
          </cell>
          <cell r="D2">
            <v>120</v>
          </cell>
          <cell r="E2">
            <v>150</v>
          </cell>
          <cell r="F2">
            <v>59</v>
          </cell>
          <cell r="G2">
            <v>5</v>
          </cell>
          <cell r="H2">
            <v>0</v>
          </cell>
          <cell r="I2">
            <v>0</v>
          </cell>
          <cell r="J2">
            <v>4</v>
          </cell>
        </row>
        <row r="3">
          <cell r="A3">
            <v>2</v>
          </cell>
          <cell r="B3">
            <v>11</v>
          </cell>
          <cell r="C3">
            <v>427</v>
          </cell>
          <cell r="D3">
            <v>1367</v>
          </cell>
          <cell r="E3">
            <v>17485</v>
          </cell>
          <cell r="F3">
            <v>90175</v>
          </cell>
          <cell r="G3">
            <v>11819</v>
          </cell>
          <cell r="H3">
            <v>16</v>
          </cell>
          <cell r="I3">
            <v>0</v>
          </cell>
          <cell r="J3">
            <v>155</v>
          </cell>
        </row>
      </sheetData>
      <sheetData sheetId="187">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8</v>
          </cell>
          <cell r="D2">
            <v>83</v>
          </cell>
          <cell r="E2">
            <v>200</v>
          </cell>
          <cell r="F2">
            <v>175</v>
          </cell>
          <cell r="G2">
            <v>115</v>
          </cell>
          <cell r="H2">
            <v>22</v>
          </cell>
          <cell r="I2">
            <v>1</v>
          </cell>
          <cell r="J2">
            <v>0</v>
          </cell>
          <cell r="K2">
            <v>0</v>
          </cell>
        </row>
        <row r="3">
          <cell r="A3">
            <v>2</v>
          </cell>
          <cell r="B3">
            <v>36</v>
          </cell>
          <cell r="C3">
            <v>2719</v>
          </cell>
          <cell r="D3">
            <v>16114</v>
          </cell>
          <cell r="E3">
            <v>43373</v>
          </cell>
          <cell r="F3">
            <v>39297</v>
          </cell>
          <cell r="G3">
            <v>16680</v>
          </cell>
          <cell r="H3">
            <v>3036</v>
          </cell>
          <cell r="I3">
            <v>192</v>
          </cell>
          <cell r="J3">
            <v>8</v>
          </cell>
          <cell r="K3">
            <v>0</v>
          </cell>
        </row>
      </sheetData>
      <sheetData sheetId="188">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101</v>
          </cell>
          <cell r="C2">
            <v>172</v>
          </cell>
          <cell r="D2">
            <v>81</v>
          </cell>
          <cell r="E2">
            <v>75</v>
          </cell>
          <cell r="F2">
            <v>54</v>
          </cell>
          <cell r="G2">
            <v>61</v>
          </cell>
          <cell r="H2">
            <v>35</v>
          </cell>
          <cell r="I2">
            <v>9</v>
          </cell>
          <cell r="J2">
            <v>5</v>
          </cell>
          <cell r="K2">
            <v>1</v>
          </cell>
          <cell r="L2">
            <v>0</v>
          </cell>
          <cell r="M2">
            <v>10</v>
          </cell>
        </row>
        <row r="3">
          <cell r="A3">
            <v>2</v>
          </cell>
          <cell r="B3">
            <v>64</v>
          </cell>
          <cell r="C3">
            <v>461</v>
          </cell>
          <cell r="D3">
            <v>726</v>
          </cell>
          <cell r="E3">
            <v>1567</v>
          </cell>
          <cell r="F3">
            <v>5592</v>
          </cell>
          <cell r="G3">
            <v>22065</v>
          </cell>
          <cell r="H3">
            <v>47430</v>
          </cell>
          <cell r="I3">
            <v>33883</v>
          </cell>
          <cell r="J3">
            <v>8615</v>
          </cell>
          <cell r="K3">
            <v>959</v>
          </cell>
          <cell r="L3">
            <v>68</v>
          </cell>
          <cell r="M3">
            <v>25</v>
          </cell>
        </row>
      </sheetData>
      <sheetData sheetId="189">
        <row r="1">
          <cell r="A1" t="str">
            <v>dood</v>
          </cell>
          <cell r="B1" t="str">
            <v>col_1</v>
          </cell>
          <cell r="C1" t="str">
            <v>col_2</v>
          </cell>
          <cell r="D1" t="str">
            <v>col_3</v>
          </cell>
          <cell r="E1" t="str">
            <v>col_4</v>
          </cell>
        </row>
        <row r="2">
          <cell r="A2">
            <v>1</v>
          </cell>
          <cell r="B2">
            <v>6</v>
          </cell>
          <cell r="C2">
            <v>326</v>
          </cell>
          <cell r="D2">
            <v>272</v>
          </cell>
          <cell r="E2">
            <v>0</v>
          </cell>
        </row>
        <row r="3">
          <cell r="A3">
            <v>2</v>
          </cell>
          <cell r="B3">
            <v>0</v>
          </cell>
          <cell r="C3">
            <v>62113</v>
          </cell>
          <cell r="D3">
            <v>59342</v>
          </cell>
          <cell r="E3">
            <v>0</v>
          </cell>
        </row>
      </sheetData>
      <sheetData sheetId="190">
        <row r="1">
          <cell r="A1" t="str">
            <v>dood</v>
          </cell>
          <cell r="B1" t="str">
            <v>col_1</v>
          </cell>
          <cell r="C1" t="str">
            <v>col_2</v>
          </cell>
          <cell r="D1" t="str">
            <v>col_3</v>
          </cell>
          <cell r="E1" t="str">
            <v>col_4</v>
          </cell>
        </row>
        <row r="2">
          <cell r="A2">
            <v>1</v>
          </cell>
          <cell r="B2">
            <v>0</v>
          </cell>
          <cell r="C2">
            <v>31</v>
          </cell>
          <cell r="D2">
            <v>2</v>
          </cell>
          <cell r="E2">
            <v>571</v>
          </cell>
        </row>
        <row r="3">
          <cell r="A3">
            <v>2</v>
          </cell>
          <cell r="B3">
            <v>117348</v>
          </cell>
          <cell r="C3">
            <v>4021</v>
          </cell>
          <cell r="D3">
            <v>86</v>
          </cell>
          <cell r="E3">
            <v>0</v>
          </cell>
        </row>
      </sheetData>
      <sheetData sheetId="191">
        <row r="1">
          <cell r="A1" t="str">
            <v>dood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604</v>
          </cell>
          <cell r="C2">
            <v>0</v>
          </cell>
          <cell r="D2">
            <v>0</v>
          </cell>
          <cell r="E2">
            <v>0</v>
          </cell>
          <cell r="F2">
            <v>0</v>
          </cell>
          <cell r="G2">
            <v>0</v>
          </cell>
          <cell r="H2">
            <v>0</v>
          </cell>
          <cell r="I2">
            <v>0</v>
          </cell>
          <cell r="J2">
            <v>0</v>
          </cell>
          <cell r="K2">
            <v>0</v>
          </cell>
          <cell r="L2">
            <v>0</v>
          </cell>
          <cell r="M2">
            <v>0</v>
          </cell>
          <cell r="N2">
            <v>0</v>
          </cell>
          <cell r="O2">
            <v>0</v>
          </cell>
        </row>
        <row r="3">
          <cell r="A3">
            <v>2</v>
          </cell>
          <cell r="B3">
            <v>1467</v>
          </cell>
          <cell r="C3">
            <v>2966</v>
          </cell>
          <cell r="D3">
            <v>16769</v>
          </cell>
          <cell r="E3">
            <v>53051</v>
          </cell>
          <cell r="F3">
            <v>26442</v>
          </cell>
          <cell r="G3">
            <v>9501</v>
          </cell>
          <cell r="H3">
            <v>2716</v>
          </cell>
          <cell r="I3">
            <v>1181</v>
          </cell>
          <cell r="J3">
            <v>795</v>
          </cell>
          <cell r="K3">
            <v>545</v>
          </cell>
          <cell r="L3">
            <v>508</v>
          </cell>
          <cell r="M3">
            <v>2997</v>
          </cell>
          <cell r="N3">
            <v>1187</v>
          </cell>
          <cell r="O3">
            <v>1330</v>
          </cell>
        </row>
      </sheetData>
      <sheetData sheetId="192">
        <row r="1">
          <cell r="A1" t="str">
            <v>dood</v>
          </cell>
          <cell r="B1" t="str">
            <v>col_1</v>
          </cell>
          <cell r="C1" t="str">
            <v>col_2</v>
          </cell>
          <cell r="D1" t="str">
            <v>col_3</v>
          </cell>
        </row>
        <row r="2">
          <cell r="A2">
            <v>1</v>
          </cell>
          <cell r="B2">
            <v>0</v>
          </cell>
          <cell r="C2">
            <v>0</v>
          </cell>
          <cell r="D2">
            <v>604</v>
          </cell>
        </row>
        <row r="3">
          <cell r="A3">
            <v>2</v>
          </cell>
          <cell r="B3">
            <v>95133</v>
          </cell>
          <cell r="C3">
            <v>26183</v>
          </cell>
          <cell r="D3">
            <v>139</v>
          </cell>
        </row>
      </sheetData>
      <sheetData sheetId="193">
        <row r="1">
          <cell r="A1" t="str">
            <v>dood</v>
          </cell>
          <cell r="B1" t="str">
            <v>col_1</v>
          </cell>
          <cell r="C1" t="str">
            <v>col_2</v>
          </cell>
          <cell r="D1" t="str">
            <v>col_3</v>
          </cell>
        </row>
        <row r="2">
          <cell r="A2">
            <v>1</v>
          </cell>
          <cell r="B2">
            <v>60</v>
          </cell>
          <cell r="C2">
            <v>525</v>
          </cell>
          <cell r="D2">
            <v>19</v>
          </cell>
        </row>
        <row r="3">
          <cell r="A3">
            <v>2</v>
          </cell>
          <cell r="B3">
            <v>12920</v>
          </cell>
          <cell r="C3">
            <v>106680</v>
          </cell>
          <cell r="D3">
            <v>1855</v>
          </cell>
        </row>
      </sheetData>
      <sheetData sheetId="194">
        <row r="1">
          <cell r="A1" t="str">
            <v>dood</v>
          </cell>
          <cell r="B1" t="str">
            <v>col_1</v>
          </cell>
          <cell r="C1" t="str">
            <v>col_2</v>
          </cell>
          <cell r="D1" t="str">
            <v>col_3</v>
          </cell>
        </row>
        <row r="2">
          <cell r="A2">
            <v>1</v>
          </cell>
          <cell r="B2">
            <v>400</v>
          </cell>
          <cell r="C2">
            <v>191</v>
          </cell>
          <cell r="D2">
            <v>13</v>
          </cell>
        </row>
        <row r="3">
          <cell r="A3">
            <v>2</v>
          </cell>
          <cell r="B3">
            <v>81582</v>
          </cell>
          <cell r="C3">
            <v>39250</v>
          </cell>
          <cell r="D3">
            <v>623</v>
          </cell>
        </row>
      </sheetData>
      <sheetData sheetId="195">
        <row r="1">
          <cell r="A1" t="str">
            <v>dood</v>
          </cell>
          <cell r="B1" t="str">
            <v>col_1</v>
          </cell>
          <cell r="C1" t="str">
            <v>col_2</v>
          </cell>
          <cell r="D1" t="str">
            <v>col_3</v>
          </cell>
        </row>
        <row r="2">
          <cell r="A2">
            <v>1</v>
          </cell>
          <cell r="B2">
            <v>343</v>
          </cell>
          <cell r="C2">
            <v>243</v>
          </cell>
          <cell r="D2">
            <v>18</v>
          </cell>
        </row>
        <row r="3">
          <cell r="A3">
            <v>2</v>
          </cell>
          <cell r="B3">
            <v>30901</v>
          </cell>
          <cell r="C3">
            <v>89758</v>
          </cell>
          <cell r="D3">
            <v>796</v>
          </cell>
        </row>
      </sheetData>
      <sheetData sheetId="196">
        <row r="1">
          <cell r="A1" t="str">
            <v>etiq</v>
          </cell>
          <cell r="B1" t="str">
            <v>COUNT</v>
          </cell>
          <cell r="C1" t="str">
            <v>PERCENT</v>
          </cell>
        </row>
        <row r="2">
          <cell r="A2" t="str">
            <v>0</v>
          </cell>
          <cell r="B2">
            <v>657</v>
          </cell>
          <cell r="C2">
            <v>0.547623215</v>
          </cell>
        </row>
        <row r="3">
          <cell r="A3" t="str">
            <v>1</v>
          </cell>
          <cell r="B3">
            <v>2706</v>
          </cell>
          <cell r="C3">
            <v>2.2555074890000002</v>
          </cell>
        </row>
        <row r="4">
          <cell r="A4" t="str">
            <v>2</v>
          </cell>
          <cell r="B4">
            <v>11839</v>
          </cell>
          <cell r="C4">
            <v>9.8680536449999998</v>
          </cell>
        </row>
        <row r="5">
          <cell r="A5" t="str">
            <v>3</v>
          </cell>
          <cell r="B5">
            <v>46189</v>
          </cell>
          <cell r="C5">
            <v>38.499495719999999</v>
          </cell>
        </row>
        <row r="6">
          <cell r="A6" t="str">
            <v>4</v>
          </cell>
          <cell r="B6">
            <v>35178</v>
          </cell>
          <cell r="C6">
            <v>29.321597358999998</v>
          </cell>
        </row>
        <row r="7">
          <cell r="A7" t="str">
            <v>5</v>
          </cell>
          <cell r="B7">
            <v>14151</v>
          </cell>
          <cell r="C7">
            <v>11.79515391</v>
          </cell>
        </row>
        <row r="8">
          <cell r="A8" t="str">
            <v>6</v>
          </cell>
          <cell r="B8">
            <v>4899</v>
          </cell>
          <cell r="C8">
            <v>4.0834187689999997</v>
          </cell>
        </row>
        <row r="9">
          <cell r="A9" t="str">
            <v>7</v>
          </cell>
          <cell r="B9">
            <v>1610</v>
          </cell>
          <cell r="C9">
            <v>1.3419686099999999</v>
          </cell>
        </row>
        <row r="10">
          <cell r="A10" t="str">
            <v>8</v>
          </cell>
          <cell r="B10">
            <v>752</v>
          </cell>
          <cell r="C10">
            <v>0.62680769800000002</v>
          </cell>
        </row>
        <row r="11">
          <cell r="A11" t="str">
            <v>9</v>
          </cell>
          <cell r="B11">
            <v>384</v>
          </cell>
          <cell r="C11">
            <v>0.32007201600000001</v>
          </cell>
        </row>
        <row r="12">
          <cell r="A12" t="str">
            <v>10</v>
          </cell>
          <cell r="B12">
            <v>279</v>
          </cell>
          <cell r="C12">
            <v>0.232552324</v>
          </cell>
        </row>
        <row r="13">
          <cell r="A13" t="str">
            <v>11</v>
          </cell>
          <cell r="B13">
            <v>197</v>
          </cell>
          <cell r="C13">
            <v>0.164203612</v>
          </cell>
        </row>
        <row r="14">
          <cell r="A14" t="str">
            <v>12</v>
          </cell>
          <cell r="B14">
            <v>153</v>
          </cell>
          <cell r="C14">
            <v>0.127528694</v>
          </cell>
        </row>
        <row r="15">
          <cell r="A15" t="str">
            <v>13</v>
          </cell>
          <cell r="B15">
            <v>110</v>
          </cell>
          <cell r="C15">
            <v>9.1687296000000001E-2</v>
          </cell>
        </row>
        <row r="16">
          <cell r="A16" t="str">
            <v>14</v>
          </cell>
          <cell r="B16">
            <v>96</v>
          </cell>
          <cell r="C16">
            <v>8.0018004000000004E-2</v>
          </cell>
        </row>
        <row r="17">
          <cell r="A17" t="str">
            <v>&gt; 14</v>
          </cell>
          <cell r="B17">
            <v>773</v>
          </cell>
          <cell r="C17">
            <v>0.64431163700000005</v>
          </cell>
        </row>
        <row r="18">
          <cell r="A18" t="str">
            <v/>
          </cell>
        </row>
        <row r="19">
          <cell r="A19" t="str">
            <v/>
          </cell>
        </row>
        <row r="20">
          <cell r="A20" t="str">
            <v/>
          </cell>
        </row>
        <row r="21">
          <cell r="A21" t="str">
            <v/>
          </cell>
        </row>
        <row r="22">
          <cell r="A22" t="str">
            <v/>
          </cell>
        </row>
      </sheetData>
      <sheetData sheetId="197">
        <row r="1">
          <cell r="A1" t="str">
            <v>etiq</v>
          </cell>
          <cell r="B1" t="str">
            <v>COUNT</v>
          </cell>
          <cell r="C1" t="str">
            <v>PERCENT</v>
          </cell>
        </row>
        <row r="2">
          <cell r="A2" t="str">
            <v>0</v>
          </cell>
          <cell r="B2">
            <v>95</v>
          </cell>
          <cell r="C2">
            <v>7.9224104000000004E-2</v>
          </cell>
        </row>
        <row r="3">
          <cell r="A3" t="str">
            <v>4</v>
          </cell>
          <cell r="B3">
            <v>1</v>
          </cell>
          <cell r="C3">
            <v>8.33938E-4</v>
          </cell>
        </row>
        <row r="4">
          <cell r="A4" t="str">
            <v>8</v>
          </cell>
          <cell r="B4">
            <v>1</v>
          </cell>
          <cell r="C4">
            <v>8.33938E-4</v>
          </cell>
        </row>
        <row r="5">
          <cell r="A5" t="str">
            <v>10</v>
          </cell>
          <cell r="B5">
            <v>1</v>
          </cell>
          <cell r="C5">
            <v>8.33938E-4</v>
          </cell>
        </row>
        <row r="6">
          <cell r="A6" t="str">
            <v>17</v>
          </cell>
          <cell r="B6">
            <v>1</v>
          </cell>
          <cell r="C6">
            <v>8.33938E-4</v>
          </cell>
        </row>
        <row r="7">
          <cell r="A7" t="str">
            <v>18</v>
          </cell>
          <cell r="B7">
            <v>1</v>
          </cell>
          <cell r="C7">
            <v>8.33938E-4</v>
          </cell>
        </row>
        <row r="8">
          <cell r="A8" t="str">
            <v>19</v>
          </cell>
          <cell r="B8">
            <v>1</v>
          </cell>
          <cell r="C8">
            <v>8.33938E-4</v>
          </cell>
        </row>
        <row r="9">
          <cell r="A9" t="str">
            <v>20</v>
          </cell>
          <cell r="B9">
            <v>22</v>
          </cell>
          <cell r="C9">
            <v>1.8346600000000001E-2</v>
          </cell>
        </row>
        <row r="10">
          <cell r="A10" t="str">
            <v>21</v>
          </cell>
          <cell r="B10">
            <v>29</v>
          </cell>
          <cell r="C10">
            <v>2.4184199999999999E-2</v>
          </cell>
        </row>
        <row r="11">
          <cell r="A11" t="str">
            <v>22</v>
          </cell>
          <cell r="B11">
            <v>62</v>
          </cell>
          <cell r="C11">
            <v>5.1704199999999999E-2</v>
          </cell>
        </row>
        <row r="12">
          <cell r="A12" t="str">
            <v>23</v>
          </cell>
          <cell r="B12">
            <v>49</v>
          </cell>
          <cell r="C12">
            <v>4.0862999999999997E-2</v>
          </cell>
        </row>
        <row r="13">
          <cell r="A13" t="str">
            <v>24</v>
          </cell>
          <cell r="B13">
            <v>84</v>
          </cell>
          <cell r="C13">
            <v>7.0050787000000003E-2</v>
          </cell>
        </row>
        <row r="14">
          <cell r="A14" t="str">
            <v>25</v>
          </cell>
          <cell r="B14">
            <v>103</v>
          </cell>
          <cell r="C14">
            <v>8.5895607999999998E-2</v>
          </cell>
        </row>
        <row r="15">
          <cell r="A15" t="str">
            <v>26</v>
          </cell>
          <cell r="B15">
            <v>133</v>
          </cell>
          <cell r="C15">
            <v>0.11091374599999999</v>
          </cell>
        </row>
        <row r="16">
          <cell r="A16" t="str">
            <v>27</v>
          </cell>
          <cell r="B16">
            <v>145</v>
          </cell>
          <cell r="C16">
            <v>0.120921001</v>
          </cell>
        </row>
        <row r="17">
          <cell r="A17" t="str">
            <v>28</v>
          </cell>
          <cell r="B17">
            <v>149</v>
          </cell>
          <cell r="C17">
            <v>0.124256753</v>
          </cell>
        </row>
        <row r="18">
          <cell r="A18" t="str">
            <v>29</v>
          </cell>
          <cell r="B18">
            <v>180</v>
          </cell>
          <cell r="C18">
            <v>0.150108829</v>
          </cell>
        </row>
        <row r="19">
          <cell r="A19" t="str">
            <v>30</v>
          </cell>
          <cell r="B19">
            <v>240</v>
          </cell>
          <cell r="C19">
            <v>0.20014510499999999</v>
          </cell>
        </row>
        <row r="20">
          <cell r="A20" t="str">
            <v>31</v>
          </cell>
          <cell r="B20">
            <v>275</v>
          </cell>
          <cell r="C20">
            <v>0.22933293299999999</v>
          </cell>
        </row>
        <row r="21">
          <cell r="A21" t="str">
            <v>32</v>
          </cell>
          <cell r="B21">
            <v>427</v>
          </cell>
          <cell r="C21">
            <v>0.35609150000000001</v>
          </cell>
        </row>
        <row r="22">
          <cell r="A22" t="str">
            <v>33</v>
          </cell>
          <cell r="B22">
            <v>609</v>
          </cell>
          <cell r="C22">
            <v>0.50786820399999999</v>
          </cell>
        </row>
        <row r="23">
          <cell r="A23" t="str">
            <v>34</v>
          </cell>
          <cell r="B23">
            <v>1089</v>
          </cell>
          <cell r="C23">
            <v>0.90815841500000005</v>
          </cell>
        </row>
        <row r="24">
          <cell r="A24" t="str">
            <v>35</v>
          </cell>
          <cell r="B24">
            <v>1855</v>
          </cell>
          <cell r="C24">
            <v>1.546954876</v>
          </cell>
        </row>
        <row r="25">
          <cell r="A25" t="str">
            <v>36</v>
          </cell>
          <cell r="B25">
            <v>3701</v>
          </cell>
          <cell r="C25">
            <v>3.0864043099999998</v>
          </cell>
        </row>
        <row r="26">
          <cell r="A26" t="str">
            <v>37</v>
          </cell>
          <cell r="B26">
            <v>8929</v>
          </cell>
          <cell r="C26">
            <v>7.4462318510000003</v>
          </cell>
        </row>
        <row r="27">
          <cell r="A27" t="str">
            <v>38</v>
          </cell>
          <cell r="B27">
            <v>22629</v>
          </cell>
          <cell r="C27">
            <v>18.871181607</v>
          </cell>
        </row>
        <row r="28">
          <cell r="A28" t="str">
            <v>39</v>
          </cell>
          <cell r="B28">
            <v>34469</v>
          </cell>
          <cell r="C28">
            <v>28.745006796999998</v>
          </cell>
        </row>
        <row r="29">
          <cell r="A29" t="str">
            <v>40</v>
          </cell>
          <cell r="B29">
            <v>32795</v>
          </cell>
          <cell r="C29">
            <v>27.348994688000001</v>
          </cell>
        </row>
        <row r="30">
          <cell r="A30" t="str">
            <v>41</v>
          </cell>
          <cell r="B30">
            <v>11492</v>
          </cell>
          <cell r="C30">
            <v>9.5836147870000001</v>
          </cell>
        </row>
        <row r="31">
          <cell r="A31" t="str">
            <v>42</v>
          </cell>
          <cell r="B31">
            <v>330</v>
          </cell>
          <cell r="C31">
            <v>0.27519951999999998</v>
          </cell>
        </row>
        <row r="32">
          <cell r="A32" t="str">
            <v>43</v>
          </cell>
          <cell r="B32">
            <v>13</v>
          </cell>
          <cell r="C32">
            <v>1.08412E-2</v>
          </cell>
        </row>
        <row r="33">
          <cell r="A33" t="str">
            <v>44</v>
          </cell>
          <cell r="B33">
            <v>1</v>
          </cell>
          <cell r="C33">
            <v>8.33938E-4</v>
          </cell>
        </row>
        <row r="34">
          <cell r="A34" t="str">
            <v>45</v>
          </cell>
          <cell r="B34">
            <v>2</v>
          </cell>
          <cell r="C34">
            <v>1.6678800000000001E-3</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198">
        <row r="1">
          <cell r="A1" t="str">
            <v>etiq</v>
          </cell>
          <cell r="B1" t="str">
            <v>COUNT</v>
          </cell>
          <cell r="C1" t="str">
            <v>PERCENT</v>
          </cell>
        </row>
        <row r="2">
          <cell r="A2" t="str">
            <v>14</v>
          </cell>
          <cell r="B2">
            <v>8</v>
          </cell>
          <cell r="C2">
            <v>6.6681700000000002E-3</v>
          </cell>
        </row>
        <row r="3">
          <cell r="A3" t="str">
            <v>15</v>
          </cell>
          <cell r="B3">
            <v>28</v>
          </cell>
          <cell r="C3">
            <v>2.3338600000000001E-2</v>
          </cell>
        </row>
        <row r="4">
          <cell r="A4" t="str">
            <v>16</v>
          </cell>
          <cell r="B4">
            <v>86</v>
          </cell>
          <cell r="C4">
            <v>7.1682794999999994E-2</v>
          </cell>
        </row>
        <row r="5">
          <cell r="A5" t="str">
            <v>17</v>
          </cell>
          <cell r="B5">
            <v>223</v>
          </cell>
          <cell r="C5">
            <v>0.18587515499999999</v>
          </cell>
        </row>
        <row r="6">
          <cell r="A6" t="str">
            <v>18</v>
          </cell>
          <cell r="B6">
            <v>425</v>
          </cell>
          <cell r="C6">
            <v>0.35424637199999998</v>
          </cell>
        </row>
        <row r="7">
          <cell r="A7" t="str">
            <v>19</v>
          </cell>
          <cell r="B7">
            <v>763</v>
          </cell>
          <cell r="C7">
            <v>0.63597642799999998</v>
          </cell>
        </row>
        <row r="8">
          <cell r="A8" t="str">
            <v>20</v>
          </cell>
          <cell r="B8">
            <v>1210</v>
          </cell>
          <cell r="C8">
            <v>1.008560259</v>
          </cell>
        </row>
        <row r="9">
          <cell r="A9" t="str">
            <v>21</v>
          </cell>
          <cell r="B9">
            <v>1607</v>
          </cell>
          <cell r="C9">
            <v>1.339468047</v>
          </cell>
        </row>
        <row r="10">
          <cell r="A10" t="str">
            <v>22</v>
          </cell>
          <cell r="B10">
            <v>2183</v>
          </cell>
          <cell r="C10">
            <v>1.819576071</v>
          </cell>
        </row>
        <row r="11">
          <cell r="A11" t="str">
            <v>23</v>
          </cell>
          <cell r="B11">
            <v>3058</v>
          </cell>
          <cell r="C11">
            <v>2.5489068370000001</v>
          </cell>
        </row>
        <row r="12">
          <cell r="A12" t="str">
            <v>24</v>
          </cell>
          <cell r="B12">
            <v>4087</v>
          </cell>
          <cell r="C12">
            <v>3.4065998180000001</v>
          </cell>
        </row>
        <row r="13">
          <cell r="A13" t="str">
            <v>25</v>
          </cell>
          <cell r="B13">
            <v>5098</v>
          </cell>
          <cell r="C13">
            <v>4.2492894229999996</v>
          </cell>
        </row>
        <row r="14">
          <cell r="A14" t="str">
            <v>26</v>
          </cell>
          <cell r="B14">
            <v>6375</v>
          </cell>
          <cell r="C14">
            <v>5.3136955820000003</v>
          </cell>
        </row>
        <row r="15">
          <cell r="A15" t="str">
            <v>27</v>
          </cell>
          <cell r="B15">
            <v>7807</v>
          </cell>
          <cell r="C15">
            <v>6.5072974749999997</v>
          </cell>
        </row>
        <row r="16">
          <cell r="A16" t="str">
            <v>28</v>
          </cell>
          <cell r="B16">
            <v>8976</v>
          </cell>
          <cell r="C16">
            <v>7.4816833789999997</v>
          </cell>
        </row>
        <row r="17">
          <cell r="A17" t="str">
            <v>29</v>
          </cell>
          <cell r="B17">
            <v>9729</v>
          </cell>
          <cell r="C17">
            <v>8.1093245980000006</v>
          </cell>
        </row>
        <row r="18">
          <cell r="A18" t="str">
            <v>30</v>
          </cell>
          <cell r="B18">
            <v>10027</v>
          </cell>
          <cell r="C18">
            <v>8.3577138190000007</v>
          </cell>
        </row>
        <row r="19">
          <cell r="A19" t="str">
            <v>31</v>
          </cell>
          <cell r="B19">
            <v>9494</v>
          </cell>
          <cell r="C19">
            <v>7.9134471919999996</v>
          </cell>
        </row>
        <row r="20">
          <cell r="A20" t="str">
            <v>32</v>
          </cell>
          <cell r="B20">
            <v>8657</v>
          </cell>
          <cell r="C20">
            <v>7.2157902189999996</v>
          </cell>
        </row>
        <row r="21">
          <cell r="A21" t="str">
            <v>33</v>
          </cell>
          <cell r="B21">
            <v>7798</v>
          </cell>
          <cell r="C21">
            <v>6.499795787</v>
          </cell>
        </row>
        <row r="22">
          <cell r="A22" t="str">
            <v>34</v>
          </cell>
          <cell r="B22">
            <v>6890</v>
          </cell>
          <cell r="C22">
            <v>5.7429588320000002</v>
          </cell>
        </row>
        <row r="23">
          <cell r="A23" t="str">
            <v>35</v>
          </cell>
          <cell r="B23">
            <v>5870</v>
          </cell>
          <cell r="C23">
            <v>4.8927675390000003</v>
          </cell>
        </row>
        <row r="24">
          <cell r="A24" t="str">
            <v>36</v>
          </cell>
          <cell r="B24">
            <v>5039</v>
          </cell>
          <cell r="C24">
            <v>4.2001116920000001</v>
          </cell>
        </row>
        <row r="25">
          <cell r="A25" t="str">
            <v>37</v>
          </cell>
          <cell r="B25">
            <v>3920</v>
          </cell>
          <cell r="C25">
            <v>3.267401832</v>
          </cell>
        </row>
        <row r="26">
          <cell r="A26" t="str">
            <v>38</v>
          </cell>
          <cell r="B26">
            <v>3180</v>
          </cell>
          <cell r="C26">
            <v>2.650596384</v>
          </cell>
        </row>
        <row r="27">
          <cell r="A27" t="str">
            <v>39</v>
          </cell>
          <cell r="B27">
            <v>2373</v>
          </cell>
          <cell r="C27">
            <v>1.9779450380000001</v>
          </cell>
        </row>
        <row r="28">
          <cell r="A28" t="str">
            <v>40</v>
          </cell>
          <cell r="B28">
            <v>1906</v>
          </cell>
          <cell r="C28">
            <v>1.5886907889999999</v>
          </cell>
        </row>
        <row r="29">
          <cell r="A29" t="str">
            <v>41</v>
          </cell>
          <cell r="B29">
            <v>1200</v>
          </cell>
          <cell r="C29">
            <v>1.0002250509999999</v>
          </cell>
        </row>
        <row r="30">
          <cell r="A30" t="str">
            <v>42</v>
          </cell>
          <cell r="B30">
            <v>802</v>
          </cell>
          <cell r="C30">
            <v>0.66848374200000005</v>
          </cell>
        </row>
        <row r="31">
          <cell r="A31" t="str">
            <v>43</v>
          </cell>
          <cell r="B31">
            <v>521</v>
          </cell>
          <cell r="C31">
            <v>0.43426437600000001</v>
          </cell>
        </row>
        <row r="32">
          <cell r="A32" t="str">
            <v>44</v>
          </cell>
          <cell r="B32">
            <v>300</v>
          </cell>
          <cell r="C32">
            <v>0.250056263</v>
          </cell>
        </row>
        <row r="33">
          <cell r="A33" t="str">
            <v>45</v>
          </cell>
          <cell r="B33">
            <v>157</v>
          </cell>
          <cell r="C33">
            <v>0.13086277700000001</v>
          </cell>
        </row>
        <row r="34">
          <cell r="A34" t="str">
            <v>46</v>
          </cell>
          <cell r="B34">
            <v>86</v>
          </cell>
          <cell r="C34">
            <v>7.1682794999999994E-2</v>
          </cell>
        </row>
        <row r="35">
          <cell r="A35" t="str">
            <v>47</v>
          </cell>
          <cell r="B35">
            <v>42</v>
          </cell>
          <cell r="C35">
            <v>3.5007900000000002E-2</v>
          </cell>
        </row>
        <row r="36">
          <cell r="A36" t="str">
            <v>48</v>
          </cell>
          <cell r="B36">
            <v>28</v>
          </cell>
          <cell r="C36">
            <v>2.3338600000000001E-2</v>
          </cell>
        </row>
        <row r="37">
          <cell r="A37" t="str">
            <v>49</v>
          </cell>
          <cell r="B37">
            <v>9</v>
          </cell>
          <cell r="C37">
            <v>7.5016900000000001E-3</v>
          </cell>
        </row>
        <row r="38">
          <cell r="A38" t="str">
            <v>50</v>
          </cell>
          <cell r="B38">
            <v>5</v>
          </cell>
          <cell r="C38">
            <v>4.1675999999999996E-3</v>
          </cell>
        </row>
        <row r="39">
          <cell r="A39" t="str">
            <v>51</v>
          </cell>
          <cell r="B39">
            <v>3</v>
          </cell>
          <cell r="C39">
            <v>2.5005600000000002E-3</v>
          </cell>
        </row>
        <row r="40">
          <cell r="A40" t="str">
            <v>53</v>
          </cell>
          <cell r="B40">
            <v>1</v>
          </cell>
          <cell r="C40">
            <v>8.3352100000000004E-4</v>
          </cell>
        </row>
        <row r="41">
          <cell r="A41" t="str">
            <v>55</v>
          </cell>
          <cell r="B41">
            <v>1</v>
          </cell>
          <cell r="C41">
            <v>8.3352100000000004E-4</v>
          </cell>
        </row>
        <row r="42">
          <cell r="A42" t="str">
            <v>58</v>
          </cell>
          <cell r="B42">
            <v>1</v>
          </cell>
          <cell r="C42">
            <v>8.3352100000000004E-4</v>
          </cell>
        </row>
        <row r="43">
          <cell r="A43" t="str">
            <v/>
          </cell>
          <cell r="B43">
            <v>3</v>
          </cell>
          <cell r="C43">
            <v>2.44567E-3</v>
          </cell>
        </row>
        <row r="44">
          <cell r="A44" t="str">
            <v/>
          </cell>
          <cell r="B44">
            <v>1</v>
          </cell>
          <cell r="C44">
            <v>8.6574099999999995E-4</v>
          </cell>
        </row>
        <row r="45">
          <cell r="A45" t="str">
            <v/>
          </cell>
          <cell r="B45">
            <v>1</v>
          </cell>
          <cell r="C45">
            <v>8.6574099999999995E-4</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sheetData>
      <sheetData sheetId="199">
        <row r="1">
          <cell r="A1" t="str">
            <v>etiq</v>
          </cell>
          <cell r="B1" t="str">
            <v>COUNT</v>
          </cell>
          <cell r="C1" t="str">
            <v>PERCENT</v>
          </cell>
        </row>
        <row r="2">
          <cell r="A2" t="str">
            <v>0</v>
          </cell>
          <cell r="B2">
            <v>34</v>
          </cell>
          <cell r="C2">
            <v>2.7860599999999999E-2</v>
          </cell>
        </row>
        <row r="3">
          <cell r="A3" t="str">
            <v>100</v>
          </cell>
          <cell r="B3">
            <v>17</v>
          </cell>
          <cell r="C3">
            <v>1.39303E-2</v>
          </cell>
        </row>
        <row r="4">
          <cell r="A4" t="str">
            <v>200</v>
          </cell>
          <cell r="B4">
            <v>12</v>
          </cell>
          <cell r="C4">
            <v>9.8332000000000003E-3</v>
          </cell>
        </row>
        <row r="5">
          <cell r="A5" t="str">
            <v>300</v>
          </cell>
          <cell r="B5">
            <v>51</v>
          </cell>
          <cell r="C5">
            <v>4.1790899999999999E-2</v>
          </cell>
        </row>
        <row r="6">
          <cell r="A6" t="str">
            <v>400</v>
          </cell>
          <cell r="B6">
            <v>63</v>
          </cell>
          <cell r="C6">
            <v>5.1624099999999999E-2</v>
          </cell>
        </row>
        <row r="7">
          <cell r="A7" t="str">
            <v>500</v>
          </cell>
          <cell r="B7">
            <v>98</v>
          </cell>
          <cell r="C7">
            <v>8.0304173000000006E-2</v>
          </cell>
        </row>
        <row r="8">
          <cell r="A8" t="str">
            <v>600</v>
          </cell>
          <cell r="B8">
            <v>102</v>
          </cell>
          <cell r="C8">
            <v>8.3581894000000004E-2</v>
          </cell>
        </row>
        <row r="9">
          <cell r="A9" t="str">
            <v>700</v>
          </cell>
          <cell r="B9">
            <v>139</v>
          </cell>
          <cell r="C9">
            <v>0.113900816</v>
          </cell>
        </row>
        <row r="10">
          <cell r="A10" t="str">
            <v>800</v>
          </cell>
          <cell r="B10">
            <v>131</v>
          </cell>
          <cell r="C10">
            <v>0.10734537299999999</v>
          </cell>
        </row>
        <row r="11">
          <cell r="A11" t="str">
            <v>900</v>
          </cell>
          <cell r="B11">
            <v>163</v>
          </cell>
          <cell r="C11">
            <v>0.133567144</v>
          </cell>
        </row>
        <row r="12">
          <cell r="A12" t="str">
            <v>1 000</v>
          </cell>
          <cell r="B12">
            <v>119</v>
          </cell>
          <cell r="C12">
            <v>9.7512210000000002E-2</v>
          </cell>
        </row>
        <row r="13">
          <cell r="A13" t="str">
            <v>1 100</v>
          </cell>
          <cell r="B13">
            <v>136</v>
          </cell>
          <cell r="C13">
            <v>0.111442525</v>
          </cell>
        </row>
        <row r="14">
          <cell r="A14" t="str">
            <v>1 200</v>
          </cell>
          <cell r="B14">
            <v>156</v>
          </cell>
          <cell r="C14">
            <v>0.12783113199999999</v>
          </cell>
        </row>
        <row r="15">
          <cell r="A15" t="str">
            <v>1 300</v>
          </cell>
          <cell r="B15">
            <v>162</v>
          </cell>
          <cell r="C15">
            <v>0.13274771399999999</v>
          </cell>
        </row>
        <row r="16">
          <cell r="A16" t="str">
            <v>1 400</v>
          </cell>
          <cell r="B16">
            <v>234</v>
          </cell>
          <cell r="C16">
            <v>0.19174669799999999</v>
          </cell>
        </row>
        <row r="17">
          <cell r="A17" t="str">
            <v>1 500</v>
          </cell>
          <cell r="B17">
            <v>157</v>
          </cell>
          <cell r="C17">
            <v>0.128650562</v>
          </cell>
        </row>
        <row r="18">
          <cell r="A18" t="str">
            <v>1 600</v>
          </cell>
          <cell r="B18">
            <v>259</v>
          </cell>
          <cell r="C18">
            <v>0.21223245600000001</v>
          </cell>
        </row>
        <row r="19">
          <cell r="A19" t="str">
            <v>1 700</v>
          </cell>
          <cell r="B19">
            <v>329</v>
          </cell>
          <cell r="C19">
            <v>0.269592579</v>
          </cell>
        </row>
        <row r="20">
          <cell r="A20" t="str">
            <v>1 800</v>
          </cell>
          <cell r="B20">
            <v>395</v>
          </cell>
          <cell r="C20">
            <v>0.32367498099999997</v>
          </cell>
        </row>
        <row r="21">
          <cell r="A21" t="str">
            <v>1 900</v>
          </cell>
          <cell r="B21">
            <v>502</v>
          </cell>
          <cell r="C21">
            <v>0.41135402700000001</v>
          </cell>
        </row>
        <row r="22">
          <cell r="A22" t="str">
            <v>2 000</v>
          </cell>
          <cell r="B22">
            <v>641</v>
          </cell>
          <cell r="C22">
            <v>0.52525484300000003</v>
          </cell>
        </row>
        <row r="23">
          <cell r="A23" t="str">
            <v>2 100</v>
          </cell>
          <cell r="B23">
            <v>800</v>
          </cell>
          <cell r="C23">
            <v>0.65554426600000004</v>
          </cell>
        </row>
        <row r="24">
          <cell r="A24" t="str">
            <v>2 200</v>
          </cell>
          <cell r="B24">
            <v>1042</v>
          </cell>
          <cell r="C24">
            <v>0.85384640599999995</v>
          </cell>
        </row>
        <row r="25">
          <cell r="A25" t="str">
            <v>2 300</v>
          </cell>
          <cell r="B25">
            <v>1315</v>
          </cell>
          <cell r="C25">
            <v>1.0775508869999999</v>
          </cell>
        </row>
        <row r="26">
          <cell r="A26" t="str">
            <v>2 400</v>
          </cell>
          <cell r="B26">
            <v>1848</v>
          </cell>
          <cell r="C26">
            <v>1.514307254</v>
          </cell>
        </row>
        <row r="27">
          <cell r="A27" t="str">
            <v>2 500</v>
          </cell>
          <cell r="B27">
            <v>2405</v>
          </cell>
          <cell r="C27">
            <v>1.9707299490000001</v>
          </cell>
        </row>
        <row r="28">
          <cell r="A28" t="str">
            <v>2 600</v>
          </cell>
          <cell r="B28">
            <v>3329</v>
          </cell>
          <cell r="C28">
            <v>2.7278835749999999</v>
          </cell>
        </row>
        <row r="29">
          <cell r="A29" t="str">
            <v>2 700</v>
          </cell>
          <cell r="B29">
            <v>4140</v>
          </cell>
          <cell r="C29">
            <v>3.3924415749999999</v>
          </cell>
        </row>
        <row r="30">
          <cell r="A30" t="str">
            <v>2 800</v>
          </cell>
          <cell r="B30">
            <v>5504</v>
          </cell>
          <cell r="C30">
            <v>4.5101445480000004</v>
          </cell>
        </row>
        <row r="31">
          <cell r="A31" t="str">
            <v>2 900</v>
          </cell>
          <cell r="B31">
            <v>6748</v>
          </cell>
          <cell r="C31">
            <v>5.529515881</v>
          </cell>
        </row>
        <row r="32">
          <cell r="A32" t="str">
            <v>3 000</v>
          </cell>
          <cell r="B32">
            <v>8358</v>
          </cell>
          <cell r="C32">
            <v>6.848798715</v>
          </cell>
        </row>
        <row r="33">
          <cell r="A33" t="str">
            <v>3 100</v>
          </cell>
          <cell r="B33">
            <v>9239</v>
          </cell>
          <cell r="C33">
            <v>7.5707168380000001</v>
          </cell>
        </row>
        <row r="34">
          <cell r="A34" t="str">
            <v>3 200</v>
          </cell>
          <cell r="B34">
            <v>9968</v>
          </cell>
          <cell r="C34">
            <v>8.1680815500000001</v>
          </cell>
        </row>
        <row r="35">
          <cell r="A35" t="str">
            <v>3 300</v>
          </cell>
          <cell r="B35">
            <v>10015</v>
          </cell>
          <cell r="C35">
            <v>8.2065947749999992</v>
          </cell>
        </row>
        <row r="36">
          <cell r="A36" t="str">
            <v>3 400</v>
          </cell>
          <cell r="B36">
            <v>9885</v>
          </cell>
          <cell r="C36">
            <v>8.1000688319999998</v>
          </cell>
        </row>
        <row r="37">
          <cell r="A37" t="str">
            <v>3 500</v>
          </cell>
          <cell r="B37">
            <v>9205</v>
          </cell>
          <cell r="C37">
            <v>7.5428562059999997</v>
          </cell>
        </row>
        <row r="38">
          <cell r="A38" t="str">
            <v>3 600</v>
          </cell>
          <cell r="B38">
            <v>8102</v>
          </cell>
          <cell r="C38">
            <v>6.6390245500000002</v>
          </cell>
        </row>
        <row r="39">
          <cell r="A39" t="str">
            <v>3 700</v>
          </cell>
          <cell r="B39">
            <v>6824</v>
          </cell>
          <cell r="C39">
            <v>5.5917925860000004</v>
          </cell>
        </row>
        <row r="40">
          <cell r="A40" t="str">
            <v>3 800</v>
          </cell>
          <cell r="B40">
            <v>5469</v>
          </cell>
          <cell r="C40">
            <v>4.4814644860000001</v>
          </cell>
        </row>
        <row r="41">
          <cell r="A41" t="str">
            <v>3 900</v>
          </cell>
          <cell r="B41">
            <v>4292</v>
          </cell>
          <cell r="C41">
            <v>3.5169949850000002</v>
          </cell>
        </row>
        <row r="42">
          <cell r="A42" t="str">
            <v>4 000</v>
          </cell>
          <cell r="B42">
            <v>3140</v>
          </cell>
          <cell r="C42">
            <v>2.5730112429999998</v>
          </cell>
        </row>
        <row r="43">
          <cell r="A43" t="str">
            <v>4 100</v>
          </cell>
          <cell r="B43">
            <v>2221</v>
          </cell>
          <cell r="C43">
            <v>1.819954767</v>
          </cell>
        </row>
        <row r="44">
          <cell r="A44" t="str">
            <v>4 200</v>
          </cell>
          <cell r="B44">
            <v>1579</v>
          </cell>
          <cell r="C44">
            <v>1.2938804939999999</v>
          </cell>
        </row>
        <row r="45">
          <cell r="A45" t="str">
            <v>4 300</v>
          </cell>
          <cell r="B45">
            <v>992</v>
          </cell>
          <cell r="C45">
            <v>0.81287488900000004</v>
          </cell>
        </row>
        <row r="46">
          <cell r="A46" t="str">
            <v>4 400</v>
          </cell>
          <cell r="B46">
            <v>688</v>
          </cell>
          <cell r="C46">
            <v>0.56376806800000001</v>
          </cell>
        </row>
        <row r="47">
          <cell r="A47" t="str">
            <v>4 500</v>
          </cell>
          <cell r="B47">
            <v>430</v>
          </cell>
          <cell r="C47">
            <v>0.35235504299999998</v>
          </cell>
        </row>
        <row r="48">
          <cell r="A48" t="str">
            <v>4 600</v>
          </cell>
          <cell r="B48">
            <v>235</v>
          </cell>
          <cell r="C48">
            <v>0.192566128</v>
          </cell>
        </row>
        <row r="49">
          <cell r="A49" t="str">
            <v>4 700</v>
          </cell>
          <cell r="B49">
            <v>169</v>
          </cell>
          <cell r="C49">
            <v>0.138483726</v>
          </cell>
        </row>
        <row r="50">
          <cell r="A50" t="str">
            <v>4 800</v>
          </cell>
          <cell r="B50">
            <v>70</v>
          </cell>
          <cell r="C50">
            <v>5.7360099999999997E-2</v>
          </cell>
        </row>
        <row r="51">
          <cell r="A51" t="str">
            <v>4 900</v>
          </cell>
          <cell r="B51">
            <v>56</v>
          </cell>
          <cell r="C51">
            <v>4.5888100000000001E-2</v>
          </cell>
        </row>
        <row r="52">
          <cell r="A52" t="str">
            <v>5 000</v>
          </cell>
          <cell r="B52">
            <v>29</v>
          </cell>
          <cell r="C52">
            <v>2.37635E-2</v>
          </cell>
        </row>
        <row r="53">
          <cell r="A53" t="str">
            <v>5 100</v>
          </cell>
          <cell r="B53">
            <v>9</v>
          </cell>
          <cell r="C53">
            <v>7.3748700000000004E-3</v>
          </cell>
        </row>
        <row r="54">
          <cell r="A54" t="str">
            <v>5 200</v>
          </cell>
          <cell r="B54">
            <v>7</v>
          </cell>
          <cell r="C54">
            <v>5.7360099999999997E-3</v>
          </cell>
        </row>
        <row r="55">
          <cell r="A55" t="str">
            <v>5 300</v>
          </cell>
          <cell r="B55">
            <v>15</v>
          </cell>
          <cell r="C55">
            <v>1.22915E-2</v>
          </cell>
        </row>
        <row r="56">
          <cell r="A56" t="str">
            <v>5 400</v>
          </cell>
          <cell r="B56">
            <v>1</v>
          </cell>
          <cell r="C56">
            <v>8.1943000000000001E-4</v>
          </cell>
        </row>
        <row r="57">
          <cell r="A57" t="str">
            <v>5 500</v>
          </cell>
          <cell r="B57">
            <v>3</v>
          </cell>
          <cell r="C57">
            <v>2.4582900000000001E-3</v>
          </cell>
        </row>
        <row r="58">
          <cell r="A58" t="str">
            <v>5 600</v>
          </cell>
          <cell r="B58">
            <v>1</v>
          </cell>
          <cell r="C58">
            <v>8.1943000000000001E-4</v>
          </cell>
        </row>
        <row r="59">
          <cell r="A59" t="str">
            <v>5 700</v>
          </cell>
          <cell r="B59">
            <v>2</v>
          </cell>
          <cell r="C59">
            <v>1.63886E-3</v>
          </cell>
        </row>
        <row r="60">
          <cell r="A60" t="str">
            <v>6 000</v>
          </cell>
          <cell r="B60">
            <v>1</v>
          </cell>
          <cell r="C60">
            <v>8.1943000000000001E-4</v>
          </cell>
        </row>
        <row r="61">
          <cell r="A61" t="str">
            <v/>
          </cell>
          <cell r="B61">
            <v>7</v>
          </cell>
          <cell r="C61">
            <v>5.6020200000000001E-3</v>
          </cell>
        </row>
        <row r="62">
          <cell r="A62" t="str">
            <v/>
          </cell>
          <cell r="B62">
            <v>2</v>
          </cell>
          <cell r="C62">
            <v>1.6005800000000001E-3</v>
          </cell>
        </row>
        <row r="63">
          <cell r="A63" t="str">
            <v/>
          </cell>
          <cell r="B63">
            <v>1</v>
          </cell>
          <cell r="C63">
            <v>7.9890099999999997E-4</v>
          </cell>
        </row>
        <row r="64">
          <cell r="A64" t="str">
            <v/>
          </cell>
          <cell r="B64">
            <v>1</v>
          </cell>
          <cell r="C64">
            <v>9.0344000000000004E-4</v>
          </cell>
        </row>
        <row r="65">
          <cell r="A65" t="str">
            <v/>
          </cell>
          <cell r="B65">
            <v>1</v>
          </cell>
          <cell r="C65">
            <v>9.0344000000000004E-4</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200">
        <row r="1">
          <cell r="A1" t="str">
            <v>etiq</v>
          </cell>
          <cell r="B1" t="str">
            <v>COUNT</v>
          </cell>
          <cell r="C1" t="str">
            <v>PERCENT</v>
          </cell>
        </row>
        <row r="2">
          <cell r="A2" t="str">
            <v>0</v>
          </cell>
          <cell r="B2">
            <v>1962</v>
          </cell>
          <cell r="C2">
            <v>1.635367958</v>
          </cell>
        </row>
        <row r="3">
          <cell r="A3" t="str">
            <v>1</v>
          </cell>
          <cell r="B3">
            <v>2949</v>
          </cell>
          <cell r="C3">
            <v>2.4580530619999998</v>
          </cell>
        </row>
        <row r="4">
          <cell r="A4" t="str">
            <v>2</v>
          </cell>
          <cell r="B4">
            <v>16746</v>
          </cell>
          <cell r="C4">
            <v>13.958140582</v>
          </cell>
        </row>
        <row r="5">
          <cell r="A5" t="str">
            <v>3</v>
          </cell>
          <cell r="B5">
            <v>52916</v>
          </cell>
          <cell r="C5">
            <v>44.106590650000001</v>
          </cell>
        </row>
        <row r="6">
          <cell r="A6" t="str">
            <v>4</v>
          </cell>
          <cell r="B6">
            <v>26124</v>
          </cell>
          <cell r="C6">
            <v>21.774899351999998</v>
          </cell>
        </row>
        <row r="7">
          <cell r="A7" t="str">
            <v>5</v>
          </cell>
          <cell r="B7">
            <v>9220</v>
          </cell>
          <cell r="C7">
            <v>7.6850624720000003</v>
          </cell>
        </row>
        <row r="8">
          <cell r="A8" t="str">
            <v>6</v>
          </cell>
          <cell r="B8">
            <v>2552</v>
          </cell>
          <cell r="C8">
            <v>2.1271452740000001</v>
          </cell>
        </row>
        <row r="9">
          <cell r="A9" t="str">
            <v>7</v>
          </cell>
          <cell r="B9">
            <v>1100</v>
          </cell>
          <cell r="C9">
            <v>0.91687296299999999</v>
          </cell>
        </row>
        <row r="10">
          <cell r="A10" t="str">
            <v>8</v>
          </cell>
          <cell r="B10">
            <v>729</v>
          </cell>
          <cell r="C10">
            <v>0.60763671799999996</v>
          </cell>
        </row>
        <row r="11">
          <cell r="A11" t="str">
            <v>9</v>
          </cell>
          <cell r="B11">
            <v>505</v>
          </cell>
          <cell r="C11">
            <v>0.420928042</v>
          </cell>
        </row>
        <row r="12">
          <cell r="A12" t="str">
            <v>10</v>
          </cell>
          <cell r="B12">
            <v>459</v>
          </cell>
          <cell r="C12">
            <v>0.38258608199999999</v>
          </cell>
        </row>
        <row r="13">
          <cell r="A13" t="str">
            <v>11</v>
          </cell>
          <cell r="B13">
            <v>364</v>
          </cell>
          <cell r="C13">
            <v>0.30340159900000002</v>
          </cell>
        </row>
        <row r="14">
          <cell r="A14" t="str">
            <v>12</v>
          </cell>
          <cell r="B14">
            <v>295</v>
          </cell>
          <cell r="C14">
            <v>0.24588865800000001</v>
          </cell>
        </row>
        <row r="15">
          <cell r="A15" t="str">
            <v>13</v>
          </cell>
          <cell r="B15">
            <v>301</v>
          </cell>
          <cell r="C15">
            <v>0.250889784</v>
          </cell>
        </row>
        <row r="16">
          <cell r="A16" t="str">
            <v>14</v>
          </cell>
          <cell r="B16">
            <v>291</v>
          </cell>
          <cell r="C16">
            <v>0.24255457499999999</v>
          </cell>
        </row>
        <row r="17">
          <cell r="A17" t="str">
            <v>15</v>
          </cell>
          <cell r="B17">
            <v>273</v>
          </cell>
          <cell r="C17">
            <v>0.22755119900000001</v>
          </cell>
        </row>
        <row r="18">
          <cell r="A18" t="str">
            <v>16</v>
          </cell>
          <cell r="B18">
            <v>253</v>
          </cell>
          <cell r="C18">
            <v>0.21088078199999999</v>
          </cell>
        </row>
        <row r="19">
          <cell r="A19" t="str">
            <v>17</v>
          </cell>
          <cell r="B19">
            <v>248</v>
          </cell>
          <cell r="C19">
            <v>0.206713177</v>
          </cell>
        </row>
        <row r="20">
          <cell r="A20" t="str">
            <v>18</v>
          </cell>
          <cell r="B20">
            <v>187</v>
          </cell>
          <cell r="C20">
            <v>0.15586840399999999</v>
          </cell>
        </row>
        <row r="21">
          <cell r="A21" t="str">
            <v>19</v>
          </cell>
          <cell r="B21">
            <v>201</v>
          </cell>
          <cell r="C21">
            <v>0.16753769600000001</v>
          </cell>
        </row>
        <row r="22">
          <cell r="A22" t="str">
            <v>20</v>
          </cell>
          <cell r="B22">
            <v>167</v>
          </cell>
          <cell r="C22">
            <v>0.139197986</v>
          </cell>
        </row>
        <row r="23">
          <cell r="A23" t="str">
            <v>21</v>
          </cell>
          <cell r="B23">
            <v>144</v>
          </cell>
          <cell r="C23">
            <v>0.12002700600000001</v>
          </cell>
        </row>
        <row r="24">
          <cell r="A24" t="str">
            <v>&gt; 21</v>
          </cell>
          <cell r="B24">
            <v>1987</v>
          </cell>
          <cell r="C24">
            <v>1.65620598</v>
          </cell>
        </row>
      </sheetData>
      <sheetData sheetId="201">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row>
        <row r="2">
          <cell r="A2">
            <v>27</v>
          </cell>
          <cell r="B2">
            <v>27</v>
          </cell>
          <cell r="C2">
            <v>27</v>
          </cell>
          <cell r="D2">
            <v>27</v>
          </cell>
          <cell r="E2">
            <v>28</v>
          </cell>
          <cell r="F2">
            <v>28</v>
          </cell>
          <cell r="G2">
            <v>26</v>
          </cell>
          <cell r="H2">
            <v>28</v>
          </cell>
          <cell r="I2">
            <v>27</v>
          </cell>
          <cell r="J2">
            <v>27</v>
          </cell>
          <cell r="K2">
            <v>27</v>
          </cell>
        </row>
        <row r="3">
          <cell r="A3">
            <v>2</v>
          </cell>
          <cell r="B3">
            <v>3</v>
          </cell>
          <cell r="C3">
            <v>3</v>
          </cell>
          <cell r="D3">
            <v>3</v>
          </cell>
          <cell r="E3">
            <v>3</v>
          </cell>
          <cell r="F3">
            <v>4</v>
          </cell>
          <cell r="G3">
            <v>3</v>
          </cell>
          <cell r="H3">
            <v>3</v>
          </cell>
          <cell r="I3">
            <v>3</v>
          </cell>
          <cell r="J3">
            <v>3</v>
          </cell>
          <cell r="K3">
            <v>3</v>
          </cell>
        </row>
        <row r="4">
          <cell r="A4">
            <v>4</v>
          </cell>
          <cell r="B4">
            <v>3</v>
          </cell>
          <cell r="C4">
            <v>4</v>
          </cell>
          <cell r="D4">
            <v>3</v>
          </cell>
          <cell r="E4">
            <v>3</v>
          </cell>
          <cell r="F4">
            <v>3</v>
          </cell>
          <cell r="G4">
            <v>4</v>
          </cell>
          <cell r="H4">
            <v>4</v>
          </cell>
          <cell r="I4">
            <v>4</v>
          </cell>
          <cell r="J4">
            <v>4</v>
          </cell>
          <cell r="K4">
            <v>3</v>
          </cell>
        </row>
        <row r="5">
          <cell r="A5">
            <v>8</v>
          </cell>
          <cell r="B5">
            <v>8</v>
          </cell>
          <cell r="C5">
            <v>10</v>
          </cell>
          <cell r="D5">
            <v>8</v>
          </cell>
          <cell r="E5">
            <v>8</v>
          </cell>
          <cell r="F5">
            <v>10</v>
          </cell>
          <cell r="G5">
            <v>10</v>
          </cell>
          <cell r="H5">
            <v>10</v>
          </cell>
          <cell r="I5">
            <v>10</v>
          </cell>
          <cell r="J5">
            <v>10</v>
          </cell>
          <cell r="K5">
            <v>8</v>
          </cell>
        </row>
        <row r="6">
          <cell r="A6">
            <v>9</v>
          </cell>
          <cell r="B6">
            <v>9</v>
          </cell>
          <cell r="C6">
            <v>10</v>
          </cell>
          <cell r="D6">
            <v>9</v>
          </cell>
          <cell r="E6">
            <v>9</v>
          </cell>
          <cell r="F6">
            <v>10</v>
          </cell>
          <cell r="G6">
            <v>10</v>
          </cell>
          <cell r="H6">
            <v>10</v>
          </cell>
          <cell r="I6">
            <v>10</v>
          </cell>
          <cell r="J6">
            <v>10</v>
          </cell>
          <cell r="K6">
            <v>9</v>
          </cell>
        </row>
        <row r="7">
          <cell r="A7">
            <v>14</v>
          </cell>
          <cell r="B7">
            <v>15</v>
          </cell>
          <cell r="C7">
            <v>15</v>
          </cell>
          <cell r="D7">
            <v>14</v>
          </cell>
          <cell r="E7">
            <v>15</v>
          </cell>
          <cell r="F7">
            <v>14</v>
          </cell>
          <cell r="G7">
            <v>14</v>
          </cell>
          <cell r="H7">
            <v>17</v>
          </cell>
          <cell r="I7">
            <v>14</v>
          </cell>
          <cell r="J7">
            <v>16</v>
          </cell>
          <cell r="K7">
            <v>15</v>
          </cell>
        </row>
        <row r="8">
          <cell r="A8">
            <v>15</v>
          </cell>
          <cell r="B8">
            <v>16</v>
          </cell>
          <cell r="C8">
            <v>16</v>
          </cell>
          <cell r="D8">
            <v>16</v>
          </cell>
          <cell r="E8">
            <v>16</v>
          </cell>
          <cell r="F8">
            <v>15</v>
          </cell>
          <cell r="G8">
            <v>15</v>
          </cell>
          <cell r="H8">
            <v>46</v>
          </cell>
          <cell r="I8">
            <v>15</v>
          </cell>
          <cell r="J8">
            <v>45</v>
          </cell>
          <cell r="K8">
            <v>16</v>
          </cell>
        </row>
        <row r="9">
          <cell r="A9">
            <v>16</v>
          </cell>
          <cell r="B9">
            <v>17</v>
          </cell>
          <cell r="C9">
            <v>45</v>
          </cell>
          <cell r="D9">
            <v>17</v>
          </cell>
          <cell r="E9">
            <v>17</v>
          </cell>
          <cell r="F9">
            <v>16</v>
          </cell>
          <cell r="G9">
            <v>44</v>
          </cell>
          <cell r="H9">
            <v>48</v>
          </cell>
          <cell r="I9">
            <v>16</v>
          </cell>
          <cell r="J9">
            <v>46</v>
          </cell>
          <cell r="K9">
            <v>17</v>
          </cell>
        </row>
        <row r="10">
          <cell r="A10">
            <v>17</v>
          </cell>
          <cell r="B10">
            <v>18</v>
          </cell>
          <cell r="C10">
            <v>46</v>
          </cell>
          <cell r="D10">
            <v>18</v>
          </cell>
          <cell r="E10">
            <v>18</v>
          </cell>
          <cell r="F10">
            <v>17</v>
          </cell>
          <cell r="G10">
            <v>45</v>
          </cell>
          <cell r="H10">
            <v>-1</v>
          </cell>
          <cell r="I10">
            <v>45</v>
          </cell>
          <cell r="J10">
            <v>49</v>
          </cell>
          <cell r="K10">
            <v>18</v>
          </cell>
        </row>
        <row r="11">
          <cell r="A11">
            <v>18</v>
          </cell>
          <cell r="B11">
            <v>43</v>
          </cell>
          <cell r="C11">
            <v>47</v>
          </cell>
          <cell r="D11">
            <v>43</v>
          </cell>
          <cell r="E11">
            <v>19</v>
          </cell>
          <cell r="F11">
            <v>46</v>
          </cell>
          <cell r="G11">
            <v>46</v>
          </cell>
          <cell r="H11">
            <v>-1</v>
          </cell>
          <cell r="I11">
            <v>46</v>
          </cell>
          <cell r="J11">
            <v>-1</v>
          </cell>
          <cell r="K11">
            <v>43</v>
          </cell>
        </row>
        <row r="12">
          <cell r="A12">
            <v>43</v>
          </cell>
          <cell r="B12">
            <v>44</v>
          </cell>
          <cell r="C12">
            <v>48</v>
          </cell>
          <cell r="D12">
            <v>44</v>
          </cell>
          <cell r="E12">
            <v>44</v>
          </cell>
          <cell r="F12">
            <v>47</v>
          </cell>
          <cell r="G12">
            <v>47</v>
          </cell>
          <cell r="H12">
            <v>-1</v>
          </cell>
          <cell r="I12">
            <v>47</v>
          </cell>
          <cell r="J12">
            <v>-1</v>
          </cell>
          <cell r="K12">
            <v>44</v>
          </cell>
        </row>
        <row r="13">
          <cell r="A13">
            <v>44</v>
          </cell>
          <cell r="B13">
            <v>45</v>
          </cell>
          <cell r="C13">
            <v>49</v>
          </cell>
          <cell r="D13">
            <v>45</v>
          </cell>
          <cell r="E13">
            <v>45</v>
          </cell>
          <cell r="F13">
            <v>48</v>
          </cell>
          <cell r="G13">
            <v>48</v>
          </cell>
          <cell r="H13">
            <v>-1</v>
          </cell>
          <cell r="I13">
            <v>48</v>
          </cell>
          <cell r="J13">
            <v>-1</v>
          </cell>
          <cell r="K13">
            <v>45</v>
          </cell>
        </row>
        <row r="14">
          <cell r="A14">
            <v>45</v>
          </cell>
          <cell r="B14">
            <v>46</v>
          </cell>
          <cell r="C14">
            <v>50</v>
          </cell>
          <cell r="D14">
            <v>46</v>
          </cell>
          <cell r="E14">
            <v>46</v>
          </cell>
          <cell r="F14">
            <v>49</v>
          </cell>
          <cell r="G14">
            <v>-1</v>
          </cell>
          <cell r="H14">
            <v>-1</v>
          </cell>
          <cell r="I14">
            <v>50</v>
          </cell>
          <cell r="J14">
            <v>-1</v>
          </cell>
          <cell r="K14">
            <v>48</v>
          </cell>
        </row>
        <row r="15">
          <cell r="A15">
            <v>46</v>
          </cell>
          <cell r="B15">
            <v>47</v>
          </cell>
          <cell r="C15">
            <v>-1</v>
          </cell>
          <cell r="D15">
            <v>48</v>
          </cell>
          <cell r="E15">
            <v>47</v>
          </cell>
          <cell r="F15">
            <v>50</v>
          </cell>
          <cell r="G15">
            <v>-1</v>
          </cell>
          <cell r="H15">
            <v>-1</v>
          </cell>
          <cell r="I15">
            <v>51</v>
          </cell>
          <cell r="J15">
            <v>-1</v>
          </cell>
          <cell r="K15">
            <v>-1</v>
          </cell>
        </row>
        <row r="16">
          <cell r="A16">
            <v>47</v>
          </cell>
          <cell r="B16">
            <v>55</v>
          </cell>
          <cell r="C16">
            <v>-1</v>
          </cell>
          <cell r="D16">
            <v>-1</v>
          </cell>
          <cell r="E16">
            <v>48</v>
          </cell>
          <cell r="F16">
            <v>51</v>
          </cell>
          <cell r="G16">
            <v>-1</v>
          </cell>
          <cell r="H16">
            <v>-1</v>
          </cell>
          <cell r="I16">
            <v>-1</v>
          </cell>
          <cell r="J16">
            <v>-1</v>
          </cell>
          <cell r="K16">
            <v>-1</v>
          </cell>
        </row>
        <row r="17">
          <cell r="A17">
            <v>-1</v>
          </cell>
          <cell r="B17">
            <v>-1</v>
          </cell>
          <cell r="C17">
            <v>-1</v>
          </cell>
          <cell r="D17">
            <v>-1</v>
          </cell>
          <cell r="E17">
            <v>53</v>
          </cell>
          <cell r="F17">
            <v>58</v>
          </cell>
          <cell r="G17">
            <v>-1</v>
          </cell>
          <cell r="H17">
            <v>-1</v>
          </cell>
          <cell r="I17">
            <v>-1</v>
          </cell>
          <cell r="J17">
            <v>-1</v>
          </cell>
          <cell r="K17">
            <v>-1</v>
          </cell>
        </row>
        <row r="18">
          <cell r="A18">
            <v>-1</v>
          </cell>
          <cell r="B18">
            <v>-1</v>
          </cell>
          <cell r="C18">
            <v>-1</v>
          </cell>
          <cell r="D18">
            <v>-1</v>
          </cell>
          <cell r="E18">
            <v>-1</v>
          </cell>
          <cell r="F18">
            <v>-1</v>
          </cell>
          <cell r="G18">
            <v>-1</v>
          </cell>
          <cell r="H18">
            <v>-1</v>
          </cell>
          <cell r="I18">
            <v>-1</v>
          </cell>
          <cell r="J18">
            <v>-1</v>
          </cell>
          <cell r="K18">
            <v>-1</v>
          </cell>
        </row>
        <row r="19">
          <cell r="A19">
            <v>-1</v>
          </cell>
          <cell r="B19">
            <v>-1</v>
          </cell>
          <cell r="C19">
            <v>-1</v>
          </cell>
          <cell r="D19">
            <v>-1</v>
          </cell>
          <cell r="E19">
            <v>-1</v>
          </cell>
          <cell r="F19">
            <v>-1</v>
          </cell>
          <cell r="G19">
            <v>-1</v>
          </cell>
          <cell r="H19">
            <v>-1</v>
          </cell>
          <cell r="I19">
            <v>-1</v>
          </cell>
          <cell r="J19">
            <v>-1</v>
          </cell>
          <cell r="K19">
            <v>-1</v>
          </cell>
        </row>
        <row r="20">
          <cell r="A20">
            <v>-1</v>
          </cell>
          <cell r="B20">
            <v>-1</v>
          </cell>
          <cell r="C20">
            <v>-1</v>
          </cell>
          <cell r="D20">
            <v>-1</v>
          </cell>
          <cell r="E20">
            <v>-1</v>
          </cell>
          <cell r="F20">
            <v>-1</v>
          </cell>
          <cell r="G20">
            <v>-1</v>
          </cell>
          <cell r="H20">
            <v>-1</v>
          </cell>
          <cell r="I20">
            <v>-1</v>
          </cell>
          <cell r="J20">
            <v>-1</v>
          </cell>
          <cell r="K20">
            <v>-1</v>
          </cell>
        </row>
        <row r="21">
          <cell r="A21">
            <v>-1</v>
          </cell>
          <cell r="B21">
            <v>-1</v>
          </cell>
          <cell r="C21">
            <v>-1</v>
          </cell>
          <cell r="D21">
            <v>-1</v>
          </cell>
          <cell r="E21">
            <v>-1</v>
          </cell>
          <cell r="F21">
            <v>-1</v>
          </cell>
          <cell r="G21">
            <v>-1</v>
          </cell>
          <cell r="H21">
            <v>-1</v>
          </cell>
          <cell r="I21">
            <v>-1</v>
          </cell>
          <cell r="J21">
            <v>-1</v>
          </cell>
          <cell r="K21">
            <v>-1</v>
          </cell>
        </row>
        <row r="22">
          <cell r="A22">
            <v>-1</v>
          </cell>
          <cell r="B22">
            <v>-1</v>
          </cell>
          <cell r="C22">
            <v>-1</v>
          </cell>
          <cell r="D22">
            <v>-1</v>
          </cell>
          <cell r="E22">
            <v>-1</v>
          </cell>
          <cell r="F22">
            <v>-1</v>
          </cell>
          <cell r="G22">
            <v>-1</v>
          </cell>
          <cell r="H22">
            <v>-1</v>
          </cell>
          <cell r="I22">
            <v>-1</v>
          </cell>
          <cell r="J22">
            <v>-1</v>
          </cell>
          <cell r="K22">
            <v>-1</v>
          </cell>
        </row>
        <row r="23">
          <cell r="A23">
            <v>-1</v>
          </cell>
          <cell r="B23">
            <v>-1</v>
          </cell>
          <cell r="C23">
            <v>-1</v>
          </cell>
          <cell r="D23">
            <v>-1</v>
          </cell>
          <cell r="E23">
            <v>-1</v>
          </cell>
          <cell r="F23">
            <v>-1</v>
          </cell>
          <cell r="G23">
            <v>-1</v>
          </cell>
          <cell r="H23">
            <v>-1</v>
          </cell>
          <cell r="I23">
            <v>-1</v>
          </cell>
          <cell r="J23">
            <v>-1</v>
          </cell>
          <cell r="K23">
            <v>-1</v>
          </cell>
        </row>
        <row r="24">
          <cell r="A24">
            <v>-1</v>
          </cell>
          <cell r="B24">
            <v>-1</v>
          </cell>
          <cell r="C24">
            <v>-1</v>
          </cell>
          <cell r="D24">
            <v>-1</v>
          </cell>
          <cell r="E24">
            <v>-1</v>
          </cell>
          <cell r="F24">
            <v>-1</v>
          </cell>
          <cell r="G24">
            <v>-1</v>
          </cell>
          <cell r="H24">
            <v>-1</v>
          </cell>
          <cell r="I24">
            <v>-1</v>
          </cell>
          <cell r="J24">
            <v>-1</v>
          </cell>
          <cell r="K24">
            <v>-1</v>
          </cell>
        </row>
        <row r="25">
          <cell r="A25">
            <v>-1</v>
          </cell>
          <cell r="B25">
            <v>-1</v>
          </cell>
          <cell r="C25">
            <v>-1</v>
          </cell>
          <cell r="D25">
            <v>-1</v>
          </cell>
          <cell r="E25">
            <v>-1</v>
          </cell>
          <cell r="F25">
            <v>-1</v>
          </cell>
          <cell r="G25">
            <v>-1</v>
          </cell>
          <cell r="H25">
            <v>-1</v>
          </cell>
          <cell r="I25">
            <v>-1</v>
          </cell>
          <cell r="J25">
            <v>-1</v>
          </cell>
          <cell r="K25">
            <v>-1</v>
          </cell>
        </row>
        <row r="26">
          <cell r="A26">
            <v>-1</v>
          </cell>
          <cell r="B26">
            <v>-1</v>
          </cell>
          <cell r="C26">
            <v>-1</v>
          </cell>
          <cell r="D26">
            <v>-1</v>
          </cell>
          <cell r="E26">
            <v>-1</v>
          </cell>
          <cell r="F26">
            <v>-1</v>
          </cell>
          <cell r="G26">
            <v>-1</v>
          </cell>
          <cell r="H26">
            <v>-1</v>
          </cell>
          <cell r="I26">
            <v>-1</v>
          </cell>
          <cell r="J26">
            <v>-1</v>
          </cell>
          <cell r="K26">
            <v>-1</v>
          </cell>
        </row>
        <row r="27">
          <cell r="A27">
            <v>-1</v>
          </cell>
          <cell r="B27">
            <v>-1</v>
          </cell>
          <cell r="C27">
            <v>-1</v>
          </cell>
          <cell r="D27">
            <v>-1</v>
          </cell>
          <cell r="E27">
            <v>-1</v>
          </cell>
          <cell r="F27">
            <v>-1</v>
          </cell>
          <cell r="G27">
            <v>-1</v>
          </cell>
          <cell r="H27">
            <v>-1</v>
          </cell>
          <cell r="I27">
            <v>-1</v>
          </cell>
          <cell r="J27">
            <v>-1</v>
          </cell>
          <cell r="K27">
            <v>-1</v>
          </cell>
        </row>
        <row r="28">
          <cell r="A28">
            <v>-1</v>
          </cell>
          <cell r="B28">
            <v>-1</v>
          </cell>
          <cell r="C28">
            <v>-1</v>
          </cell>
          <cell r="D28">
            <v>-1</v>
          </cell>
          <cell r="E28">
            <v>-1</v>
          </cell>
          <cell r="F28">
            <v>-1</v>
          </cell>
          <cell r="G28">
            <v>-1</v>
          </cell>
          <cell r="H28">
            <v>-1</v>
          </cell>
          <cell r="I28">
            <v>-1</v>
          </cell>
          <cell r="J28">
            <v>-1</v>
          </cell>
          <cell r="K28">
            <v>-1</v>
          </cell>
        </row>
        <row r="29">
          <cell r="A29">
            <v>-1</v>
          </cell>
          <cell r="B29">
            <v>-1</v>
          </cell>
          <cell r="C29">
            <v>-1</v>
          </cell>
          <cell r="D29">
            <v>-1</v>
          </cell>
          <cell r="E29">
            <v>-1</v>
          </cell>
          <cell r="F29">
            <v>-1</v>
          </cell>
          <cell r="G29">
            <v>-1</v>
          </cell>
          <cell r="H29">
            <v>-1</v>
          </cell>
          <cell r="I29">
            <v>-1</v>
          </cell>
          <cell r="J29">
            <v>-1</v>
          </cell>
          <cell r="K29">
            <v>-1</v>
          </cell>
        </row>
        <row r="30">
          <cell r="A30">
            <v>-1</v>
          </cell>
          <cell r="B30">
            <v>-1</v>
          </cell>
          <cell r="C30">
            <v>-1</v>
          </cell>
          <cell r="D30">
            <v>-1</v>
          </cell>
          <cell r="E30">
            <v>-1</v>
          </cell>
          <cell r="F30">
            <v>-1</v>
          </cell>
          <cell r="G30">
            <v>-1</v>
          </cell>
          <cell r="H30">
            <v>-1</v>
          </cell>
          <cell r="I30">
            <v>-1</v>
          </cell>
          <cell r="J30">
            <v>-1</v>
          </cell>
          <cell r="K30">
            <v>-1</v>
          </cell>
        </row>
        <row r="31">
          <cell r="A31">
            <v>-1</v>
          </cell>
          <cell r="B31">
            <v>-1</v>
          </cell>
          <cell r="C31">
            <v>-1</v>
          </cell>
          <cell r="D31">
            <v>-1</v>
          </cell>
          <cell r="E31">
            <v>-1</v>
          </cell>
          <cell r="F31">
            <v>-1</v>
          </cell>
          <cell r="G31">
            <v>-1</v>
          </cell>
          <cell r="H31">
            <v>-1</v>
          </cell>
          <cell r="I31">
            <v>-1</v>
          </cell>
          <cell r="J31">
            <v>-1</v>
          </cell>
          <cell r="K31">
            <v>-1</v>
          </cell>
        </row>
        <row r="32">
          <cell r="A32">
            <v>-1</v>
          </cell>
          <cell r="B32">
            <v>-1</v>
          </cell>
          <cell r="C32">
            <v>-1</v>
          </cell>
          <cell r="D32">
            <v>-1</v>
          </cell>
          <cell r="E32">
            <v>-1</v>
          </cell>
          <cell r="F32">
            <v>-1</v>
          </cell>
          <cell r="G32">
            <v>-1</v>
          </cell>
          <cell r="H32">
            <v>-1</v>
          </cell>
          <cell r="I32">
            <v>-1</v>
          </cell>
          <cell r="J32">
            <v>-1</v>
          </cell>
          <cell r="K32">
            <v>-1</v>
          </cell>
        </row>
        <row r="33">
          <cell r="A33">
            <v>-1</v>
          </cell>
          <cell r="B33">
            <v>-1</v>
          </cell>
          <cell r="C33">
            <v>-1</v>
          </cell>
          <cell r="D33">
            <v>-1</v>
          </cell>
          <cell r="E33">
            <v>-1</v>
          </cell>
          <cell r="F33">
            <v>-1</v>
          </cell>
          <cell r="G33">
            <v>-1</v>
          </cell>
          <cell r="H33">
            <v>-1</v>
          </cell>
          <cell r="I33">
            <v>-1</v>
          </cell>
          <cell r="J33">
            <v>-1</v>
          </cell>
          <cell r="K33">
            <v>-1</v>
          </cell>
        </row>
        <row r="34">
          <cell r="A34">
            <v>-1</v>
          </cell>
          <cell r="B34">
            <v>-1</v>
          </cell>
          <cell r="C34">
            <v>-1</v>
          </cell>
          <cell r="D34">
            <v>-1</v>
          </cell>
          <cell r="E34">
            <v>-1</v>
          </cell>
          <cell r="F34">
            <v>-1</v>
          </cell>
          <cell r="G34">
            <v>-1</v>
          </cell>
          <cell r="H34">
            <v>-1</v>
          </cell>
          <cell r="I34">
            <v>-1</v>
          </cell>
          <cell r="J34">
            <v>-1</v>
          </cell>
          <cell r="K34">
            <v>-1</v>
          </cell>
        </row>
        <row r="35">
          <cell r="A35">
            <v>-1</v>
          </cell>
          <cell r="B35">
            <v>-1</v>
          </cell>
          <cell r="C35">
            <v>-1</v>
          </cell>
          <cell r="D35">
            <v>-1</v>
          </cell>
          <cell r="E35">
            <v>-1</v>
          </cell>
          <cell r="F35">
            <v>-1</v>
          </cell>
          <cell r="G35">
            <v>-1</v>
          </cell>
          <cell r="H35">
            <v>-1</v>
          </cell>
          <cell r="I35">
            <v>-1</v>
          </cell>
          <cell r="J35">
            <v>-1</v>
          </cell>
          <cell r="K35">
            <v>-1</v>
          </cell>
        </row>
        <row r="36">
          <cell r="A36">
            <v>-1</v>
          </cell>
          <cell r="B36">
            <v>-1</v>
          </cell>
          <cell r="C36">
            <v>-1</v>
          </cell>
          <cell r="D36">
            <v>-1</v>
          </cell>
          <cell r="E36">
            <v>-1</v>
          </cell>
          <cell r="F36">
            <v>-1</v>
          </cell>
          <cell r="G36">
            <v>-1</v>
          </cell>
          <cell r="H36">
            <v>-1</v>
          </cell>
          <cell r="I36">
            <v>-1</v>
          </cell>
          <cell r="J36">
            <v>-1</v>
          </cell>
          <cell r="K36">
            <v>-1</v>
          </cell>
        </row>
        <row r="37">
          <cell r="A37">
            <v>-1</v>
          </cell>
          <cell r="B37">
            <v>-1</v>
          </cell>
          <cell r="C37">
            <v>-1</v>
          </cell>
          <cell r="D37">
            <v>-1</v>
          </cell>
          <cell r="E37">
            <v>-1</v>
          </cell>
          <cell r="F37">
            <v>-1</v>
          </cell>
          <cell r="G37">
            <v>-1</v>
          </cell>
          <cell r="H37">
            <v>-1</v>
          </cell>
          <cell r="I37">
            <v>-1</v>
          </cell>
          <cell r="J37">
            <v>-1</v>
          </cell>
          <cell r="K37">
            <v>-1</v>
          </cell>
        </row>
        <row r="38">
          <cell r="A38">
            <v>-1</v>
          </cell>
          <cell r="B38">
            <v>-1</v>
          </cell>
          <cell r="C38">
            <v>-1</v>
          </cell>
          <cell r="D38">
            <v>-1</v>
          </cell>
          <cell r="E38">
            <v>-1</v>
          </cell>
          <cell r="F38">
            <v>-1</v>
          </cell>
          <cell r="G38">
            <v>-1</v>
          </cell>
          <cell r="H38">
            <v>-1</v>
          </cell>
          <cell r="I38">
            <v>-1</v>
          </cell>
          <cell r="J38">
            <v>-1</v>
          </cell>
          <cell r="K38">
            <v>-1</v>
          </cell>
        </row>
        <row r="39">
          <cell r="A39">
            <v>-1</v>
          </cell>
          <cell r="B39">
            <v>-1</v>
          </cell>
          <cell r="C39">
            <v>-1</v>
          </cell>
          <cell r="D39">
            <v>-1</v>
          </cell>
          <cell r="E39">
            <v>-1</v>
          </cell>
          <cell r="F39">
            <v>-1</v>
          </cell>
          <cell r="G39">
            <v>-1</v>
          </cell>
          <cell r="H39">
            <v>-1</v>
          </cell>
          <cell r="I39">
            <v>-1</v>
          </cell>
          <cell r="J39">
            <v>-1</v>
          </cell>
          <cell r="K39">
            <v>-1</v>
          </cell>
        </row>
        <row r="40">
          <cell r="A40">
            <v>-1</v>
          </cell>
          <cell r="B40">
            <v>-1</v>
          </cell>
          <cell r="C40">
            <v>-1</v>
          </cell>
          <cell r="D40">
            <v>-1</v>
          </cell>
          <cell r="E40">
            <v>-1</v>
          </cell>
          <cell r="F40">
            <v>-1</v>
          </cell>
          <cell r="G40">
            <v>-1</v>
          </cell>
          <cell r="H40">
            <v>-1</v>
          </cell>
          <cell r="I40">
            <v>-1</v>
          </cell>
          <cell r="J40">
            <v>-1</v>
          </cell>
          <cell r="K40">
            <v>-1</v>
          </cell>
        </row>
        <row r="41">
          <cell r="A41">
            <v>-1</v>
          </cell>
          <cell r="B41">
            <v>-1</v>
          </cell>
          <cell r="C41">
            <v>-1</v>
          </cell>
          <cell r="D41">
            <v>-1</v>
          </cell>
          <cell r="E41">
            <v>-1</v>
          </cell>
          <cell r="F41">
            <v>-1</v>
          </cell>
          <cell r="G41">
            <v>-1</v>
          </cell>
          <cell r="H41">
            <v>-1</v>
          </cell>
          <cell r="I41">
            <v>-1</v>
          </cell>
          <cell r="J41">
            <v>-1</v>
          </cell>
          <cell r="K41">
            <v>-1</v>
          </cell>
        </row>
        <row r="42">
          <cell r="A42">
            <v>-1</v>
          </cell>
          <cell r="B42">
            <v>-1</v>
          </cell>
          <cell r="C42">
            <v>-1</v>
          </cell>
          <cell r="D42">
            <v>-1</v>
          </cell>
          <cell r="E42">
            <v>-1</v>
          </cell>
          <cell r="F42">
            <v>-1</v>
          </cell>
          <cell r="G42">
            <v>-1</v>
          </cell>
          <cell r="H42">
            <v>-1</v>
          </cell>
          <cell r="I42">
            <v>-1</v>
          </cell>
          <cell r="J42">
            <v>-1</v>
          </cell>
          <cell r="K42">
            <v>-1</v>
          </cell>
        </row>
        <row r="43">
          <cell r="A43">
            <v>-1</v>
          </cell>
          <cell r="B43">
            <v>-1</v>
          </cell>
          <cell r="C43">
            <v>-1</v>
          </cell>
          <cell r="D43">
            <v>-1</v>
          </cell>
          <cell r="E43">
            <v>-1</v>
          </cell>
          <cell r="F43">
            <v>-1</v>
          </cell>
          <cell r="G43">
            <v>-1</v>
          </cell>
          <cell r="H43">
            <v>-1</v>
          </cell>
          <cell r="I43">
            <v>-1</v>
          </cell>
          <cell r="J43">
            <v>-1</v>
          </cell>
          <cell r="K43">
            <v>-1</v>
          </cell>
        </row>
        <row r="44">
          <cell r="A44">
            <v>-1</v>
          </cell>
          <cell r="B44">
            <v>-1</v>
          </cell>
          <cell r="C44">
            <v>-1</v>
          </cell>
          <cell r="D44">
            <v>-1</v>
          </cell>
          <cell r="E44">
            <v>-1</v>
          </cell>
          <cell r="F44">
            <v>-1</v>
          </cell>
          <cell r="G44">
            <v>-1</v>
          </cell>
          <cell r="H44">
            <v>-1</v>
          </cell>
          <cell r="I44">
            <v>-1</v>
          </cell>
          <cell r="J44">
            <v>-1</v>
          </cell>
          <cell r="K44">
            <v>-1</v>
          </cell>
        </row>
        <row r="45">
          <cell r="A45">
            <v>-1</v>
          </cell>
          <cell r="B45">
            <v>-1</v>
          </cell>
          <cell r="C45">
            <v>-1</v>
          </cell>
          <cell r="D45">
            <v>-1</v>
          </cell>
          <cell r="E45">
            <v>-1</v>
          </cell>
          <cell r="F45">
            <v>-1</v>
          </cell>
          <cell r="G45">
            <v>-1</v>
          </cell>
          <cell r="H45">
            <v>-1</v>
          </cell>
          <cell r="I45">
            <v>-1</v>
          </cell>
          <cell r="J45">
            <v>-1</v>
          </cell>
          <cell r="K45">
            <v>-1</v>
          </cell>
        </row>
        <row r="46">
          <cell r="A46">
            <v>-1</v>
          </cell>
          <cell r="B46">
            <v>-1</v>
          </cell>
          <cell r="C46">
            <v>-1</v>
          </cell>
          <cell r="D46">
            <v>-1</v>
          </cell>
          <cell r="E46">
            <v>-1</v>
          </cell>
          <cell r="F46">
            <v>-1</v>
          </cell>
          <cell r="G46">
            <v>-1</v>
          </cell>
          <cell r="H46">
            <v>-1</v>
          </cell>
          <cell r="I46">
            <v>-1</v>
          </cell>
          <cell r="J46">
            <v>-1</v>
          </cell>
          <cell r="K46">
            <v>-1</v>
          </cell>
        </row>
        <row r="47">
          <cell r="A47">
            <v>-1</v>
          </cell>
          <cell r="B47">
            <v>-1</v>
          </cell>
          <cell r="C47">
            <v>-1</v>
          </cell>
          <cell r="D47">
            <v>-1</v>
          </cell>
          <cell r="E47">
            <v>-1</v>
          </cell>
          <cell r="F47">
            <v>-1</v>
          </cell>
          <cell r="G47">
            <v>-1</v>
          </cell>
          <cell r="H47">
            <v>-1</v>
          </cell>
          <cell r="I47">
            <v>-1</v>
          </cell>
          <cell r="J47">
            <v>-1</v>
          </cell>
          <cell r="K47">
            <v>-1</v>
          </cell>
        </row>
        <row r="48">
          <cell r="A48">
            <v>-1</v>
          </cell>
          <cell r="B48">
            <v>-1</v>
          </cell>
          <cell r="C48">
            <v>-1</v>
          </cell>
          <cell r="D48">
            <v>-1</v>
          </cell>
          <cell r="E48">
            <v>-1</v>
          </cell>
          <cell r="F48">
            <v>-1</v>
          </cell>
          <cell r="G48">
            <v>-1</v>
          </cell>
          <cell r="H48">
            <v>-1</v>
          </cell>
          <cell r="I48">
            <v>-1</v>
          </cell>
          <cell r="J48">
            <v>-1</v>
          </cell>
          <cell r="K48">
            <v>-1</v>
          </cell>
        </row>
        <row r="49">
          <cell r="A49">
            <v>-1</v>
          </cell>
          <cell r="B49">
            <v>-1</v>
          </cell>
          <cell r="C49">
            <v>-1</v>
          </cell>
          <cell r="D49">
            <v>-1</v>
          </cell>
          <cell r="E49">
            <v>-1</v>
          </cell>
          <cell r="F49">
            <v>-1</v>
          </cell>
          <cell r="G49">
            <v>-1</v>
          </cell>
          <cell r="H49">
            <v>-1</v>
          </cell>
          <cell r="I49">
            <v>-1</v>
          </cell>
          <cell r="J49">
            <v>-1</v>
          </cell>
          <cell r="K49">
            <v>-1</v>
          </cell>
        </row>
        <row r="50">
          <cell r="A50">
            <v>-1</v>
          </cell>
          <cell r="B50">
            <v>-1</v>
          </cell>
          <cell r="C50">
            <v>-1</v>
          </cell>
          <cell r="D50">
            <v>-1</v>
          </cell>
          <cell r="E50">
            <v>-1</v>
          </cell>
          <cell r="F50">
            <v>-1</v>
          </cell>
          <cell r="G50">
            <v>-1</v>
          </cell>
          <cell r="H50">
            <v>-1</v>
          </cell>
          <cell r="I50">
            <v>-1</v>
          </cell>
          <cell r="J50">
            <v>-1</v>
          </cell>
          <cell r="K50">
            <v>-1</v>
          </cell>
        </row>
        <row r="51">
          <cell r="A51">
            <v>-1</v>
          </cell>
          <cell r="B51">
            <v>-1</v>
          </cell>
          <cell r="C51">
            <v>-1</v>
          </cell>
          <cell r="D51">
            <v>-1</v>
          </cell>
          <cell r="E51">
            <v>-1</v>
          </cell>
          <cell r="F51">
            <v>-1</v>
          </cell>
          <cell r="G51">
            <v>-1</v>
          </cell>
          <cell r="H51">
            <v>-1</v>
          </cell>
          <cell r="I51">
            <v>-1</v>
          </cell>
          <cell r="J51">
            <v>-1</v>
          </cell>
          <cell r="K51">
            <v>-1</v>
          </cell>
        </row>
        <row r="52">
          <cell r="A52">
            <v>-1</v>
          </cell>
          <cell r="B52">
            <v>-1</v>
          </cell>
          <cell r="C52">
            <v>-1</v>
          </cell>
          <cell r="D52">
            <v>-1</v>
          </cell>
          <cell r="E52">
            <v>-1</v>
          </cell>
          <cell r="F52">
            <v>-1</v>
          </cell>
          <cell r="G52">
            <v>-1</v>
          </cell>
          <cell r="H52">
            <v>-1</v>
          </cell>
          <cell r="I52">
            <v>-1</v>
          </cell>
          <cell r="J52">
            <v>-1</v>
          </cell>
          <cell r="K52">
            <v>-1</v>
          </cell>
        </row>
        <row r="53">
          <cell r="A53">
            <v>-1</v>
          </cell>
          <cell r="B53">
            <v>-1</v>
          </cell>
          <cell r="C53">
            <v>-1</v>
          </cell>
          <cell r="D53">
            <v>-1</v>
          </cell>
          <cell r="E53">
            <v>-1</v>
          </cell>
          <cell r="F53">
            <v>-1</v>
          </cell>
          <cell r="G53">
            <v>-1</v>
          </cell>
          <cell r="H53">
            <v>-1</v>
          </cell>
          <cell r="I53">
            <v>-1</v>
          </cell>
          <cell r="J53">
            <v>-1</v>
          </cell>
          <cell r="K53">
            <v>-1</v>
          </cell>
        </row>
        <row r="54">
          <cell r="A54">
            <v>-1</v>
          </cell>
          <cell r="B54">
            <v>-1</v>
          </cell>
          <cell r="C54">
            <v>-1</v>
          </cell>
          <cell r="D54">
            <v>-1</v>
          </cell>
          <cell r="E54">
            <v>-1</v>
          </cell>
          <cell r="F54">
            <v>-1</v>
          </cell>
          <cell r="G54">
            <v>-1</v>
          </cell>
          <cell r="H54">
            <v>-1</v>
          </cell>
          <cell r="I54">
            <v>-1</v>
          </cell>
          <cell r="J54">
            <v>-1</v>
          </cell>
          <cell r="K54">
            <v>-1</v>
          </cell>
        </row>
        <row r="55">
          <cell r="A55">
            <v>-1</v>
          </cell>
          <cell r="B55">
            <v>-1</v>
          </cell>
          <cell r="C55">
            <v>-1</v>
          </cell>
          <cell r="D55">
            <v>-1</v>
          </cell>
          <cell r="E55">
            <v>-1</v>
          </cell>
          <cell r="F55">
            <v>-1</v>
          </cell>
          <cell r="G55">
            <v>-1</v>
          </cell>
          <cell r="H55">
            <v>-1</v>
          </cell>
          <cell r="I55">
            <v>-1</v>
          </cell>
          <cell r="J55">
            <v>-1</v>
          </cell>
          <cell r="K55">
            <v>-1</v>
          </cell>
        </row>
        <row r="56">
          <cell r="A56">
            <v>-1</v>
          </cell>
          <cell r="B56">
            <v>-1</v>
          </cell>
          <cell r="C56">
            <v>-1</v>
          </cell>
          <cell r="D56">
            <v>-1</v>
          </cell>
          <cell r="E56">
            <v>-1</v>
          </cell>
          <cell r="F56">
            <v>-1</v>
          </cell>
          <cell r="G56">
            <v>-1</v>
          </cell>
          <cell r="H56">
            <v>-1</v>
          </cell>
          <cell r="I56">
            <v>-1</v>
          </cell>
          <cell r="J56">
            <v>-1</v>
          </cell>
          <cell r="K56">
            <v>-1</v>
          </cell>
        </row>
        <row r="57">
          <cell r="A57">
            <v>-1</v>
          </cell>
          <cell r="B57">
            <v>-1</v>
          </cell>
          <cell r="C57">
            <v>-1</v>
          </cell>
          <cell r="D57">
            <v>-1</v>
          </cell>
          <cell r="E57">
            <v>-1</v>
          </cell>
          <cell r="F57">
            <v>-1</v>
          </cell>
          <cell r="G57">
            <v>-1</v>
          </cell>
          <cell r="H57">
            <v>-1</v>
          </cell>
          <cell r="I57">
            <v>-1</v>
          </cell>
          <cell r="J57">
            <v>-1</v>
          </cell>
          <cell r="K57">
            <v>-1</v>
          </cell>
        </row>
        <row r="58">
          <cell r="A58">
            <v>-1</v>
          </cell>
          <cell r="B58">
            <v>-1</v>
          </cell>
          <cell r="C58">
            <v>-1</v>
          </cell>
          <cell r="D58">
            <v>-1</v>
          </cell>
          <cell r="E58">
            <v>-1</v>
          </cell>
          <cell r="F58">
            <v>-1</v>
          </cell>
          <cell r="G58">
            <v>-1</v>
          </cell>
          <cell r="H58">
            <v>-1</v>
          </cell>
          <cell r="I58">
            <v>-1</v>
          </cell>
          <cell r="J58">
            <v>-1</v>
          </cell>
          <cell r="K58">
            <v>-1</v>
          </cell>
        </row>
        <row r="59">
          <cell r="A59">
            <v>-1</v>
          </cell>
          <cell r="B59">
            <v>-1</v>
          </cell>
          <cell r="C59">
            <v>-1</v>
          </cell>
          <cell r="D59">
            <v>-1</v>
          </cell>
          <cell r="E59">
            <v>-1</v>
          </cell>
          <cell r="F59">
            <v>-1</v>
          </cell>
          <cell r="G59">
            <v>-1</v>
          </cell>
          <cell r="H59">
            <v>-1</v>
          </cell>
          <cell r="I59">
            <v>-1</v>
          </cell>
          <cell r="J59">
            <v>-1</v>
          </cell>
          <cell r="K59">
            <v>-1</v>
          </cell>
        </row>
        <row r="60">
          <cell r="A60">
            <v>-1</v>
          </cell>
          <cell r="B60">
            <v>-1</v>
          </cell>
          <cell r="C60">
            <v>-1</v>
          </cell>
          <cell r="D60">
            <v>-1</v>
          </cell>
          <cell r="E60">
            <v>-1</v>
          </cell>
          <cell r="F60">
            <v>-1</v>
          </cell>
          <cell r="G60">
            <v>-1</v>
          </cell>
          <cell r="H60">
            <v>-1</v>
          </cell>
          <cell r="I60">
            <v>-1</v>
          </cell>
          <cell r="J60">
            <v>-1</v>
          </cell>
          <cell r="K60">
            <v>-1</v>
          </cell>
        </row>
        <row r="61">
          <cell r="A61">
            <v>-1</v>
          </cell>
          <cell r="B61">
            <v>-1</v>
          </cell>
          <cell r="C61">
            <v>-1</v>
          </cell>
          <cell r="D61">
            <v>-1</v>
          </cell>
          <cell r="E61">
            <v>-1</v>
          </cell>
          <cell r="F61">
            <v>-1</v>
          </cell>
          <cell r="G61">
            <v>-1</v>
          </cell>
          <cell r="H61">
            <v>-1</v>
          </cell>
          <cell r="I61">
            <v>-1</v>
          </cell>
          <cell r="J61">
            <v>-1</v>
          </cell>
          <cell r="K61">
            <v>-1</v>
          </cell>
        </row>
        <row r="62">
          <cell r="A62">
            <v>-1</v>
          </cell>
          <cell r="B62">
            <v>-1</v>
          </cell>
          <cell r="C62">
            <v>-1</v>
          </cell>
          <cell r="D62">
            <v>-1</v>
          </cell>
          <cell r="E62">
            <v>-1</v>
          </cell>
          <cell r="F62">
            <v>-1</v>
          </cell>
          <cell r="G62">
            <v>-1</v>
          </cell>
          <cell r="H62">
            <v>-1</v>
          </cell>
          <cell r="I62">
            <v>-1</v>
          </cell>
          <cell r="J62">
            <v>-1</v>
          </cell>
          <cell r="K62">
            <v>-1</v>
          </cell>
        </row>
        <row r="63">
          <cell r="A63">
            <v>-1</v>
          </cell>
          <cell r="B63">
            <v>-1</v>
          </cell>
          <cell r="C63">
            <v>-1</v>
          </cell>
          <cell r="D63">
            <v>-1</v>
          </cell>
          <cell r="E63">
            <v>-1</v>
          </cell>
          <cell r="F63">
            <v>-1</v>
          </cell>
          <cell r="G63">
            <v>-1</v>
          </cell>
          <cell r="H63">
            <v>-1</v>
          </cell>
          <cell r="I63">
            <v>-1</v>
          </cell>
          <cell r="J63">
            <v>-1</v>
          </cell>
          <cell r="K63">
            <v>-1</v>
          </cell>
        </row>
        <row r="64">
          <cell r="A64">
            <v>-1</v>
          </cell>
          <cell r="B64">
            <v>-1</v>
          </cell>
          <cell r="C64">
            <v>-1</v>
          </cell>
          <cell r="D64">
            <v>-1</v>
          </cell>
          <cell r="E64">
            <v>-1</v>
          </cell>
          <cell r="F64">
            <v>-1</v>
          </cell>
          <cell r="G64">
            <v>-1</v>
          </cell>
          <cell r="H64">
            <v>-1</v>
          </cell>
          <cell r="I64">
            <v>-1</v>
          </cell>
          <cell r="J64">
            <v>-1</v>
          </cell>
          <cell r="K64">
            <v>-1</v>
          </cell>
        </row>
        <row r="65">
          <cell r="A65">
            <v>-1</v>
          </cell>
          <cell r="B65">
            <v>-1</v>
          </cell>
          <cell r="C65">
            <v>-1</v>
          </cell>
          <cell r="D65">
            <v>-1</v>
          </cell>
          <cell r="E65">
            <v>-1</v>
          </cell>
          <cell r="F65">
            <v>-1</v>
          </cell>
          <cell r="G65">
            <v>-1</v>
          </cell>
          <cell r="H65">
            <v>-1</v>
          </cell>
          <cell r="I65">
            <v>-1</v>
          </cell>
          <cell r="J65">
            <v>-1</v>
          </cell>
          <cell r="K65">
            <v>-1</v>
          </cell>
        </row>
        <row r="66">
          <cell r="A66">
            <v>-1</v>
          </cell>
          <cell r="B66">
            <v>-1</v>
          </cell>
          <cell r="C66">
            <v>-1</v>
          </cell>
          <cell r="D66">
            <v>-1</v>
          </cell>
          <cell r="E66">
            <v>-1</v>
          </cell>
          <cell r="F66">
            <v>-1</v>
          </cell>
          <cell r="G66">
            <v>-1</v>
          </cell>
          <cell r="H66">
            <v>-1</v>
          </cell>
          <cell r="I66">
            <v>-1</v>
          </cell>
          <cell r="J66">
            <v>-1</v>
          </cell>
          <cell r="K66">
            <v>-1</v>
          </cell>
        </row>
        <row r="67">
          <cell r="A67">
            <v>-1</v>
          </cell>
          <cell r="B67">
            <v>-1</v>
          </cell>
          <cell r="C67">
            <v>-1</v>
          </cell>
          <cell r="D67">
            <v>-1</v>
          </cell>
          <cell r="E67">
            <v>-1</v>
          </cell>
          <cell r="F67">
            <v>-1</v>
          </cell>
          <cell r="G67">
            <v>-1</v>
          </cell>
          <cell r="H67">
            <v>-1</v>
          </cell>
          <cell r="I67">
            <v>-1</v>
          </cell>
          <cell r="J67">
            <v>-1</v>
          </cell>
          <cell r="K67">
            <v>-1</v>
          </cell>
        </row>
        <row r="68">
          <cell r="A68">
            <v>-1</v>
          </cell>
          <cell r="B68">
            <v>-1</v>
          </cell>
          <cell r="C68">
            <v>-1</v>
          </cell>
          <cell r="D68">
            <v>-1</v>
          </cell>
          <cell r="E68">
            <v>-1</v>
          </cell>
          <cell r="F68">
            <v>-1</v>
          </cell>
          <cell r="G68">
            <v>-1</v>
          </cell>
          <cell r="H68">
            <v>-1</v>
          </cell>
          <cell r="I68">
            <v>-1</v>
          </cell>
          <cell r="J68">
            <v>-1</v>
          </cell>
          <cell r="K68">
            <v>-1</v>
          </cell>
        </row>
        <row r="69">
          <cell r="A69">
            <v>-1</v>
          </cell>
          <cell r="B69">
            <v>-1</v>
          </cell>
          <cell r="C69">
            <v>-1</v>
          </cell>
          <cell r="D69">
            <v>-1</v>
          </cell>
          <cell r="E69">
            <v>-1</v>
          </cell>
          <cell r="F69">
            <v>-1</v>
          </cell>
          <cell r="G69">
            <v>-1</v>
          </cell>
          <cell r="H69">
            <v>-1</v>
          </cell>
          <cell r="I69">
            <v>-1</v>
          </cell>
          <cell r="J69">
            <v>-1</v>
          </cell>
          <cell r="K69">
            <v>-1</v>
          </cell>
        </row>
        <row r="70">
          <cell r="A70">
            <v>-1</v>
          </cell>
          <cell r="B70">
            <v>-1</v>
          </cell>
          <cell r="C70">
            <v>-1</v>
          </cell>
          <cell r="D70">
            <v>-1</v>
          </cell>
          <cell r="E70">
            <v>-1</v>
          </cell>
          <cell r="F70">
            <v>-1</v>
          </cell>
          <cell r="G70">
            <v>-1</v>
          </cell>
          <cell r="H70">
            <v>-1</v>
          </cell>
          <cell r="I70">
            <v>-1</v>
          </cell>
          <cell r="J70">
            <v>-1</v>
          </cell>
          <cell r="K70">
            <v>-1</v>
          </cell>
        </row>
        <row r="71">
          <cell r="A71">
            <v>-1</v>
          </cell>
          <cell r="B71">
            <v>-1</v>
          </cell>
          <cell r="C71">
            <v>-1</v>
          </cell>
          <cell r="D71">
            <v>-1</v>
          </cell>
          <cell r="E71">
            <v>-1</v>
          </cell>
          <cell r="F71">
            <v>-1</v>
          </cell>
          <cell r="G71">
            <v>-1</v>
          </cell>
          <cell r="H71">
            <v>-1</v>
          </cell>
          <cell r="I71">
            <v>-1</v>
          </cell>
          <cell r="J71">
            <v>-1</v>
          </cell>
          <cell r="K71">
            <v>-1</v>
          </cell>
        </row>
        <row r="72">
          <cell r="A72">
            <v>-1</v>
          </cell>
          <cell r="B72">
            <v>-1</v>
          </cell>
          <cell r="C72">
            <v>-1</v>
          </cell>
          <cell r="D72">
            <v>-1</v>
          </cell>
          <cell r="E72">
            <v>-1</v>
          </cell>
          <cell r="F72">
            <v>-1</v>
          </cell>
          <cell r="G72">
            <v>-1</v>
          </cell>
          <cell r="H72">
            <v>-1</v>
          </cell>
          <cell r="I72">
            <v>-1</v>
          </cell>
          <cell r="J72">
            <v>-1</v>
          </cell>
          <cell r="K72">
            <v>-1</v>
          </cell>
        </row>
        <row r="73">
          <cell r="A73">
            <v>-1</v>
          </cell>
          <cell r="B73">
            <v>-1</v>
          </cell>
          <cell r="C73">
            <v>-1</v>
          </cell>
          <cell r="D73">
            <v>-1</v>
          </cell>
          <cell r="E73">
            <v>-1</v>
          </cell>
          <cell r="F73">
            <v>-1</v>
          </cell>
          <cell r="G73">
            <v>-1</v>
          </cell>
          <cell r="H73">
            <v>-1</v>
          </cell>
          <cell r="I73">
            <v>-1</v>
          </cell>
          <cell r="J73">
            <v>-1</v>
          </cell>
          <cell r="K73">
            <v>-1</v>
          </cell>
        </row>
        <row r="74">
          <cell r="A74">
            <v>-1</v>
          </cell>
          <cell r="B74">
            <v>-1</v>
          </cell>
          <cell r="C74">
            <v>-1</v>
          </cell>
          <cell r="D74">
            <v>-1</v>
          </cell>
          <cell r="E74">
            <v>-1</v>
          </cell>
          <cell r="F74">
            <v>-1</v>
          </cell>
          <cell r="G74">
            <v>-1</v>
          </cell>
          <cell r="H74">
            <v>-1</v>
          </cell>
          <cell r="I74">
            <v>-1</v>
          </cell>
          <cell r="J74">
            <v>-1</v>
          </cell>
          <cell r="K74">
            <v>-1</v>
          </cell>
        </row>
        <row r="75">
          <cell r="A75">
            <v>-1</v>
          </cell>
          <cell r="B75">
            <v>-1</v>
          </cell>
          <cell r="C75">
            <v>-1</v>
          </cell>
          <cell r="D75">
            <v>-1</v>
          </cell>
          <cell r="E75">
            <v>-1</v>
          </cell>
          <cell r="F75">
            <v>-1</v>
          </cell>
          <cell r="G75">
            <v>-1</v>
          </cell>
          <cell r="H75">
            <v>-1</v>
          </cell>
          <cell r="I75">
            <v>-1</v>
          </cell>
          <cell r="J75">
            <v>-1</v>
          </cell>
          <cell r="K75">
            <v>-1</v>
          </cell>
        </row>
        <row r="76">
          <cell r="A76">
            <v>-1</v>
          </cell>
          <cell r="B76">
            <v>-1</v>
          </cell>
          <cell r="C76">
            <v>-1</v>
          </cell>
          <cell r="D76">
            <v>-1</v>
          </cell>
          <cell r="E76">
            <v>-1</v>
          </cell>
          <cell r="F76">
            <v>-1</v>
          </cell>
          <cell r="G76">
            <v>-1</v>
          </cell>
          <cell r="H76">
            <v>-1</v>
          </cell>
          <cell r="I76">
            <v>-1</v>
          </cell>
          <cell r="J76">
            <v>-1</v>
          </cell>
          <cell r="K76">
            <v>-1</v>
          </cell>
        </row>
        <row r="77">
          <cell r="A77">
            <v>-1</v>
          </cell>
          <cell r="B77">
            <v>-1</v>
          </cell>
          <cell r="C77">
            <v>-1</v>
          </cell>
          <cell r="D77">
            <v>-1</v>
          </cell>
          <cell r="E77">
            <v>-1</v>
          </cell>
          <cell r="F77">
            <v>-1</v>
          </cell>
          <cell r="G77">
            <v>-1</v>
          </cell>
          <cell r="H77">
            <v>-1</v>
          </cell>
          <cell r="I77">
            <v>-1</v>
          </cell>
          <cell r="J77">
            <v>-1</v>
          </cell>
          <cell r="K77">
            <v>-1</v>
          </cell>
        </row>
        <row r="78">
          <cell r="A78">
            <v>-1</v>
          </cell>
          <cell r="B78">
            <v>-1</v>
          </cell>
          <cell r="C78">
            <v>-1</v>
          </cell>
          <cell r="D78">
            <v>-1</v>
          </cell>
          <cell r="E78">
            <v>-1</v>
          </cell>
          <cell r="F78">
            <v>-1</v>
          </cell>
          <cell r="G78">
            <v>-1</v>
          </cell>
          <cell r="H78">
            <v>-1</v>
          </cell>
          <cell r="I78">
            <v>-1</v>
          </cell>
          <cell r="J78">
            <v>-1</v>
          </cell>
          <cell r="K78">
            <v>-1</v>
          </cell>
        </row>
        <row r="79">
          <cell r="A79">
            <v>-1</v>
          </cell>
          <cell r="B79">
            <v>-1</v>
          </cell>
          <cell r="C79">
            <v>-1</v>
          </cell>
          <cell r="D79">
            <v>-1</v>
          </cell>
          <cell r="E79">
            <v>-1</v>
          </cell>
          <cell r="F79">
            <v>-1</v>
          </cell>
          <cell r="G79">
            <v>-1</v>
          </cell>
          <cell r="H79">
            <v>-1</v>
          </cell>
          <cell r="I79">
            <v>-1</v>
          </cell>
          <cell r="J79">
            <v>-1</v>
          </cell>
          <cell r="K79">
            <v>-1</v>
          </cell>
        </row>
        <row r="80">
          <cell r="A80">
            <v>-1</v>
          </cell>
          <cell r="B80">
            <v>-1</v>
          </cell>
          <cell r="C80">
            <v>-1</v>
          </cell>
          <cell r="D80">
            <v>-1</v>
          </cell>
          <cell r="E80">
            <v>-1</v>
          </cell>
          <cell r="F80">
            <v>-1</v>
          </cell>
          <cell r="G80">
            <v>-1</v>
          </cell>
          <cell r="H80">
            <v>-1</v>
          </cell>
          <cell r="I80">
            <v>-1</v>
          </cell>
          <cell r="J80">
            <v>-1</v>
          </cell>
          <cell r="K80">
            <v>-1</v>
          </cell>
        </row>
        <row r="81">
          <cell r="A81">
            <v>-1</v>
          </cell>
          <cell r="B81">
            <v>-1</v>
          </cell>
          <cell r="C81">
            <v>-1</v>
          </cell>
          <cell r="D81">
            <v>-1</v>
          </cell>
          <cell r="E81">
            <v>-1</v>
          </cell>
          <cell r="F81">
            <v>-1</v>
          </cell>
          <cell r="G81">
            <v>-1</v>
          </cell>
          <cell r="H81">
            <v>-1</v>
          </cell>
          <cell r="I81">
            <v>-1</v>
          </cell>
          <cell r="J81">
            <v>-1</v>
          </cell>
          <cell r="K81">
            <v>-1</v>
          </cell>
        </row>
        <row r="82">
          <cell r="A82">
            <v>-1</v>
          </cell>
          <cell r="B82">
            <v>-1</v>
          </cell>
          <cell r="C82">
            <v>-1</v>
          </cell>
          <cell r="D82">
            <v>-1</v>
          </cell>
          <cell r="E82">
            <v>-1</v>
          </cell>
          <cell r="F82">
            <v>-1</v>
          </cell>
          <cell r="G82">
            <v>-1</v>
          </cell>
          <cell r="H82">
            <v>-1</v>
          </cell>
          <cell r="I82">
            <v>-1</v>
          </cell>
          <cell r="J82">
            <v>-1</v>
          </cell>
          <cell r="K82">
            <v>-1</v>
          </cell>
        </row>
        <row r="83">
          <cell r="A83">
            <v>-1</v>
          </cell>
          <cell r="B83">
            <v>-1</v>
          </cell>
          <cell r="C83">
            <v>-1</v>
          </cell>
          <cell r="D83">
            <v>-1</v>
          </cell>
          <cell r="E83">
            <v>-1</v>
          </cell>
          <cell r="F83">
            <v>-1</v>
          </cell>
          <cell r="G83">
            <v>-1</v>
          </cell>
          <cell r="H83">
            <v>-1</v>
          </cell>
          <cell r="I83">
            <v>-1</v>
          </cell>
          <cell r="J83">
            <v>-1</v>
          </cell>
          <cell r="K83">
            <v>-1</v>
          </cell>
        </row>
        <row r="84">
          <cell r="A84">
            <v>-1</v>
          </cell>
          <cell r="B84">
            <v>-1</v>
          </cell>
          <cell r="C84">
            <v>-1</v>
          </cell>
          <cell r="D84">
            <v>-1</v>
          </cell>
          <cell r="E84">
            <v>-1</v>
          </cell>
          <cell r="F84">
            <v>-1</v>
          </cell>
          <cell r="G84">
            <v>-1</v>
          </cell>
          <cell r="H84">
            <v>-1</v>
          </cell>
          <cell r="I84">
            <v>-1</v>
          </cell>
          <cell r="J84">
            <v>-1</v>
          </cell>
          <cell r="K84">
            <v>-1</v>
          </cell>
        </row>
        <row r="85">
          <cell r="A85">
            <v>-1</v>
          </cell>
          <cell r="B85">
            <v>-1</v>
          </cell>
          <cell r="C85">
            <v>-1</v>
          </cell>
          <cell r="D85">
            <v>-1</v>
          </cell>
          <cell r="E85">
            <v>-1</v>
          </cell>
          <cell r="F85">
            <v>-1</v>
          </cell>
          <cell r="G85">
            <v>-1</v>
          </cell>
          <cell r="H85">
            <v>-1</v>
          </cell>
          <cell r="I85">
            <v>-1</v>
          </cell>
          <cell r="J85">
            <v>-1</v>
          </cell>
          <cell r="K85">
            <v>-1</v>
          </cell>
        </row>
        <row r="86">
          <cell r="A86">
            <v>-1</v>
          </cell>
          <cell r="B86">
            <v>-1</v>
          </cell>
          <cell r="C86">
            <v>-1</v>
          </cell>
          <cell r="D86">
            <v>-1</v>
          </cell>
          <cell r="E86">
            <v>-1</v>
          </cell>
          <cell r="F86">
            <v>-1</v>
          </cell>
          <cell r="G86">
            <v>-1</v>
          </cell>
          <cell r="H86">
            <v>-1</v>
          </cell>
          <cell r="I86">
            <v>-1</v>
          </cell>
          <cell r="J86">
            <v>-1</v>
          </cell>
          <cell r="K86">
            <v>-1</v>
          </cell>
        </row>
        <row r="87">
          <cell r="A87">
            <v>-1</v>
          </cell>
          <cell r="B87">
            <v>-1</v>
          </cell>
          <cell r="C87">
            <v>-1</v>
          </cell>
          <cell r="D87">
            <v>-1</v>
          </cell>
          <cell r="E87">
            <v>-1</v>
          </cell>
          <cell r="F87">
            <v>-1</v>
          </cell>
          <cell r="G87">
            <v>-1</v>
          </cell>
          <cell r="H87">
            <v>-1</v>
          </cell>
          <cell r="I87">
            <v>-1</v>
          </cell>
          <cell r="J87">
            <v>-1</v>
          </cell>
          <cell r="K87">
            <v>-1</v>
          </cell>
        </row>
        <row r="88">
          <cell r="A88">
            <v>-1</v>
          </cell>
          <cell r="B88">
            <v>-1</v>
          </cell>
          <cell r="C88">
            <v>-1</v>
          </cell>
          <cell r="D88">
            <v>-1</v>
          </cell>
          <cell r="E88">
            <v>-1</v>
          </cell>
          <cell r="F88">
            <v>-1</v>
          </cell>
          <cell r="G88">
            <v>-1</v>
          </cell>
          <cell r="H88">
            <v>-1</v>
          </cell>
          <cell r="I88">
            <v>-1</v>
          </cell>
          <cell r="J88">
            <v>-1</v>
          </cell>
          <cell r="K88">
            <v>-1</v>
          </cell>
        </row>
        <row r="89">
          <cell r="A89">
            <v>-1</v>
          </cell>
          <cell r="B89">
            <v>-1</v>
          </cell>
          <cell r="C89">
            <v>-1</v>
          </cell>
          <cell r="D89">
            <v>-1</v>
          </cell>
          <cell r="E89">
            <v>-1</v>
          </cell>
          <cell r="F89">
            <v>-1</v>
          </cell>
          <cell r="G89">
            <v>-1</v>
          </cell>
          <cell r="H89">
            <v>-1</v>
          </cell>
          <cell r="I89">
            <v>-1</v>
          </cell>
          <cell r="J89">
            <v>-1</v>
          </cell>
          <cell r="K89">
            <v>-1</v>
          </cell>
        </row>
        <row r="90">
          <cell r="A90">
            <v>-1</v>
          </cell>
          <cell r="B90">
            <v>-1</v>
          </cell>
          <cell r="C90">
            <v>-1</v>
          </cell>
          <cell r="D90">
            <v>-1</v>
          </cell>
          <cell r="E90">
            <v>-1</v>
          </cell>
          <cell r="F90">
            <v>-1</v>
          </cell>
          <cell r="G90">
            <v>-1</v>
          </cell>
          <cell r="H90">
            <v>-1</v>
          </cell>
          <cell r="I90">
            <v>-1</v>
          </cell>
          <cell r="J90">
            <v>-1</v>
          </cell>
          <cell r="K90">
            <v>-1</v>
          </cell>
        </row>
        <row r="91">
          <cell r="A91">
            <v>-1</v>
          </cell>
          <cell r="B91">
            <v>-1</v>
          </cell>
          <cell r="C91">
            <v>-1</v>
          </cell>
          <cell r="D91">
            <v>-1</v>
          </cell>
          <cell r="E91">
            <v>-1</v>
          </cell>
          <cell r="F91">
            <v>-1</v>
          </cell>
          <cell r="G91">
            <v>-1</v>
          </cell>
          <cell r="H91">
            <v>-1</v>
          </cell>
          <cell r="I91">
            <v>-1</v>
          </cell>
          <cell r="J91">
            <v>-1</v>
          </cell>
          <cell r="K91">
            <v>-1</v>
          </cell>
        </row>
        <row r="92">
          <cell r="A92">
            <v>-1</v>
          </cell>
          <cell r="B92">
            <v>-1</v>
          </cell>
          <cell r="C92">
            <v>-1</v>
          </cell>
          <cell r="D92">
            <v>-1</v>
          </cell>
          <cell r="E92">
            <v>-1</v>
          </cell>
          <cell r="F92">
            <v>-1</v>
          </cell>
          <cell r="G92">
            <v>-1</v>
          </cell>
          <cell r="H92">
            <v>-1</v>
          </cell>
          <cell r="I92">
            <v>-1</v>
          </cell>
          <cell r="J92">
            <v>-1</v>
          </cell>
          <cell r="K92">
            <v>-1</v>
          </cell>
        </row>
        <row r="93">
          <cell r="A93">
            <v>-1</v>
          </cell>
          <cell r="B93">
            <v>-1</v>
          </cell>
          <cell r="C93">
            <v>-1</v>
          </cell>
          <cell r="D93">
            <v>-1</v>
          </cell>
          <cell r="E93">
            <v>-1</v>
          </cell>
          <cell r="F93">
            <v>-1</v>
          </cell>
          <cell r="G93">
            <v>-1</v>
          </cell>
          <cell r="H93">
            <v>-1</v>
          </cell>
          <cell r="I93">
            <v>-1</v>
          </cell>
          <cell r="J93">
            <v>-1</v>
          </cell>
          <cell r="K93">
            <v>-1</v>
          </cell>
        </row>
        <row r="94">
          <cell r="A94">
            <v>-1</v>
          </cell>
          <cell r="B94">
            <v>-1</v>
          </cell>
          <cell r="C94">
            <v>-1</v>
          </cell>
          <cell r="D94">
            <v>-1</v>
          </cell>
          <cell r="E94">
            <v>-1</v>
          </cell>
          <cell r="F94">
            <v>-1</v>
          </cell>
          <cell r="G94">
            <v>-1</v>
          </cell>
          <cell r="H94">
            <v>-1</v>
          </cell>
          <cell r="I94">
            <v>-1</v>
          </cell>
          <cell r="J94">
            <v>-1</v>
          </cell>
          <cell r="K94">
            <v>-1</v>
          </cell>
        </row>
        <row r="95">
          <cell r="A95">
            <v>-1</v>
          </cell>
          <cell r="B95">
            <v>-1</v>
          </cell>
          <cell r="C95">
            <v>-1</v>
          </cell>
          <cell r="D95">
            <v>-1</v>
          </cell>
          <cell r="E95">
            <v>-1</v>
          </cell>
          <cell r="F95">
            <v>-1</v>
          </cell>
          <cell r="G95">
            <v>-1</v>
          </cell>
          <cell r="H95">
            <v>-1</v>
          </cell>
          <cell r="I95">
            <v>-1</v>
          </cell>
          <cell r="J95">
            <v>-1</v>
          </cell>
          <cell r="K95">
            <v>-1</v>
          </cell>
        </row>
        <row r="96">
          <cell r="A96">
            <v>-1</v>
          </cell>
          <cell r="B96">
            <v>-1</v>
          </cell>
          <cell r="C96">
            <v>-1</v>
          </cell>
          <cell r="D96">
            <v>-1</v>
          </cell>
          <cell r="E96">
            <v>-1</v>
          </cell>
          <cell r="F96">
            <v>-1</v>
          </cell>
          <cell r="G96">
            <v>-1</v>
          </cell>
          <cell r="H96">
            <v>-1</v>
          </cell>
          <cell r="I96">
            <v>-1</v>
          </cell>
          <cell r="J96">
            <v>-1</v>
          </cell>
          <cell r="K96">
            <v>-1</v>
          </cell>
        </row>
        <row r="97">
          <cell r="A97">
            <v>-1</v>
          </cell>
          <cell r="B97">
            <v>-1</v>
          </cell>
          <cell r="C97">
            <v>-1</v>
          </cell>
          <cell r="D97">
            <v>-1</v>
          </cell>
          <cell r="E97">
            <v>-1</v>
          </cell>
          <cell r="F97">
            <v>-1</v>
          </cell>
          <cell r="G97">
            <v>-1</v>
          </cell>
          <cell r="H97">
            <v>-1</v>
          </cell>
          <cell r="I97">
            <v>-1</v>
          </cell>
          <cell r="J97">
            <v>-1</v>
          </cell>
          <cell r="K97">
            <v>-1</v>
          </cell>
        </row>
        <row r="98">
          <cell r="A98">
            <v>-1</v>
          </cell>
          <cell r="B98">
            <v>-1</v>
          </cell>
          <cell r="C98">
            <v>-1</v>
          </cell>
          <cell r="D98">
            <v>-1</v>
          </cell>
          <cell r="E98">
            <v>-1</v>
          </cell>
          <cell r="F98">
            <v>-1</v>
          </cell>
          <cell r="G98">
            <v>-1</v>
          </cell>
          <cell r="H98">
            <v>-1</v>
          </cell>
          <cell r="I98">
            <v>-1</v>
          </cell>
          <cell r="J98">
            <v>-1</v>
          </cell>
          <cell r="K98">
            <v>-1</v>
          </cell>
        </row>
        <row r="99">
          <cell r="A99">
            <v>-1</v>
          </cell>
          <cell r="B99">
            <v>-1</v>
          </cell>
          <cell r="C99">
            <v>-1</v>
          </cell>
          <cell r="D99">
            <v>-1</v>
          </cell>
          <cell r="E99">
            <v>-1</v>
          </cell>
          <cell r="F99">
            <v>-1</v>
          </cell>
          <cell r="G99">
            <v>-1</v>
          </cell>
          <cell r="H99">
            <v>-1</v>
          </cell>
          <cell r="I99">
            <v>-1</v>
          </cell>
          <cell r="J99">
            <v>-1</v>
          </cell>
          <cell r="K99">
            <v>-1</v>
          </cell>
        </row>
        <row r="100">
          <cell r="A100">
            <v>-1</v>
          </cell>
          <cell r="B100">
            <v>-1</v>
          </cell>
          <cell r="C100">
            <v>-1</v>
          </cell>
          <cell r="D100">
            <v>-1</v>
          </cell>
          <cell r="E100">
            <v>-1</v>
          </cell>
          <cell r="F100">
            <v>-1</v>
          </cell>
          <cell r="G100">
            <v>-1</v>
          </cell>
          <cell r="H100">
            <v>-1</v>
          </cell>
          <cell r="I100">
            <v>-1</v>
          </cell>
          <cell r="J100">
            <v>-1</v>
          </cell>
          <cell r="K100">
            <v>-1</v>
          </cell>
        </row>
        <row r="101">
          <cell r="A101">
            <v>-1</v>
          </cell>
          <cell r="B101">
            <v>-1</v>
          </cell>
          <cell r="C101">
            <v>-1</v>
          </cell>
          <cell r="D101">
            <v>-1</v>
          </cell>
          <cell r="E101">
            <v>-1</v>
          </cell>
          <cell r="F101">
            <v>-1</v>
          </cell>
          <cell r="G101">
            <v>-1</v>
          </cell>
          <cell r="H101">
            <v>-1</v>
          </cell>
          <cell r="I101">
            <v>-1</v>
          </cell>
          <cell r="J101">
            <v>-1</v>
          </cell>
          <cell r="K101">
            <v>-1</v>
          </cell>
        </row>
        <row r="102">
          <cell r="A102">
            <v>-1</v>
          </cell>
          <cell r="B102">
            <v>-1</v>
          </cell>
          <cell r="C102">
            <v>-1</v>
          </cell>
          <cell r="D102">
            <v>-1</v>
          </cell>
          <cell r="E102">
            <v>-1</v>
          </cell>
          <cell r="F102">
            <v>-1</v>
          </cell>
          <cell r="G102">
            <v>-1</v>
          </cell>
          <cell r="H102">
            <v>-1</v>
          </cell>
          <cell r="I102">
            <v>-1</v>
          </cell>
          <cell r="J102">
            <v>-1</v>
          </cell>
          <cell r="K102">
            <v>-1</v>
          </cell>
        </row>
        <row r="103">
          <cell r="A103">
            <v>-1</v>
          </cell>
          <cell r="B103">
            <v>-1</v>
          </cell>
          <cell r="C103">
            <v>-1</v>
          </cell>
          <cell r="D103">
            <v>-1</v>
          </cell>
          <cell r="E103">
            <v>-1</v>
          </cell>
          <cell r="F103">
            <v>-1</v>
          </cell>
          <cell r="G103">
            <v>-1</v>
          </cell>
          <cell r="H103">
            <v>-1</v>
          </cell>
          <cell r="I103">
            <v>-1</v>
          </cell>
          <cell r="J103">
            <v>-1</v>
          </cell>
          <cell r="K103">
            <v>-1</v>
          </cell>
        </row>
        <row r="104">
          <cell r="A104">
            <v>-1</v>
          </cell>
          <cell r="B104">
            <v>-1</v>
          </cell>
          <cell r="C104">
            <v>-1</v>
          </cell>
          <cell r="D104">
            <v>-1</v>
          </cell>
          <cell r="E104">
            <v>-1</v>
          </cell>
          <cell r="F104">
            <v>-1</v>
          </cell>
          <cell r="G104">
            <v>-1</v>
          </cell>
          <cell r="H104">
            <v>-1</v>
          </cell>
          <cell r="I104">
            <v>-1</v>
          </cell>
          <cell r="J104">
            <v>-1</v>
          </cell>
          <cell r="K104">
            <v>-1</v>
          </cell>
        </row>
        <row r="105">
          <cell r="A105">
            <v>-1</v>
          </cell>
          <cell r="B105">
            <v>-1</v>
          </cell>
          <cell r="C105">
            <v>-1</v>
          </cell>
          <cell r="D105">
            <v>-1</v>
          </cell>
          <cell r="E105">
            <v>-1</v>
          </cell>
          <cell r="F105">
            <v>-1</v>
          </cell>
          <cell r="G105">
            <v>-1</v>
          </cell>
          <cell r="H105">
            <v>-1</v>
          </cell>
          <cell r="I105">
            <v>-1</v>
          </cell>
          <cell r="J105">
            <v>-1</v>
          </cell>
          <cell r="K105">
            <v>-1</v>
          </cell>
        </row>
        <row r="106">
          <cell r="A106">
            <v>-1</v>
          </cell>
          <cell r="B106">
            <v>-1</v>
          </cell>
          <cell r="C106">
            <v>-1</v>
          </cell>
          <cell r="D106">
            <v>-1</v>
          </cell>
          <cell r="E106">
            <v>-1</v>
          </cell>
          <cell r="F106">
            <v>-1</v>
          </cell>
          <cell r="G106">
            <v>-1</v>
          </cell>
          <cell r="H106">
            <v>-1</v>
          </cell>
          <cell r="I106">
            <v>-1</v>
          </cell>
          <cell r="J106">
            <v>-1</v>
          </cell>
          <cell r="K106">
            <v>-1</v>
          </cell>
        </row>
        <row r="107">
          <cell r="A107">
            <v>-1</v>
          </cell>
          <cell r="B107">
            <v>-1</v>
          </cell>
          <cell r="C107">
            <v>-1</v>
          </cell>
          <cell r="D107">
            <v>-1</v>
          </cell>
          <cell r="E107">
            <v>-1</v>
          </cell>
          <cell r="F107">
            <v>-1</v>
          </cell>
          <cell r="G107">
            <v>-1</v>
          </cell>
          <cell r="H107">
            <v>-1</v>
          </cell>
          <cell r="I107">
            <v>-1</v>
          </cell>
          <cell r="J107">
            <v>-1</v>
          </cell>
          <cell r="K107">
            <v>-1</v>
          </cell>
        </row>
        <row r="108">
          <cell r="A108">
            <v>-1</v>
          </cell>
          <cell r="B108">
            <v>-1</v>
          </cell>
          <cell r="C108">
            <v>-1</v>
          </cell>
          <cell r="D108">
            <v>-1</v>
          </cell>
          <cell r="E108">
            <v>-1</v>
          </cell>
          <cell r="F108">
            <v>-1</v>
          </cell>
          <cell r="G108">
            <v>-1</v>
          </cell>
          <cell r="H108">
            <v>-1</v>
          </cell>
          <cell r="I108">
            <v>-1</v>
          </cell>
          <cell r="J108">
            <v>-1</v>
          </cell>
          <cell r="K108">
            <v>-1</v>
          </cell>
        </row>
        <row r="109">
          <cell r="A109">
            <v>-1</v>
          </cell>
          <cell r="B109">
            <v>-1</v>
          </cell>
          <cell r="C109">
            <v>-1</v>
          </cell>
          <cell r="D109">
            <v>-1</v>
          </cell>
          <cell r="E109">
            <v>-1</v>
          </cell>
          <cell r="F109">
            <v>-1</v>
          </cell>
          <cell r="G109">
            <v>-1</v>
          </cell>
          <cell r="H109">
            <v>-1</v>
          </cell>
          <cell r="I109">
            <v>-1</v>
          </cell>
          <cell r="J109">
            <v>-1</v>
          </cell>
          <cell r="K109">
            <v>-1</v>
          </cell>
        </row>
        <row r="110">
          <cell r="A110">
            <v>-1</v>
          </cell>
          <cell r="B110">
            <v>-1</v>
          </cell>
          <cell r="C110">
            <v>-1</v>
          </cell>
          <cell r="D110">
            <v>-1</v>
          </cell>
          <cell r="E110">
            <v>-1</v>
          </cell>
          <cell r="F110">
            <v>-1</v>
          </cell>
          <cell r="G110">
            <v>-1</v>
          </cell>
          <cell r="H110">
            <v>-1</v>
          </cell>
          <cell r="I110">
            <v>-1</v>
          </cell>
          <cell r="J110">
            <v>-1</v>
          </cell>
          <cell r="K110">
            <v>-1</v>
          </cell>
        </row>
        <row r="111">
          <cell r="A111">
            <v>-1</v>
          </cell>
          <cell r="B111">
            <v>-1</v>
          </cell>
          <cell r="C111">
            <v>-1</v>
          </cell>
          <cell r="D111">
            <v>-1</v>
          </cell>
          <cell r="E111">
            <v>-1</v>
          </cell>
          <cell r="F111">
            <v>-1</v>
          </cell>
          <cell r="G111">
            <v>-1</v>
          </cell>
          <cell r="H111">
            <v>-1</v>
          </cell>
          <cell r="I111">
            <v>-1</v>
          </cell>
          <cell r="J111">
            <v>-1</v>
          </cell>
          <cell r="K111">
            <v>-1</v>
          </cell>
        </row>
        <row r="112">
          <cell r="A112">
            <v>-1</v>
          </cell>
          <cell r="B112">
            <v>-1</v>
          </cell>
          <cell r="C112">
            <v>-1</v>
          </cell>
          <cell r="D112">
            <v>-1</v>
          </cell>
          <cell r="E112">
            <v>-1</v>
          </cell>
          <cell r="F112">
            <v>-1</v>
          </cell>
          <cell r="G112">
            <v>-1</v>
          </cell>
          <cell r="H112">
            <v>-1</v>
          </cell>
          <cell r="I112">
            <v>-1</v>
          </cell>
          <cell r="J112">
            <v>-1</v>
          </cell>
          <cell r="K112">
            <v>-1</v>
          </cell>
        </row>
        <row r="113">
          <cell r="A113">
            <v>-1</v>
          </cell>
          <cell r="B113">
            <v>-1</v>
          </cell>
          <cell r="C113">
            <v>-1</v>
          </cell>
          <cell r="D113">
            <v>-1</v>
          </cell>
          <cell r="E113">
            <v>-1</v>
          </cell>
          <cell r="F113">
            <v>-1</v>
          </cell>
          <cell r="G113">
            <v>-1</v>
          </cell>
          <cell r="H113">
            <v>-1</v>
          </cell>
          <cell r="I113">
            <v>-1</v>
          </cell>
          <cell r="J113">
            <v>-1</v>
          </cell>
          <cell r="K113">
            <v>-1</v>
          </cell>
        </row>
        <row r="114">
          <cell r="A114">
            <v>-1</v>
          </cell>
          <cell r="B114">
            <v>-1</v>
          </cell>
          <cell r="C114">
            <v>-1</v>
          </cell>
          <cell r="D114">
            <v>-1</v>
          </cell>
          <cell r="E114">
            <v>-1</v>
          </cell>
          <cell r="F114">
            <v>-1</v>
          </cell>
          <cell r="G114">
            <v>-1</v>
          </cell>
          <cell r="H114">
            <v>-1</v>
          </cell>
          <cell r="I114">
            <v>-1</v>
          </cell>
          <cell r="J114">
            <v>-1</v>
          </cell>
          <cell r="K114">
            <v>-1</v>
          </cell>
        </row>
        <row r="115">
          <cell r="A115">
            <v>-1</v>
          </cell>
          <cell r="B115">
            <v>-1</v>
          </cell>
          <cell r="C115">
            <v>-1</v>
          </cell>
          <cell r="D115">
            <v>-1</v>
          </cell>
          <cell r="E115">
            <v>-1</v>
          </cell>
          <cell r="F115">
            <v>-1</v>
          </cell>
          <cell r="G115">
            <v>-1</v>
          </cell>
          <cell r="H115">
            <v>-1</v>
          </cell>
          <cell r="I115">
            <v>-1</v>
          </cell>
          <cell r="J115">
            <v>-1</v>
          </cell>
          <cell r="K115">
            <v>-1</v>
          </cell>
        </row>
        <row r="116">
          <cell r="A116">
            <v>-1</v>
          </cell>
          <cell r="B116">
            <v>-1</v>
          </cell>
          <cell r="C116">
            <v>-1</v>
          </cell>
          <cell r="D116">
            <v>-1</v>
          </cell>
          <cell r="E116">
            <v>-1</v>
          </cell>
          <cell r="F116">
            <v>-1</v>
          </cell>
          <cell r="G116">
            <v>-1</v>
          </cell>
          <cell r="H116">
            <v>-1</v>
          </cell>
          <cell r="I116">
            <v>-1</v>
          </cell>
          <cell r="J116">
            <v>-1</v>
          </cell>
          <cell r="K116">
            <v>-1</v>
          </cell>
        </row>
        <row r="117">
          <cell r="A117">
            <v>-1</v>
          </cell>
          <cell r="B117">
            <v>-1</v>
          </cell>
          <cell r="C117">
            <v>-1</v>
          </cell>
          <cell r="D117">
            <v>-1</v>
          </cell>
          <cell r="E117">
            <v>-1</v>
          </cell>
          <cell r="F117">
            <v>-1</v>
          </cell>
          <cell r="G117">
            <v>-1</v>
          </cell>
          <cell r="H117">
            <v>-1</v>
          </cell>
          <cell r="I117">
            <v>-1</v>
          </cell>
          <cell r="J117">
            <v>-1</v>
          </cell>
          <cell r="K117">
            <v>-1</v>
          </cell>
        </row>
        <row r="118">
          <cell r="A118">
            <v>-1</v>
          </cell>
          <cell r="B118">
            <v>-1</v>
          </cell>
          <cell r="C118">
            <v>-1</v>
          </cell>
          <cell r="D118">
            <v>-1</v>
          </cell>
          <cell r="E118">
            <v>-1</v>
          </cell>
          <cell r="F118">
            <v>-1</v>
          </cell>
          <cell r="G118">
            <v>-1</v>
          </cell>
          <cell r="H118">
            <v>-1</v>
          </cell>
          <cell r="I118">
            <v>-1</v>
          </cell>
          <cell r="J118">
            <v>-1</v>
          </cell>
          <cell r="K118">
            <v>-1</v>
          </cell>
        </row>
        <row r="119">
          <cell r="A119">
            <v>-1</v>
          </cell>
          <cell r="B119">
            <v>-1</v>
          </cell>
          <cell r="C119">
            <v>-1</v>
          </cell>
          <cell r="D119">
            <v>-1</v>
          </cell>
          <cell r="E119">
            <v>-1</v>
          </cell>
          <cell r="F119">
            <v>-1</v>
          </cell>
          <cell r="G119">
            <v>-1</v>
          </cell>
          <cell r="H119">
            <v>-1</v>
          </cell>
          <cell r="I119">
            <v>-1</v>
          </cell>
          <cell r="J119">
            <v>-1</v>
          </cell>
          <cell r="K119">
            <v>-1</v>
          </cell>
        </row>
        <row r="120">
          <cell r="A120">
            <v>-1</v>
          </cell>
          <cell r="B120">
            <v>-1</v>
          </cell>
          <cell r="C120">
            <v>-1</v>
          </cell>
          <cell r="D120">
            <v>-1</v>
          </cell>
          <cell r="E120">
            <v>-1</v>
          </cell>
          <cell r="F120">
            <v>-1</v>
          </cell>
          <cell r="G120">
            <v>-1</v>
          </cell>
          <cell r="H120">
            <v>-1</v>
          </cell>
          <cell r="I120">
            <v>-1</v>
          </cell>
          <cell r="J120">
            <v>-1</v>
          </cell>
          <cell r="K120">
            <v>-1</v>
          </cell>
        </row>
        <row r="121">
          <cell r="A121">
            <v>-1</v>
          </cell>
          <cell r="B121">
            <v>-1</v>
          </cell>
          <cell r="C121">
            <v>-1</v>
          </cell>
          <cell r="D121">
            <v>-1</v>
          </cell>
          <cell r="E121">
            <v>-1</v>
          </cell>
          <cell r="F121">
            <v>-1</v>
          </cell>
          <cell r="G121">
            <v>-1</v>
          </cell>
          <cell r="H121">
            <v>-1</v>
          </cell>
          <cell r="I121">
            <v>-1</v>
          </cell>
          <cell r="J121">
            <v>-1</v>
          </cell>
          <cell r="K121">
            <v>-1</v>
          </cell>
        </row>
        <row r="122">
          <cell r="A122">
            <v>-1</v>
          </cell>
          <cell r="B122">
            <v>-1</v>
          </cell>
          <cell r="C122">
            <v>-1</v>
          </cell>
          <cell r="D122">
            <v>-1</v>
          </cell>
          <cell r="E122">
            <v>-1</v>
          </cell>
          <cell r="F122">
            <v>-1</v>
          </cell>
          <cell r="G122">
            <v>-1</v>
          </cell>
          <cell r="H122">
            <v>-1</v>
          </cell>
          <cell r="I122">
            <v>-1</v>
          </cell>
          <cell r="J122">
            <v>-1</v>
          </cell>
          <cell r="K122">
            <v>-1</v>
          </cell>
        </row>
        <row r="123">
          <cell r="A123">
            <v>-1</v>
          </cell>
          <cell r="B123">
            <v>-1</v>
          </cell>
          <cell r="C123">
            <v>-1</v>
          </cell>
          <cell r="D123">
            <v>-1</v>
          </cell>
          <cell r="E123">
            <v>-1</v>
          </cell>
          <cell r="F123">
            <v>-1</v>
          </cell>
          <cell r="G123">
            <v>-1</v>
          </cell>
          <cell r="H123">
            <v>-1</v>
          </cell>
          <cell r="I123">
            <v>-1</v>
          </cell>
          <cell r="J123">
            <v>-1</v>
          </cell>
          <cell r="K123">
            <v>-1</v>
          </cell>
        </row>
        <row r="124">
          <cell r="A124">
            <v>-1</v>
          </cell>
          <cell r="B124">
            <v>-1</v>
          </cell>
          <cell r="C124">
            <v>-1</v>
          </cell>
          <cell r="D124">
            <v>-1</v>
          </cell>
          <cell r="E124">
            <v>-1</v>
          </cell>
          <cell r="F124">
            <v>-1</v>
          </cell>
          <cell r="G124">
            <v>-1</v>
          </cell>
          <cell r="H124">
            <v>-1</v>
          </cell>
          <cell r="I124">
            <v>-1</v>
          </cell>
          <cell r="J124">
            <v>-1</v>
          </cell>
          <cell r="K124">
            <v>-1</v>
          </cell>
        </row>
        <row r="125">
          <cell r="A125">
            <v>-1</v>
          </cell>
          <cell r="B125">
            <v>-1</v>
          </cell>
          <cell r="C125">
            <v>-1</v>
          </cell>
          <cell r="D125">
            <v>-1</v>
          </cell>
          <cell r="E125">
            <v>-1</v>
          </cell>
          <cell r="F125">
            <v>-1</v>
          </cell>
          <cell r="G125">
            <v>-1</v>
          </cell>
          <cell r="H125">
            <v>-1</v>
          </cell>
          <cell r="I125">
            <v>-1</v>
          </cell>
          <cell r="J125">
            <v>-1</v>
          </cell>
          <cell r="K125">
            <v>-1</v>
          </cell>
        </row>
        <row r="126">
          <cell r="A126">
            <v>-1</v>
          </cell>
          <cell r="B126">
            <v>-1</v>
          </cell>
          <cell r="C126">
            <v>-1</v>
          </cell>
          <cell r="D126">
            <v>-1</v>
          </cell>
          <cell r="E126">
            <v>-1</v>
          </cell>
          <cell r="F126">
            <v>-1</v>
          </cell>
          <cell r="G126">
            <v>-1</v>
          </cell>
          <cell r="H126">
            <v>-1</v>
          </cell>
          <cell r="I126">
            <v>-1</v>
          </cell>
          <cell r="J126">
            <v>-1</v>
          </cell>
          <cell r="K126">
            <v>-1</v>
          </cell>
        </row>
        <row r="127">
          <cell r="A127">
            <v>-1</v>
          </cell>
          <cell r="B127">
            <v>-1</v>
          </cell>
          <cell r="C127">
            <v>-1</v>
          </cell>
          <cell r="D127">
            <v>-1</v>
          </cell>
          <cell r="E127">
            <v>-1</v>
          </cell>
          <cell r="F127">
            <v>-1</v>
          </cell>
          <cell r="G127">
            <v>-1</v>
          </cell>
          <cell r="H127">
            <v>-1</v>
          </cell>
          <cell r="I127">
            <v>-1</v>
          </cell>
          <cell r="J127">
            <v>-1</v>
          </cell>
          <cell r="K127">
            <v>-1</v>
          </cell>
        </row>
        <row r="128">
          <cell r="A128">
            <v>-1</v>
          </cell>
          <cell r="B128">
            <v>-1</v>
          </cell>
          <cell r="C128">
            <v>-1</v>
          </cell>
          <cell r="D128">
            <v>-1</v>
          </cell>
          <cell r="E128">
            <v>-1</v>
          </cell>
          <cell r="F128">
            <v>-1</v>
          </cell>
          <cell r="G128">
            <v>-1</v>
          </cell>
          <cell r="H128">
            <v>-1</v>
          </cell>
          <cell r="I128">
            <v>-1</v>
          </cell>
          <cell r="J128">
            <v>-1</v>
          </cell>
          <cell r="K128">
            <v>-1</v>
          </cell>
        </row>
        <row r="129">
          <cell r="A129">
            <v>-1</v>
          </cell>
          <cell r="B129">
            <v>-1</v>
          </cell>
          <cell r="C129">
            <v>-1</v>
          </cell>
          <cell r="D129">
            <v>-1</v>
          </cell>
          <cell r="E129">
            <v>-1</v>
          </cell>
          <cell r="F129">
            <v>-1</v>
          </cell>
          <cell r="G129">
            <v>-1</v>
          </cell>
          <cell r="H129">
            <v>-1</v>
          </cell>
          <cell r="I129">
            <v>-1</v>
          </cell>
          <cell r="J129">
            <v>-1</v>
          </cell>
          <cell r="K129">
            <v>-1</v>
          </cell>
        </row>
        <row r="130">
          <cell r="A130">
            <v>-1</v>
          </cell>
          <cell r="B130">
            <v>-1</v>
          </cell>
          <cell r="C130">
            <v>-1</v>
          </cell>
          <cell r="D130">
            <v>-1</v>
          </cell>
          <cell r="E130">
            <v>-1</v>
          </cell>
          <cell r="F130">
            <v>-1</v>
          </cell>
          <cell r="G130">
            <v>-1</v>
          </cell>
          <cell r="H130">
            <v>-1</v>
          </cell>
          <cell r="I130">
            <v>-1</v>
          </cell>
          <cell r="J130">
            <v>-1</v>
          </cell>
          <cell r="K130">
            <v>-1</v>
          </cell>
        </row>
        <row r="131">
          <cell r="A131">
            <v>-1</v>
          </cell>
          <cell r="B131">
            <v>-1</v>
          </cell>
          <cell r="C131">
            <v>-1</v>
          </cell>
          <cell r="D131">
            <v>-1</v>
          </cell>
          <cell r="E131">
            <v>-1</v>
          </cell>
          <cell r="F131">
            <v>-1</v>
          </cell>
          <cell r="G131">
            <v>-1</v>
          </cell>
          <cell r="H131">
            <v>-1</v>
          </cell>
          <cell r="I131">
            <v>-1</v>
          </cell>
          <cell r="J131">
            <v>-1</v>
          </cell>
          <cell r="K131">
            <v>-1</v>
          </cell>
        </row>
        <row r="132">
          <cell r="A132">
            <v>-1</v>
          </cell>
          <cell r="B132">
            <v>-1</v>
          </cell>
          <cell r="C132">
            <v>-1</v>
          </cell>
          <cell r="D132">
            <v>-1</v>
          </cell>
          <cell r="E132">
            <v>-1</v>
          </cell>
          <cell r="F132">
            <v>-1</v>
          </cell>
          <cell r="G132">
            <v>-1</v>
          </cell>
          <cell r="H132">
            <v>-1</v>
          </cell>
          <cell r="I132">
            <v>-1</v>
          </cell>
          <cell r="J132">
            <v>-1</v>
          </cell>
          <cell r="K132">
            <v>-1</v>
          </cell>
        </row>
        <row r="133">
          <cell r="A133">
            <v>-1</v>
          </cell>
          <cell r="B133">
            <v>-1</v>
          </cell>
          <cell r="C133">
            <v>-1</v>
          </cell>
          <cell r="D133">
            <v>-1</v>
          </cell>
          <cell r="E133">
            <v>-1</v>
          </cell>
          <cell r="F133">
            <v>-1</v>
          </cell>
          <cell r="G133">
            <v>-1</v>
          </cell>
          <cell r="H133">
            <v>-1</v>
          </cell>
          <cell r="I133">
            <v>-1</v>
          </cell>
          <cell r="J133">
            <v>-1</v>
          </cell>
          <cell r="K133">
            <v>-1</v>
          </cell>
        </row>
        <row r="134">
          <cell r="A134">
            <v>-1</v>
          </cell>
          <cell r="B134">
            <v>-1</v>
          </cell>
          <cell r="C134">
            <v>-1</v>
          </cell>
          <cell r="D134">
            <v>-1</v>
          </cell>
          <cell r="E134">
            <v>-1</v>
          </cell>
          <cell r="F134">
            <v>-1</v>
          </cell>
          <cell r="G134">
            <v>-1</v>
          </cell>
          <cell r="H134">
            <v>-1</v>
          </cell>
          <cell r="I134">
            <v>-1</v>
          </cell>
          <cell r="J134">
            <v>-1</v>
          </cell>
          <cell r="K134">
            <v>-1</v>
          </cell>
        </row>
        <row r="135">
          <cell r="A135">
            <v>-1</v>
          </cell>
          <cell r="B135">
            <v>-1</v>
          </cell>
          <cell r="C135">
            <v>-1</v>
          </cell>
          <cell r="D135">
            <v>-1</v>
          </cell>
          <cell r="E135">
            <v>-1</v>
          </cell>
          <cell r="F135">
            <v>-1</v>
          </cell>
          <cell r="G135">
            <v>-1</v>
          </cell>
          <cell r="H135">
            <v>-1</v>
          </cell>
          <cell r="I135">
            <v>-1</v>
          </cell>
          <cell r="J135">
            <v>-1</v>
          </cell>
          <cell r="K135">
            <v>-1</v>
          </cell>
        </row>
        <row r="136">
          <cell r="A136">
            <v>-1</v>
          </cell>
          <cell r="B136">
            <v>-1</v>
          </cell>
          <cell r="C136">
            <v>-1</v>
          </cell>
          <cell r="D136">
            <v>-1</v>
          </cell>
          <cell r="E136">
            <v>-1</v>
          </cell>
          <cell r="F136">
            <v>-1</v>
          </cell>
          <cell r="G136">
            <v>-1</v>
          </cell>
          <cell r="H136">
            <v>-1</v>
          </cell>
          <cell r="I136">
            <v>-1</v>
          </cell>
          <cell r="J136">
            <v>-1</v>
          </cell>
          <cell r="K136">
            <v>-1</v>
          </cell>
        </row>
        <row r="137">
          <cell r="A137">
            <v>-1</v>
          </cell>
          <cell r="B137">
            <v>-1</v>
          </cell>
          <cell r="C137">
            <v>-1</v>
          </cell>
          <cell r="D137">
            <v>-1</v>
          </cell>
          <cell r="E137">
            <v>-1</v>
          </cell>
          <cell r="F137">
            <v>-1</v>
          </cell>
          <cell r="G137">
            <v>-1</v>
          </cell>
          <cell r="H137">
            <v>-1</v>
          </cell>
          <cell r="I137">
            <v>-1</v>
          </cell>
          <cell r="J137">
            <v>-1</v>
          </cell>
          <cell r="K137">
            <v>-1</v>
          </cell>
        </row>
        <row r="138">
          <cell r="A138">
            <v>-1</v>
          </cell>
          <cell r="B138">
            <v>-1</v>
          </cell>
          <cell r="C138">
            <v>-1</v>
          </cell>
          <cell r="D138">
            <v>-1</v>
          </cell>
          <cell r="E138">
            <v>-1</v>
          </cell>
          <cell r="F138">
            <v>-1</v>
          </cell>
          <cell r="G138">
            <v>-1</v>
          </cell>
          <cell r="H138">
            <v>-1</v>
          </cell>
          <cell r="I138">
            <v>-1</v>
          </cell>
          <cell r="J138">
            <v>-1</v>
          </cell>
          <cell r="K138">
            <v>-1</v>
          </cell>
        </row>
        <row r="139">
          <cell r="A139">
            <v>-1</v>
          </cell>
          <cell r="B139">
            <v>-1</v>
          </cell>
          <cell r="C139">
            <v>-1</v>
          </cell>
          <cell r="D139">
            <v>-1</v>
          </cell>
          <cell r="E139">
            <v>-1</v>
          </cell>
          <cell r="F139">
            <v>-1</v>
          </cell>
          <cell r="G139">
            <v>-1</v>
          </cell>
          <cell r="H139">
            <v>-1</v>
          </cell>
          <cell r="I139">
            <v>-1</v>
          </cell>
          <cell r="J139">
            <v>-1</v>
          </cell>
          <cell r="K139">
            <v>-1</v>
          </cell>
        </row>
        <row r="140">
          <cell r="A140">
            <v>-1</v>
          </cell>
          <cell r="B140">
            <v>-1</v>
          </cell>
          <cell r="C140">
            <v>-1</v>
          </cell>
          <cell r="D140">
            <v>-1</v>
          </cell>
          <cell r="E140">
            <v>-1</v>
          </cell>
          <cell r="F140">
            <v>-1</v>
          </cell>
          <cell r="G140">
            <v>-1</v>
          </cell>
          <cell r="H140">
            <v>-1</v>
          </cell>
          <cell r="I140">
            <v>-1</v>
          </cell>
          <cell r="J140">
            <v>-1</v>
          </cell>
          <cell r="K140">
            <v>-1</v>
          </cell>
        </row>
        <row r="141">
          <cell r="A141">
            <v>-1</v>
          </cell>
          <cell r="B141">
            <v>-1</v>
          </cell>
          <cell r="C141">
            <v>-1</v>
          </cell>
          <cell r="D141">
            <v>-1</v>
          </cell>
          <cell r="E141">
            <v>-1</v>
          </cell>
          <cell r="F141">
            <v>-1</v>
          </cell>
          <cell r="G141">
            <v>-1</v>
          </cell>
          <cell r="H141">
            <v>-1</v>
          </cell>
          <cell r="I141">
            <v>-1</v>
          </cell>
          <cell r="J141">
            <v>-1</v>
          </cell>
          <cell r="K141">
            <v>-1</v>
          </cell>
        </row>
        <row r="142">
          <cell r="A142">
            <v>-1</v>
          </cell>
          <cell r="B142">
            <v>-1</v>
          </cell>
          <cell r="C142">
            <v>-1</v>
          </cell>
          <cell r="D142">
            <v>-1</v>
          </cell>
          <cell r="E142">
            <v>-1</v>
          </cell>
          <cell r="F142">
            <v>-1</v>
          </cell>
          <cell r="G142">
            <v>-1</v>
          </cell>
          <cell r="H142">
            <v>-1</v>
          </cell>
          <cell r="I142">
            <v>-1</v>
          </cell>
          <cell r="J142">
            <v>-1</v>
          </cell>
          <cell r="K142">
            <v>-1</v>
          </cell>
        </row>
        <row r="143">
          <cell r="A143">
            <v>-1</v>
          </cell>
          <cell r="B143">
            <v>-1</v>
          </cell>
          <cell r="C143">
            <v>-1</v>
          </cell>
          <cell r="D143">
            <v>-1</v>
          </cell>
          <cell r="E143">
            <v>-1</v>
          </cell>
          <cell r="F143">
            <v>-1</v>
          </cell>
          <cell r="G143">
            <v>-1</v>
          </cell>
          <cell r="H143">
            <v>-1</v>
          </cell>
          <cell r="I143">
            <v>-1</v>
          </cell>
          <cell r="J143">
            <v>-1</v>
          </cell>
          <cell r="K143">
            <v>-1</v>
          </cell>
        </row>
        <row r="144">
          <cell r="A144">
            <v>-1</v>
          </cell>
          <cell r="B144">
            <v>-1</v>
          </cell>
          <cell r="C144">
            <v>-1</v>
          </cell>
          <cell r="D144">
            <v>-1</v>
          </cell>
          <cell r="E144">
            <v>-1</v>
          </cell>
          <cell r="F144">
            <v>-1</v>
          </cell>
          <cell r="G144">
            <v>-1</v>
          </cell>
          <cell r="H144">
            <v>-1</v>
          </cell>
          <cell r="I144">
            <v>-1</v>
          </cell>
          <cell r="J144">
            <v>-1</v>
          </cell>
          <cell r="K144">
            <v>-1</v>
          </cell>
        </row>
        <row r="145">
          <cell r="A145">
            <v>-1</v>
          </cell>
          <cell r="B145">
            <v>-1</v>
          </cell>
          <cell r="C145">
            <v>-1</v>
          </cell>
          <cell r="D145">
            <v>-1</v>
          </cell>
          <cell r="E145">
            <v>-1</v>
          </cell>
          <cell r="F145">
            <v>-1</v>
          </cell>
          <cell r="G145">
            <v>-1</v>
          </cell>
          <cell r="H145">
            <v>-1</v>
          </cell>
          <cell r="I145">
            <v>-1</v>
          </cell>
          <cell r="J145">
            <v>-1</v>
          </cell>
          <cell r="K145">
            <v>-1</v>
          </cell>
        </row>
        <row r="146">
          <cell r="A146">
            <v>-1</v>
          </cell>
          <cell r="B146">
            <v>-1</v>
          </cell>
          <cell r="C146">
            <v>-1</v>
          </cell>
          <cell r="D146">
            <v>-1</v>
          </cell>
          <cell r="E146">
            <v>-1</v>
          </cell>
          <cell r="F146">
            <v>-1</v>
          </cell>
          <cell r="G146">
            <v>-1</v>
          </cell>
          <cell r="H146">
            <v>-1</v>
          </cell>
          <cell r="I146">
            <v>-1</v>
          </cell>
          <cell r="J146">
            <v>-1</v>
          </cell>
          <cell r="K146">
            <v>-1</v>
          </cell>
        </row>
        <row r="147">
          <cell r="A147">
            <v>-1</v>
          </cell>
          <cell r="B147">
            <v>-1</v>
          </cell>
          <cell r="C147">
            <v>-1</v>
          </cell>
          <cell r="D147">
            <v>-1</v>
          </cell>
          <cell r="E147">
            <v>-1</v>
          </cell>
          <cell r="F147">
            <v>-1</v>
          </cell>
          <cell r="G147">
            <v>-1</v>
          </cell>
          <cell r="H147">
            <v>-1</v>
          </cell>
          <cell r="I147">
            <v>-1</v>
          </cell>
          <cell r="J147">
            <v>-1</v>
          </cell>
          <cell r="K147">
            <v>-1</v>
          </cell>
        </row>
        <row r="148">
          <cell r="A148">
            <v>-1</v>
          </cell>
          <cell r="B148">
            <v>-1</v>
          </cell>
          <cell r="C148">
            <v>-1</v>
          </cell>
          <cell r="D148">
            <v>-1</v>
          </cell>
          <cell r="E148">
            <v>-1</v>
          </cell>
          <cell r="F148">
            <v>-1</v>
          </cell>
          <cell r="G148">
            <v>-1</v>
          </cell>
          <cell r="H148">
            <v>-1</v>
          </cell>
          <cell r="I148">
            <v>-1</v>
          </cell>
          <cell r="J148">
            <v>-1</v>
          </cell>
          <cell r="K148">
            <v>-1</v>
          </cell>
        </row>
        <row r="149">
          <cell r="A149">
            <v>-1</v>
          </cell>
          <cell r="B149">
            <v>-1</v>
          </cell>
          <cell r="C149">
            <v>-1</v>
          </cell>
          <cell r="D149">
            <v>-1</v>
          </cell>
          <cell r="E149">
            <v>-1</v>
          </cell>
          <cell r="F149">
            <v>-1</v>
          </cell>
          <cell r="G149">
            <v>-1</v>
          </cell>
          <cell r="H149">
            <v>-1</v>
          </cell>
          <cell r="I149">
            <v>-1</v>
          </cell>
          <cell r="J149">
            <v>-1</v>
          </cell>
          <cell r="K149">
            <v>-1</v>
          </cell>
        </row>
        <row r="150">
          <cell r="A150">
            <v>-1</v>
          </cell>
          <cell r="B150">
            <v>-1</v>
          </cell>
          <cell r="C150">
            <v>-1</v>
          </cell>
          <cell r="D150">
            <v>-1</v>
          </cell>
          <cell r="E150">
            <v>-1</v>
          </cell>
          <cell r="F150">
            <v>-1</v>
          </cell>
          <cell r="G150">
            <v>-1</v>
          </cell>
          <cell r="H150">
            <v>-1</v>
          </cell>
          <cell r="I150">
            <v>-1</v>
          </cell>
          <cell r="J150">
            <v>-1</v>
          </cell>
          <cell r="K150">
            <v>-1</v>
          </cell>
        </row>
        <row r="151">
          <cell r="A151">
            <v>-1</v>
          </cell>
          <cell r="B151">
            <v>-1</v>
          </cell>
          <cell r="C151">
            <v>-1</v>
          </cell>
          <cell r="D151">
            <v>-1</v>
          </cell>
          <cell r="E151">
            <v>-1</v>
          </cell>
          <cell r="F151">
            <v>-1</v>
          </cell>
          <cell r="G151">
            <v>-1</v>
          </cell>
          <cell r="H151">
            <v>-1</v>
          </cell>
          <cell r="I151">
            <v>-1</v>
          </cell>
          <cell r="J151">
            <v>-1</v>
          </cell>
          <cell r="K151">
            <v>-1</v>
          </cell>
        </row>
        <row r="152">
          <cell r="A152">
            <v>-1</v>
          </cell>
          <cell r="B152">
            <v>-1</v>
          </cell>
          <cell r="C152">
            <v>-1</v>
          </cell>
          <cell r="D152">
            <v>-1</v>
          </cell>
          <cell r="E152">
            <v>-1</v>
          </cell>
          <cell r="F152">
            <v>-1</v>
          </cell>
          <cell r="G152">
            <v>-1</v>
          </cell>
          <cell r="H152">
            <v>-1</v>
          </cell>
          <cell r="I152">
            <v>-1</v>
          </cell>
          <cell r="J152">
            <v>-1</v>
          </cell>
          <cell r="K152">
            <v>-1</v>
          </cell>
        </row>
        <row r="153">
          <cell r="A153">
            <v>-1</v>
          </cell>
          <cell r="B153">
            <v>-1</v>
          </cell>
          <cell r="C153">
            <v>-1</v>
          </cell>
          <cell r="D153">
            <v>-1</v>
          </cell>
          <cell r="E153">
            <v>-1</v>
          </cell>
          <cell r="F153">
            <v>-1</v>
          </cell>
          <cell r="G153">
            <v>-1</v>
          </cell>
          <cell r="H153">
            <v>-1</v>
          </cell>
          <cell r="I153">
            <v>-1</v>
          </cell>
          <cell r="J153">
            <v>-1</v>
          </cell>
          <cell r="K153">
            <v>-1</v>
          </cell>
        </row>
        <row r="154">
          <cell r="A154">
            <v>-1</v>
          </cell>
          <cell r="B154">
            <v>-1</v>
          </cell>
          <cell r="C154">
            <v>-1</v>
          </cell>
          <cell r="D154">
            <v>-1</v>
          </cell>
          <cell r="E154">
            <v>-1</v>
          </cell>
          <cell r="F154">
            <v>-1</v>
          </cell>
          <cell r="G154">
            <v>-1</v>
          </cell>
          <cell r="H154">
            <v>-1</v>
          </cell>
          <cell r="I154">
            <v>-1</v>
          </cell>
          <cell r="J154">
            <v>-1</v>
          </cell>
          <cell r="K154">
            <v>-1</v>
          </cell>
        </row>
        <row r="155">
          <cell r="A155">
            <v>-1</v>
          </cell>
          <cell r="B155">
            <v>-1</v>
          </cell>
          <cell r="C155">
            <v>-1</v>
          </cell>
          <cell r="D155">
            <v>-1</v>
          </cell>
          <cell r="E155">
            <v>-1</v>
          </cell>
          <cell r="F155">
            <v>-1</v>
          </cell>
          <cell r="G155">
            <v>-1</v>
          </cell>
          <cell r="H155">
            <v>-1</v>
          </cell>
          <cell r="I155">
            <v>-1</v>
          </cell>
          <cell r="J155">
            <v>-1</v>
          </cell>
          <cell r="K155">
            <v>-1</v>
          </cell>
        </row>
        <row r="156">
          <cell r="A156">
            <v>-1</v>
          </cell>
          <cell r="B156">
            <v>-1</v>
          </cell>
          <cell r="C156">
            <v>-1</v>
          </cell>
          <cell r="D156">
            <v>-1</v>
          </cell>
          <cell r="E156">
            <v>-1</v>
          </cell>
          <cell r="F156">
            <v>-1</v>
          </cell>
          <cell r="G156">
            <v>-1</v>
          </cell>
          <cell r="H156">
            <v>-1</v>
          </cell>
          <cell r="I156">
            <v>-1</v>
          </cell>
          <cell r="J156">
            <v>-1</v>
          </cell>
          <cell r="K156">
            <v>-1</v>
          </cell>
        </row>
        <row r="157">
          <cell r="A157">
            <v>-1</v>
          </cell>
          <cell r="B157">
            <v>-1</v>
          </cell>
          <cell r="C157">
            <v>-1</v>
          </cell>
          <cell r="D157">
            <v>-1</v>
          </cell>
          <cell r="E157">
            <v>-1</v>
          </cell>
          <cell r="F157">
            <v>-1</v>
          </cell>
          <cell r="G157">
            <v>-1</v>
          </cell>
          <cell r="H157">
            <v>-1</v>
          </cell>
          <cell r="I157">
            <v>-1</v>
          </cell>
          <cell r="J157">
            <v>-1</v>
          </cell>
          <cell r="K157">
            <v>-1</v>
          </cell>
        </row>
        <row r="158">
          <cell r="A158">
            <v>-1</v>
          </cell>
          <cell r="B158">
            <v>-1</v>
          </cell>
          <cell r="C158">
            <v>-1</v>
          </cell>
          <cell r="D158">
            <v>-1</v>
          </cell>
          <cell r="E158">
            <v>-1</v>
          </cell>
          <cell r="F158">
            <v>-1</v>
          </cell>
          <cell r="G158">
            <v>-1</v>
          </cell>
          <cell r="H158">
            <v>-1</v>
          </cell>
          <cell r="I158">
            <v>-1</v>
          </cell>
          <cell r="J158">
            <v>-1</v>
          </cell>
          <cell r="K158">
            <v>-1</v>
          </cell>
        </row>
        <row r="159">
          <cell r="A159">
            <v>-1</v>
          </cell>
          <cell r="B159">
            <v>-1</v>
          </cell>
          <cell r="C159">
            <v>-1</v>
          </cell>
          <cell r="D159">
            <v>-1</v>
          </cell>
          <cell r="E159">
            <v>-1</v>
          </cell>
          <cell r="F159">
            <v>-1</v>
          </cell>
          <cell r="G159">
            <v>-1</v>
          </cell>
          <cell r="H159">
            <v>-1</v>
          </cell>
          <cell r="I159">
            <v>-1</v>
          </cell>
          <cell r="J159">
            <v>-1</v>
          </cell>
          <cell r="K159">
            <v>-1</v>
          </cell>
        </row>
        <row r="160">
          <cell r="A160">
            <v>-1</v>
          </cell>
          <cell r="B160">
            <v>-1</v>
          </cell>
          <cell r="C160">
            <v>-1</v>
          </cell>
          <cell r="D160">
            <v>-1</v>
          </cell>
          <cell r="E160">
            <v>-1</v>
          </cell>
          <cell r="F160">
            <v>-1</v>
          </cell>
          <cell r="G160">
            <v>-1</v>
          </cell>
          <cell r="H160">
            <v>-1</v>
          </cell>
          <cell r="I160">
            <v>-1</v>
          </cell>
          <cell r="J160">
            <v>-1</v>
          </cell>
          <cell r="K160">
            <v>-1</v>
          </cell>
        </row>
        <row r="161">
          <cell r="A161">
            <v>-1</v>
          </cell>
          <cell r="B161">
            <v>-1</v>
          </cell>
          <cell r="C161">
            <v>-1</v>
          </cell>
          <cell r="D161">
            <v>-1</v>
          </cell>
          <cell r="E161">
            <v>-1</v>
          </cell>
          <cell r="F161">
            <v>-1</v>
          </cell>
          <cell r="G161">
            <v>-1</v>
          </cell>
          <cell r="H161">
            <v>-1</v>
          </cell>
          <cell r="I161">
            <v>-1</v>
          </cell>
          <cell r="J161">
            <v>-1</v>
          </cell>
          <cell r="K161">
            <v>-1</v>
          </cell>
        </row>
        <row r="162">
          <cell r="A162">
            <v>-1</v>
          </cell>
          <cell r="B162">
            <v>-1</v>
          </cell>
          <cell r="C162">
            <v>-1</v>
          </cell>
          <cell r="D162">
            <v>-1</v>
          </cell>
          <cell r="E162">
            <v>-1</v>
          </cell>
          <cell r="F162">
            <v>-1</v>
          </cell>
          <cell r="G162">
            <v>-1</v>
          </cell>
          <cell r="H162">
            <v>-1</v>
          </cell>
          <cell r="I162">
            <v>-1</v>
          </cell>
          <cell r="J162">
            <v>-1</v>
          </cell>
          <cell r="K162">
            <v>-1</v>
          </cell>
        </row>
        <row r="163">
          <cell r="A163">
            <v>-1</v>
          </cell>
          <cell r="B163">
            <v>-1</v>
          </cell>
          <cell r="C163">
            <v>-1</v>
          </cell>
          <cell r="D163">
            <v>-1</v>
          </cell>
          <cell r="E163">
            <v>-1</v>
          </cell>
          <cell r="F163">
            <v>-1</v>
          </cell>
          <cell r="G163">
            <v>-1</v>
          </cell>
          <cell r="H163">
            <v>-1</v>
          </cell>
          <cell r="I163">
            <v>-1</v>
          </cell>
          <cell r="J163">
            <v>-1</v>
          </cell>
          <cell r="K163">
            <v>-1</v>
          </cell>
        </row>
        <row r="164">
          <cell r="A164">
            <v>-1</v>
          </cell>
          <cell r="B164">
            <v>-1</v>
          </cell>
          <cell r="C164">
            <v>-1</v>
          </cell>
          <cell r="D164">
            <v>-1</v>
          </cell>
          <cell r="E164">
            <v>-1</v>
          </cell>
          <cell r="F164">
            <v>-1</v>
          </cell>
          <cell r="G164">
            <v>-1</v>
          </cell>
          <cell r="H164">
            <v>-1</v>
          </cell>
          <cell r="I164">
            <v>-1</v>
          </cell>
          <cell r="J164">
            <v>-1</v>
          </cell>
          <cell r="K164">
            <v>-1</v>
          </cell>
        </row>
        <row r="165">
          <cell r="A165">
            <v>-1</v>
          </cell>
          <cell r="B165">
            <v>-1</v>
          </cell>
          <cell r="C165">
            <v>-1</v>
          </cell>
          <cell r="D165">
            <v>-1</v>
          </cell>
          <cell r="E165">
            <v>-1</v>
          </cell>
          <cell r="F165">
            <v>-1</v>
          </cell>
          <cell r="G165">
            <v>-1</v>
          </cell>
          <cell r="H165">
            <v>-1</v>
          </cell>
          <cell r="I165">
            <v>-1</v>
          </cell>
          <cell r="J165">
            <v>-1</v>
          </cell>
          <cell r="K165">
            <v>-1</v>
          </cell>
        </row>
        <row r="166">
          <cell r="A166">
            <v>-1</v>
          </cell>
          <cell r="B166">
            <v>-1</v>
          </cell>
          <cell r="C166">
            <v>-1</v>
          </cell>
          <cell r="D166">
            <v>-1</v>
          </cell>
          <cell r="E166">
            <v>-1</v>
          </cell>
          <cell r="F166">
            <v>-1</v>
          </cell>
          <cell r="G166">
            <v>-1</v>
          </cell>
          <cell r="H166">
            <v>-1</v>
          </cell>
          <cell r="I166">
            <v>-1</v>
          </cell>
          <cell r="J166">
            <v>-1</v>
          </cell>
          <cell r="K166">
            <v>-1</v>
          </cell>
        </row>
        <row r="167">
          <cell r="A167">
            <v>-1</v>
          </cell>
          <cell r="B167">
            <v>-1</v>
          </cell>
          <cell r="C167">
            <v>-1</v>
          </cell>
          <cell r="D167">
            <v>-1</v>
          </cell>
          <cell r="E167">
            <v>-1</v>
          </cell>
          <cell r="F167">
            <v>-1</v>
          </cell>
          <cell r="G167">
            <v>-1</v>
          </cell>
          <cell r="H167">
            <v>-1</v>
          </cell>
          <cell r="I167">
            <v>-1</v>
          </cell>
          <cell r="J167">
            <v>-1</v>
          </cell>
          <cell r="K167">
            <v>-1</v>
          </cell>
        </row>
        <row r="168">
          <cell r="A168">
            <v>-1</v>
          </cell>
          <cell r="B168">
            <v>-1</v>
          </cell>
          <cell r="C168">
            <v>-1</v>
          </cell>
          <cell r="D168">
            <v>-1</v>
          </cell>
          <cell r="E168">
            <v>-1</v>
          </cell>
          <cell r="F168">
            <v>-1</v>
          </cell>
          <cell r="G168">
            <v>-1</v>
          </cell>
          <cell r="H168">
            <v>-1</v>
          </cell>
          <cell r="I168">
            <v>-1</v>
          </cell>
          <cell r="J168">
            <v>-1</v>
          </cell>
          <cell r="K168">
            <v>-1</v>
          </cell>
        </row>
        <row r="169">
          <cell r="A169">
            <v>-1</v>
          </cell>
          <cell r="B169">
            <v>-1</v>
          </cell>
          <cell r="C169">
            <v>-1</v>
          </cell>
          <cell r="D169">
            <v>-1</v>
          </cell>
          <cell r="E169">
            <v>-1</v>
          </cell>
          <cell r="F169">
            <v>-1</v>
          </cell>
          <cell r="G169">
            <v>-1</v>
          </cell>
          <cell r="H169">
            <v>-1</v>
          </cell>
          <cell r="I169">
            <v>-1</v>
          </cell>
          <cell r="J169">
            <v>-1</v>
          </cell>
          <cell r="K169">
            <v>-1</v>
          </cell>
        </row>
        <row r="170">
          <cell r="A170">
            <v>-1</v>
          </cell>
          <cell r="B170">
            <v>-1</v>
          </cell>
          <cell r="C170">
            <v>-1</v>
          </cell>
          <cell r="D170">
            <v>-1</v>
          </cell>
          <cell r="E170">
            <v>-1</v>
          </cell>
          <cell r="F170">
            <v>-1</v>
          </cell>
          <cell r="G170">
            <v>-1</v>
          </cell>
          <cell r="H170">
            <v>-1</v>
          </cell>
          <cell r="I170">
            <v>-1</v>
          </cell>
          <cell r="J170">
            <v>-1</v>
          </cell>
          <cell r="K170">
            <v>-1</v>
          </cell>
        </row>
        <row r="171">
          <cell r="A171">
            <v>-1</v>
          </cell>
          <cell r="B171">
            <v>-1</v>
          </cell>
          <cell r="C171">
            <v>-1</v>
          </cell>
          <cell r="D171">
            <v>-1</v>
          </cell>
          <cell r="E171">
            <v>-1</v>
          </cell>
          <cell r="F171">
            <v>-1</v>
          </cell>
          <cell r="G171">
            <v>-1</v>
          </cell>
          <cell r="H171">
            <v>-1</v>
          </cell>
          <cell r="I171">
            <v>-1</v>
          </cell>
          <cell r="J171">
            <v>-1</v>
          </cell>
          <cell r="K171">
            <v>-1</v>
          </cell>
        </row>
        <row r="172">
          <cell r="A172">
            <v>-1</v>
          </cell>
          <cell r="B172">
            <v>-1</v>
          </cell>
          <cell r="C172">
            <v>-1</v>
          </cell>
          <cell r="D172">
            <v>-1</v>
          </cell>
          <cell r="E172">
            <v>-1</v>
          </cell>
          <cell r="F172">
            <v>-1</v>
          </cell>
          <cell r="G172">
            <v>-1</v>
          </cell>
          <cell r="H172">
            <v>-1</v>
          </cell>
          <cell r="I172">
            <v>-1</v>
          </cell>
          <cell r="J172">
            <v>-1</v>
          </cell>
          <cell r="K172">
            <v>-1</v>
          </cell>
        </row>
        <row r="173">
          <cell r="A173">
            <v>-1</v>
          </cell>
          <cell r="B173">
            <v>-1</v>
          </cell>
          <cell r="C173">
            <v>-1</v>
          </cell>
          <cell r="D173">
            <v>-1</v>
          </cell>
          <cell r="E173">
            <v>-1</v>
          </cell>
          <cell r="F173">
            <v>-1</v>
          </cell>
          <cell r="G173">
            <v>-1</v>
          </cell>
          <cell r="H173">
            <v>-1</v>
          </cell>
          <cell r="I173">
            <v>-1</v>
          </cell>
          <cell r="J173">
            <v>-1</v>
          </cell>
          <cell r="K173">
            <v>-1</v>
          </cell>
        </row>
        <row r="174">
          <cell r="A174">
            <v>-1</v>
          </cell>
          <cell r="B174">
            <v>-1</v>
          </cell>
          <cell r="C174">
            <v>-1</v>
          </cell>
          <cell r="D174">
            <v>-1</v>
          </cell>
          <cell r="E174">
            <v>-1</v>
          </cell>
          <cell r="F174">
            <v>-1</v>
          </cell>
          <cell r="G174">
            <v>-1</v>
          </cell>
          <cell r="H174">
            <v>-1</v>
          </cell>
          <cell r="I174">
            <v>-1</v>
          </cell>
          <cell r="J174">
            <v>-1</v>
          </cell>
          <cell r="K174">
            <v>-1</v>
          </cell>
        </row>
        <row r="175">
          <cell r="A175">
            <v>-1</v>
          </cell>
          <cell r="B175">
            <v>-1</v>
          </cell>
          <cell r="C175">
            <v>-1</v>
          </cell>
          <cell r="D175">
            <v>-1</v>
          </cell>
          <cell r="E175">
            <v>-1</v>
          </cell>
          <cell r="F175">
            <v>-1</v>
          </cell>
          <cell r="G175">
            <v>-1</v>
          </cell>
          <cell r="H175">
            <v>-1</v>
          </cell>
          <cell r="I175">
            <v>-1</v>
          </cell>
          <cell r="J175">
            <v>-1</v>
          </cell>
          <cell r="K175">
            <v>-1</v>
          </cell>
        </row>
        <row r="176">
          <cell r="A176">
            <v>-1</v>
          </cell>
          <cell r="B176">
            <v>-1</v>
          </cell>
          <cell r="C176">
            <v>-1</v>
          </cell>
          <cell r="D176">
            <v>-1</v>
          </cell>
          <cell r="E176">
            <v>-1</v>
          </cell>
          <cell r="F176">
            <v>-1</v>
          </cell>
          <cell r="G176">
            <v>-1</v>
          </cell>
          <cell r="H176">
            <v>-1</v>
          </cell>
          <cell r="I176">
            <v>-1</v>
          </cell>
          <cell r="J176">
            <v>-1</v>
          </cell>
          <cell r="K176">
            <v>-1</v>
          </cell>
        </row>
        <row r="177">
          <cell r="A177">
            <v>-1</v>
          </cell>
          <cell r="B177">
            <v>-1</v>
          </cell>
          <cell r="C177">
            <v>-1</v>
          </cell>
          <cell r="D177">
            <v>-1</v>
          </cell>
          <cell r="E177">
            <v>-1</v>
          </cell>
          <cell r="F177">
            <v>-1</v>
          </cell>
          <cell r="G177">
            <v>-1</v>
          </cell>
          <cell r="H177">
            <v>-1</v>
          </cell>
          <cell r="I177">
            <v>-1</v>
          </cell>
          <cell r="J177">
            <v>-1</v>
          </cell>
          <cell r="K177">
            <v>-1</v>
          </cell>
        </row>
        <row r="178">
          <cell r="A178">
            <v>-1</v>
          </cell>
          <cell r="B178">
            <v>-1</v>
          </cell>
          <cell r="C178">
            <v>-1</v>
          </cell>
          <cell r="D178">
            <v>-1</v>
          </cell>
          <cell r="E178">
            <v>-1</v>
          </cell>
          <cell r="F178">
            <v>-1</v>
          </cell>
          <cell r="G178">
            <v>-1</v>
          </cell>
          <cell r="H178">
            <v>-1</v>
          </cell>
          <cell r="I178">
            <v>-1</v>
          </cell>
          <cell r="J178">
            <v>-1</v>
          </cell>
          <cell r="K178">
            <v>-1</v>
          </cell>
        </row>
        <row r="179">
          <cell r="A179">
            <v>-1</v>
          </cell>
          <cell r="B179">
            <v>-1</v>
          </cell>
          <cell r="C179">
            <v>-1</v>
          </cell>
          <cell r="D179">
            <v>-1</v>
          </cell>
          <cell r="E179">
            <v>-1</v>
          </cell>
          <cell r="F179">
            <v>-1</v>
          </cell>
          <cell r="G179">
            <v>-1</v>
          </cell>
          <cell r="H179">
            <v>-1</v>
          </cell>
          <cell r="I179">
            <v>-1</v>
          </cell>
          <cell r="J179">
            <v>-1</v>
          </cell>
          <cell r="K179">
            <v>-1</v>
          </cell>
        </row>
        <row r="180">
          <cell r="A180">
            <v>-1</v>
          </cell>
          <cell r="B180">
            <v>-1</v>
          </cell>
          <cell r="C180">
            <v>-1</v>
          </cell>
          <cell r="D180">
            <v>-1</v>
          </cell>
          <cell r="E180">
            <v>-1</v>
          </cell>
          <cell r="F180">
            <v>-1</v>
          </cell>
          <cell r="G180">
            <v>-1</v>
          </cell>
          <cell r="H180">
            <v>-1</v>
          </cell>
          <cell r="I180">
            <v>-1</v>
          </cell>
          <cell r="J180">
            <v>-1</v>
          </cell>
          <cell r="K180">
            <v>-1</v>
          </cell>
        </row>
        <row r="181">
          <cell r="A181">
            <v>-1</v>
          </cell>
          <cell r="B181">
            <v>-1</v>
          </cell>
          <cell r="C181">
            <v>-1</v>
          </cell>
          <cell r="D181">
            <v>-1</v>
          </cell>
          <cell r="E181">
            <v>-1</v>
          </cell>
          <cell r="F181">
            <v>-1</v>
          </cell>
          <cell r="G181">
            <v>-1</v>
          </cell>
          <cell r="H181">
            <v>-1</v>
          </cell>
          <cell r="I181">
            <v>-1</v>
          </cell>
          <cell r="J181">
            <v>-1</v>
          </cell>
          <cell r="K181">
            <v>-1</v>
          </cell>
        </row>
        <row r="182">
          <cell r="A182">
            <v>-1</v>
          </cell>
          <cell r="B182">
            <v>-1</v>
          </cell>
          <cell r="C182">
            <v>-1</v>
          </cell>
          <cell r="D182">
            <v>-1</v>
          </cell>
          <cell r="E182">
            <v>-1</v>
          </cell>
          <cell r="F182">
            <v>-1</v>
          </cell>
          <cell r="G182">
            <v>-1</v>
          </cell>
          <cell r="H182">
            <v>-1</v>
          </cell>
          <cell r="I182">
            <v>-1</v>
          </cell>
          <cell r="J182">
            <v>-1</v>
          </cell>
          <cell r="K182">
            <v>-1</v>
          </cell>
        </row>
        <row r="183">
          <cell r="A183">
            <v>-1</v>
          </cell>
          <cell r="B183">
            <v>-1</v>
          </cell>
          <cell r="C183">
            <v>-1</v>
          </cell>
          <cell r="D183">
            <v>-1</v>
          </cell>
          <cell r="E183">
            <v>-1</v>
          </cell>
          <cell r="F183">
            <v>-1</v>
          </cell>
          <cell r="G183">
            <v>-1</v>
          </cell>
          <cell r="H183">
            <v>-1</v>
          </cell>
          <cell r="I183">
            <v>-1</v>
          </cell>
          <cell r="J183">
            <v>-1</v>
          </cell>
          <cell r="K183">
            <v>-1</v>
          </cell>
        </row>
        <row r="184">
          <cell r="A184">
            <v>-1</v>
          </cell>
          <cell r="B184">
            <v>-1</v>
          </cell>
          <cell r="C184">
            <v>-1</v>
          </cell>
          <cell r="D184">
            <v>-1</v>
          </cell>
          <cell r="E184">
            <v>-1</v>
          </cell>
          <cell r="F184">
            <v>-1</v>
          </cell>
          <cell r="G184">
            <v>-1</v>
          </cell>
          <cell r="H184">
            <v>-1</v>
          </cell>
          <cell r="I184">
            <v>-1</v>
          </cell>
          <cell r="J184">
            <v>-1</v>
          </cell>
          <cell r="K184">
            <v>-1</v>
          </cell>
        </row>
        <row r="185">
          <cell r="A185">
            <v>-1</v>
          </cell>
          <cell r="B185">
            <v>-1</v>
          </cell>
          <cell r="C185">
            <v>-1</v>
          </cell>
          <cell r="D185">
            <v>-1</v>
          </cell>
          <cell r="E185">
            <v>-1</v>
          </cell>
          <cell r="F185">
            <v>-1</v>
          </cell>
          <cell r="G185">
            <v>-1</v>
          </cell>
          <cell r="H185">
            <v>-1</v>
          </cell>
          <cell r="I185">
            <v>-1</v>
          </cell>
          <cell r="J185">
            <v>-1</v>
          </cell>
          <cell r="K185">
            <v>-1</v>
          </cell>
        </row>
        <row r="186">
          <cell r="A186">
            <v>-1</v>
          </cell>
          <cell r="B186">
            <v>-1</v>
          </cell>
          <cell r="C186">
            <v>-1</v>
          </cell>
          <cell r="D186">
            <v>-1</v>
          </cell>
          <cell r="E186">
            <v>-1</v>
          </cell>
          <cell r="F186">
            <v>-1</v>
          </cell>
          <cell r="G186">
            <v>-1</v>
          </cell>
          <cell r="H186">
            <v>-1</v>
          </cell>
          <cell r="I186">
            <v>-1</v>
          </cell>
          <cell r="J186">
            <v>-1</v>
          </cell>
          <cell r="K186">
            <v>-1</v>
          </cell>
        </row>
        <row r="187">
          <cell r="A187">
            <v>-1</v>
          </cell>
          <cell r="B187">
            <v>-1</v>
          </cell>
          <cell r="C187">
            <v>-1</v>
          </cell>
          <cell r="D187">
            <v>-1</v>
          </cell>
          <cell r="E187">
            <v>-1</v>
          </cell>
          <cell r="F187">
            <v>-1</v>
          </cell>
          <cell r="G187">
            <v>-1</v>
          </cell>
          <cell r="H187">
            <v>-1</v>
          </cell>
          <cell r="I187">
            <v>-1</v>
          </cell>
          <cell r="J187">
            <v>-1</v>
          </cell>
          <cell r="K187">
            <v>-1</v>
          </cell>
        </row>
        <row r="188">
          <cell r="A188">
            <v>-1</v>
          </cell>
          <cell r="B188">
            <v>-1</v>
          </cell>
          <cell r="C188">
            <v>-1</v>
          </cell>
          <cell r="D188">
            <v>-1</v>
          </cell>
          <cell r="E188">
            <v>-1</v>
          </cell>
          <cell r="F188">
            <v>-1</v>
          </cell>
          <cell r="G188">
            <v>-1</v>
          </cell>
          <cell r="H188">
            <v>-1</v>
          </cell>
          <cell r="I188">
            <v>-1</v>
          </cell>
          <cell r="J188">
            <v>-1</v>
          </cell>
          <cell r="K188">
            <v>-1</v>
          </cell>
        </row>
        <row r="189">
          <cell r="A189">
            <v>-1</v>
          </cell>
          <cell r="B189">
            <v>-1</v>
          </cell>
          <cell r="C189">
            <v>-1</v>
          </cell>
          <cell r="D189">
            <v>-1</v>
          </cell>
          <cell r="E189">
            <v>-1</v>
          </cell>
          <cell r="F189">
            <v>-1</v>
          </cell>
          <cell r="G189">
            <v>-1</v>
          </cell>
          <cell r="H189">
            <v>-1</v>
          </cell>
          <cell r="I189">
            <v>-1</v>
          </cell>
          <cell r="J189">
            <v>-1</v>
          </cell>
          <cell r="K189">
            <v>-1</v>
          </cell>
        </row>
        <row r="190">
          <cell r="A190">
            <v>-1</v>
          </cell>
          <cell r="B190">
            <v>-1</v>
          </cell>
          <cell r="C190">
            <v>-1</v>
          </cell>
          <cell r="D190">
            <v>-1</v>
          </cell>
          <cell r="E190">
            <v>-1</v>
          </cell>
          <cell r="F190">
            <v>-1</v>
          </cell>
          <cell r="G190">
            <v>-1</v>
          </cell>
          <cell r="H190">
            <v>-1</v>
          </cell>
          <cell r="I190">
            <v>-1</v>
          </cell>
          <cell r="J190">
            <v>-1</v>
          </cell>
          <cell r="K190">
            <v>-1</v>
          </cell>
        </row>
        <row r="191">
          <cell r="A191">
            <v>-1</v>
          </cell>
          <cell r="B191">
            <v>-1</v>
          </cell>
          <cell r="C191">
            <v>-1</v>
          </cell>
          <cell r="D191">
            <v>-1</v>
          </cell>
          <cell r="E191">
            <v>-1</v>
          </cell>
          <cell r="F191">
            <v>-1</v>
          </cell>
          <cell r="G191">
            <v>-1</v>
          </cell>
          <cell r="H191">
            <v>-1</v>
          </cell>
          <cell r="I191">
            <v>-1</v>
          </cell>
          <cell r="J191">
            <v>-1</v>
          </cell>
          <cell r="K191">
            <v>-1</v>
          </cell>
        </row>
        <row r="192">
          <cell r="A192">
            <v>-1</v>
          </cell>
          <cell r="B192">
            <v>-1</v>
          </cell>
          <cell r="C192">
            <v>-1</v>
          </cell>
          <cell r="D192">
            <v>-1</v>
          </cell>
          <cell r="E192">
            <v>-1</v>
          </cell>
          <cell r="F192">
            <v>-1</v>
          </cell>
          <cell r="G192">
            <v>-1</v>
          </cell>
          <cell r="H192">
            <v>-1</v>
          </cell>
          <cell r="I192">
            <v>-1</v>
          </cell>
          <cell r="J192">
            <v>-1</v>
          </cell>
          <cell r="K192">
            <v>-1</v>
          </cell>
        </row>
        <row r="193">
          <cell r="A193">
            <v>-1</v>
          </cell>
          <cell r="B193">
            <v>-1</v>
          </cell>
          <cell r="C193">
            <v>-1</v>
          </cell>
          <cell r="D193">
            <v>-1</v>
          </cell>
          <cell r="E193">
            <v>-1</v>
          </cell>
          <cell r="F193">
            <v>-1</v>
          </cell>
          <cell r="G193">
            <v>-1</v>
          </cell>
          <cell r="H193">
            <v>-1</v>
          </cell>
          <cell r="I193">
            <v>-1</v>
          </cell>
          <cell r="J193">
            <v>-1</v>
          </cell>
          <cell r="K193">
            <v>-1</v>
          </cell>
        </row>
        <row r="194">
          <cell r="A194">
            <v>-1</v>
          </cell>
          <cell r="B194">
            <v>-1</v>
          </cell>
          <cell r="C194">
            <v>-1</v>
          </cell>
          <cell r="D194">
            <v>-1</v>
          </cell>
          <cell r="E194">
            <v>-1</v>
          </cell>
          <cell r="F194">
            <v>-1</v>
          </cell>
          <cell r="G194">
            <v>-1</v>
          </cell>
          <cell r="H194">
            <v>-1</v>
          </cell>
          <cell r="I194">
            <v>-1</v>
          </cell>
          <cell r="J194">
            <v>-1</v>
          </cell>
          <cell r="K194">
            <v>-1</v>
          </cell>
        </row>
        <row r="195">
          <cell r="A195">
            <v>-1</v>
          </cell>
          <cell r="B195">
            <v>-1</v>
          </cell>
          <cell r="C195">
            <v>-1</v>
          </cell>
          <cell r="D195">
            <v>-1</v>
          </cell>
          <cell r="E195">
            <v>-1</v>
          </cell>
          <cell r="F195">
            <v>-1</v>
          </cell>
          <cell r="G195">
            <v>-1</v>
          </cell>
          <cell r="H195">
            <v>-1</v>
          </cell>
          <cell r="I195">
            <v>-1</v>
          </cell>
          <cell r="J195">
            <v>-1</v>
          </cell>
          <cell r="K195">
            <v>-1</v>
          </cell>
        </row>
        <row r="196">
          <cell r="A196">
            <v>-1</v>
          </cell>
          <cell r="B196">
            <v>-1</v>
          </cell>
          <cell r="C196">
            <v>-1</v>
          </cell>
          <cell r="D196">
            <v>-1</v>
          </cell>
          <cell r="E196">
            <v>-1</v>
          </cell>
          <cell r="F196">
            <v>-1</v>
          </cell>
          <cell r="G196">
            <v>-1</v>
          </cell>
          <cell r="H196">
            <v>-1</v>
          </cell>
          <cell r="I196">
            <v>-1</v>
          </cell>
          <cell r="J196">
            <v>-1</v>
          </cell>
          <cell r="K196">
            <v>-1</v>
          </cell>
        </row>
        <row r="197">
          <cell r="A197">
            <v>-1</v>
          </cell>
          <cell r="B197">
            <v>-1</v>
          </cell>
          <cell r="C197">
            <v>-1</v>
          </cell>
          <cell r="D197">
            <v>-1</v>
          </cell>
          <cell r="E197">
            <v>-1</v>
          </cell>
          <cell r="F197">
            <v>-1</v>
          </cell>
          <cell r="G197">
            <v>-1</v>
          </cell>
          <cell r="H197">
            <v>-1</v>
          </cell>
          <cell r="I197">
            <v>-1</v>
          </cell>
          <cell r="J197">
            <v>-1</v>
          </cell>
          <cell r="K197">
            <v>-1</v>
          </cell>
        </row>
        <row r="198">
          <cell r="A198">
            <v>-1</v>
          </cell>
          <cell r="B198">
            <v>-1</v>
          </cell>
          <cell r="C198">
            <v>-1</v>
          </cell>
          <cell r="D198">
            <v>-1</v>
          </cell>
          <cell r="E198">
            <v>-1</v>
          </cell>
          <cell r="F198">
            <v>-1</v>
          </cell>
          <cell r="G198">
            <v>-1</v>
          </cell>
          <cell r="H198">
            <v>-1</v>
          </cell>
          <cell r="I198">
            <v>-1</v>
          </cell>
          <cell r="J198">
            <v>-1</v>
          </cell>
          <cell r="K198">
            <v>-1</v>
          </cell>
        </row>
        <row r="199">
          <cell r="A199">
            <v>-1</v>
          </cell>
          <cell r="B199">
            <v>-1</v>
          </cell>
          <cell r="C199">
            <v>-1</v>
          </cell>
          <cell r="D199">
            <v>-1</v>
          </cell>
          <cell r="E199">
            <v>-1</v>
          </cell>
          <cell r="F199">
            <v>-1</v>
          </cell>
          <cell r="G199">
            <v>-1</v>
          </cell>
          <cell r="H199">
            <v>-1</v>
          </cell>
          <cell r="I199">
            <v>-1</v>
          </cell>
          <cell r="J199">
            <v>-1</v>
          </cell>
          <cell r="K199">
            <v>-1</v>
          </cell>
        </row>
        <row r="200">
          <cell r="A200">
            <v>-1</v>
          </cell>
          <cell r="B200">
            <v>-1</v>
          </cell>
          <cell r="C200">
            <v>-1</v>
          </cell>
          <cell r="D200">
            <v>-1</v>
          </cell>
          <cell r="E200">
            <v>-1</v>
          </cell>
          <cell r="F200">
            <v>-1</v>
          </cell>
          <cell r="G200">
            <v>-1</v>
          </cell>
          <cell r="H200">
            <v>-1</v>
          </cell>
          <cell r="I200">
            <v>-1</v>
          </cell>
          <cell r="J200">
            <v>-1</v>
          </cell>
          <cell r="K200">
            <v>-1</v>
          </cell>
        </row>
        <row r="201">
          <cell r="A201">
            <v>-1</v>
          </cell>
          <cell r="B201">
            <v>-1</v>
          </cell>
          <cell r="C201">
            <v>-1</v>
          </cell>
          <cell r="D201">
            <v>-1</v>
          </cell>
          <cell r="E201">
            <v>-1</v>
          </cell>
          <cell r="F201">
            <v>-1</v>
          </cell>
          <cell r="G201">
            <v>-1</v>
          </cell>
          <cell r="H201">
            <v>-1</v>
          </cell>
          <cell r="I201">
            <v>-1</v>
          </cell>
          <cell r="J201">
            <v>-1</v>
          </cell>
          <cell r="K201">
            <v>-1</v>
          </cell>
        </row>
        <row r="202">
          <cell r="A202">
            <v>-1</v>
          </cell>
          <cell r="B202">
            <v>-1</v>
          </cell>
          <cell r="C202">
            <v>-1</v>
          </cell>
          <cell r="D202">
            <v>-1</v>
          </cell>
          <cell r="E202">
            <v>-1</v>
          </cell>
          <cell r="F202">
            <v>-1</v>
          </cell>
          <cell r="G202">
            <v>-1</v>
          </cell>
          <cell r="H202">
            <v>-1</v>
          </cell>
          <cell r="I202">
            <v>-1</v>
          </cell>
          <cell r="J202">
            <v>-1</v>
          </cell>
          <cell r="K202">
            <v>-1</v>
          </cell>
        </row>
        <row r="203">
          <cell r="A203">
            <v>-1</v>
          </cell>
          <cell r="B203">
            <v>-1</v>
          </cell>
          <cell r="C203">
            <v>-1</v>
          </cell>
          <cell r="D203">
            <v>-1</v>
          </cell>
          <cell r="E203">
            <v>-1</v>
          </cell>
          <cell r="F203">
            <v>-1</v>
          </cell>
          <cell r="G203">
            <v>-1</v>
          </cell>
          <cell r="H203">
            <v>-1</v>
          </cell>
          <cell r="I203">
            <v>-1</v>
          </cell>
          <cell r="J203">
            <v>-1</v>
          </cell>
          <cell r="K203">
            <v>-1</v>
          </cell>
        </row>
        <row r="204">
          <cell r="A204">
            <v>-1</v>
          </cell>
          <cell r="B204">
            <v>-1</v>
          </cell>
          <cell r="C204">
            <v>-1</v>
          </cell>
          <cell r="D204">
            <v>-1</v>
          </cell>
          <cell r="E204">
            <v>-1</v>
          </cell>
          <cell r="F204">
            <v>-1</v>
          </cell>
          <cell r="G204">
            <v>-1</v>
          </cell>
          <cell r="H204">
            <v>-1</v>
          </cell>
          <cell r="I204">
            <v>-1</v>
          </cell>
          <cell r="J204">
            <v>-1</v>
          </cell>
          <cell r="K204">
            <v>-1</v>
          </cell>
        </row>
        <row r="205">
          <cell r="A205">
            <v>-1</v>
          </cell>
          <cell r="B205">
            <v>-1</v>
          </cell>
          <cell r="C205">
            <v>-1</v>
          </cell>
          <cell r="D205">
            <v>-1</v>
          </cell>
          <cell r="E205">
            <v>-1</v>
          </cell>
          <cell r="F205">
            <v>-1</v>
          </cell>
          <cell r="G205">
            <v>-1</v>
          </cell>
          <cell r="H205">
            <v>-1</v>
          </cell>
          <cell r="I205">
            <v>-1</v>
          </cell>
          <cell r="J205">
            <v>-1</v>
          </cell>
          <cell r="K205">
            <v>-1</v>
          </cell>
        </row>
        <row r="206">
          <cell r="A206">
            <v>-1</v>
          </cell>
          <cell r="B206">
            <v>-1</v>
          </cell>
          <cell r="C206">
            <v>-1</v>
          </cell>
          <cell r="D206">
            <v>-1</v>
          </cell>
          <cell r="E206">
            <v>-1</v>
          </cell>
          <cell r="F206">
            <v>-1</v>
          </cell>
          <cell r="G206">
            <v>-1</v>
          </cell>
          <cell r="H206">
            <v>-1</v>
          </cell>
          <cell r="I206">
            <v>-1</v>
          </cell>
          <cell r="J206">
            <v>-1</v>
          </cell>
          <cell r="K206">
            <v>-1</v>
          </cell>
        </row>
      </sheetData>
      <sheetData sheetId="202">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26</v>
          </cell>
          <cell r="B2">
            <v>27</v>
          </cell>
          <cell r="C2">
            <v>30</v>
          </cell>
          <cell r="D2">
            <v>29</v>
          </cell>
          <cell r="E2">
            <v>29</v>
          </cell>
          <cell r="F2">
            <v>27</v>
          </cell>
          <cell r="G2">
            <v>27</v>
          </cell>
          <cell r="H2">
            <v>27</v>
          </cell>
          <cell r="I2">
            <v>25</v>
          </cell>
          <cell r="J2">
            <v>27</v>
          </cell>
          <cell r="K2">
            <v>29</v>
          </cell>
          <cell r="L2">
            <v>26</v>
          </cell>
          <cell r="M2">
            <v>30</v>
          </cell>
        </row>
        <row r="3">
          <cell r="A3">
            <v>4</v>
          </cell>
          <cell r="B3">
            <v>3</v>
          </cell>
          <cell r="C3">
            <v>3</v>
          </cell>
          <cell r="D3">
            <v>3</v>
          </cell>
          <cell r="E3">
            <v>4</v>
          </cell>
          <cell r="F3">
            <v>5</v>
          </cell>
          <cell r="G3">
            <v>4</v>
          </cell>
          <cell r="H3">
            <v>4</v>
          </cell>
          <cell r="I3">
            <v>4</v>
          </cell>
          <cell r="J3">
            <v>4</v>
          </cell>
          <cell r="K3">
            <v>4</v>
          </cell>
          <cell r="L3">
            <v>4</v>
          </cell>
          <cell r="M3">
            <v>2</v>
          </cell>
        </row>
        <row r="4">
          <cell r="A4">
            <v>4</v>
          </cell>
          <cell r="B4">
            <v>4</v>
          </cell>
          <cell r="C4">
            <v>4</v>
          </cell>
          <cell r="D4">
            <v>3</v>
          </cell>
          <cell r="E4">
            <v>4</v>
          </cell>
          <cell r="F4">
            <v>3</v>
          </cell>
          <cell r="G4">
            <v>3</v>
          </cell>
          <cell r="H4">
            <v>4</v>
          </cell>
          <cell r="I4">
            <v>4</v>
          </cell>
          <cell r="J4">
            <v>4</v>
          </cell>
          <cell r="K4">
            <v>3</v>
          </cell>
          <cell r="L4">
            <v>4</v>
          </cell>
          <cell r="M4">
            <v>4</v>
          </cell>
        </row>
        <row r="5">
          <cell r="A5">
            <v>10</v>
          </cell>
          <cell r="B5">
            <v>10</v>
          </cell>
          <cell r="C5">
            <v>10</v>
          </cell>
          <cell r="D5">
            <v>8</v>
          </cell>
          <cell r="E5">
            <v>8</v>
          </cell>
          <cell r="F5">
            <v>6</v>
          </cell>
          <cell r="G5">
            <v>10</v>
          </cell>
          <cell r="H5">
            <v>11</v>
          </cell>
          <cell r="I5">
            <v>9</v>
          </cell>
          <cell r="J5">
            <v>10</v>
          </cell>
          <cell r="K5">
            <v>10</v>
          </cell>
          <cell r="L5">
            <v>12</v>
          </cell>
          <cell r="M5">
            <v>6</v>
          </cell>
        </row>
        <row r="6">
          <cell r="A6">
            <v>11</v>
          </cell>
          <cell r="B6">
            <v>10</v>
          </cell>
          <cell r="C6">
            <v>9</v>
          </cell>
          <cell r="D6">
            <v>9</v>
          </cell>
          <cell r="E6">
            <v>10</v>
          </cell>
          <cell r="F6">
            <v>6</v>
          </cell>
          <cell r="G6">
            <v>10</v>
          </cell>
          <cell r="H6">
            <v>12</v>
          </cell>
          <cell r="I6">
            <v>12</v>
          </cell>
          <cell r="J6">
            <v>12</v>
          </cell>
          <cell r="K6">
            <v>10</v>
          </cell>
          <cell r="L6">
            <v>12</v>
          </cell>
          <cell r="M6">
            <v>6</v>
          </cell>
        </row>
        <row r="7">
          <cell r="A7">
            <v>-1</v>
          </cell>
          <cell r="B7">
            <v>14</v>
          </cell>
          <cell r="C7">
            <v>17</v>
          </cell>
          <cell r="D7">
            <v>16</v>
          </cell>
          <cell r="E7">
            <v>-1</v>
          </cell>
          <cell r="F7">
            <v>-1</v>
          </cell>
          <cell r="G7">
            <v>16</v>
          </cell>
          <cell r="H7">
            <v>14</v>
          </cell>
          <cell r="I7">
            <v>47</v>
          </cell>
          <cell r="J7">
            <v>48</v>
          </cell>
          <cell r="K7">
            <v>17</v>
          </cell>
          <cell r="L7">
            <v>55</v>
          </cell>
          <cell r="M7">
            <v>-1</v>
          </cell>
        </row>
        <row r="8">
          <cell r="A8">
            <v>-1</v>
          </cell>
          <cell r="B8">
            <v>15</v>
          </cell>
          <cell r="C8">
            <v>18</v>
          </cell>
          <cell r="D8">
            <v>17</v>
          </cell>
          <cell r="E8">
            <v>-1</v>
          </cell>
          <cell r="F8">
            <v>-1</v>
          </cell>
          <cell r="G8">
            <v>45</v>
          </cell>
          <cell r="H8">
            <v>15</v>
          </cell>
          <cell r="I8">
            <v>48</v>
          </cell>
          <cell r="J8">
            <v>58</v>
          </cell>
          <cell r="K8">
            <v>18</v>
          </cell>
          <cell r="L8">
            <v>-1</v>
          </cell>
          <cell r="M8">
            <v>-1</v>
          </cell>
        </row>
        <row r="9">
          <cell r="A9">
            <v>-1</v>
          </cell>
          <cell r="B9">
            <v>16</v>
          </cell>
          <cell r="C9">
            <v>19</v>
          </cell>
          <cell r="D9">
            <v>18</v>
          </cell>
          <cell r="E9">
            <v>-1</v>
          </cell>
          <cell r="F9">
            <v>-1</v>
          </cell>
          <cell r="G9">
            <v>46</v>
          </cell>
          <cell r="H9">
            <v>48</v>
          </cell>
          <cell r="I9">
            <v>-1</v>
          </cell>
          <cell r="J9">
            <v>-1</v>
          </cell>
          <cell r="K9">
            <v>47</v>
          </cell>
          <cell r="L9">
            <v>-1</v>
          </cell>
          <cell r="M9">
            <v>-1</v>
          </cell>
        </row>
        <row r="10">
          <cell r="A10">
            <v>-1</v>
          </cell>
          <cell r="B10">
            <v>45</v>
          </cell>
          <cell r="C10">
            <v>48</v>
          </cell>
          <cell r="D10">
            <v>19</v>
          </cell>
          <cell r="E10">
            <v>-1</v>
          </cell>
          <cell r="F10">
            <v>-1</v>
          </cell>
          <cell r="G10">
            <v>47</v>
          </cell>
          <cell r="H10">
            <v>49</v>
          </cell>
          <cell r="I10">
            <v>-1</v>
          </cell>
          <cell r="J10">
            <v>-1</v>
          </cell>
          <cell r="K10">
            <v>-1</v>
          </cell>
          <cell r="L10">
            <v>-1</v>
          </cell>
          <cell r="M10">
            <v>-1</v>
          </cell>
        </row>
        <row r="11">
          <cell r="A11">
            <v>-1</v>
          </cell>
          <cell r="B11">
            <v>46</v>
          </cell>
          <cell r="C11">
            <v>-1</v>
          </cell>
          <cell r="D11">
            <v>20</v>
          </cell>
          <cell r="E11">
            <v>-1</v>
          </cell>
          <cell r="F11">
            <v>-1</v>
          </cell>
          <cell r="G11">
            <v>49</v>
          </cell>
          <cell r="H11">
            <v>50</v>
          </cell>
          <cell r="I11">
            <v>-1</v>
          </cell>
          <cell r="J11">
            <v>-1</v>
          </cell>
          <cell r="K11">
            <v>-1</v>
          </cell>
          <cell r="L11">
            <v>-1</v>
          </cell>
          <cell r="M11">
            <v>-1</v>
          </cell>
        </row>
        <row r="12">
          <cell r="A12">
            <v>-1</v>
          </cell>
          <cell r="B12">
            <v>47</v>
          </cell>
          <cell r="C12">
            <v>-1</v>
          </cell>
          <cell r="D12">
            <v>45</v>
          </cell>
          <cell r="E12">
            <v>-1</v>
          </cell>
          <cell r="F12">
            <v>-1</v>
          </cell>
          <cell r="G12">
            <v>-1</v>
          </cell>
          <cell r="H12">
            <v>51</v>
          </cell>
          <cell r="I12">
            <v>-1</v>
          </cell>
          <cell r="J12">
            <v>-1</v>
          </cell>
          <cell r="K12">
            <v>-1</v>
          </cell>
          <cell r="L12">
            <v>-1</v>
          </cell>
          <cell r="M12">
            <v>-1</v>
          </cell>
        </row>
        <row r="13">
          <cell r="A13">
            <v>-1</v>
          </cell>
          <cell r="B13">
            <v>48</v>
          </cell>
          <cell r="C13">
            <v>-1</v>
          </cell>
          <cell r="D13">
            <v>46</v>
          </cell>
          <cell r="E13">
            <v>-1</v>
          </cell>
          <cell r="F13">
            <v>-1</v>
          </cell>
          <cell r="G13">
            <v>-1</v>
          </cell>
          <cell r="H13">
            <v>-1</v>
          </cell>
          <cell r="I13">
            <v>-1</v>
          </cell>
          <cell r="J13">
            <v>-1</v>
          </cell>
          <cell r="K13">
            <v>-1</v>
          </cell>
          <cell r="L13">
            <v>-1</v>
          </cell>
          <cell r="M13">
            <v>-1</v>
          </cell>
        </row>
        <row r="14">
          <cell r="A14">
            <v>-1</v>
          </cell>
          <cell r="B14">
            <v>49</v>
          </cell>
          <cell r="C14">
            <v>-1</v>
          </cell>
          <cell r="D14">
            <v>47</v>
          </cell>
          <cell r="E14">
            <v>-1</v>
          </cell>
          <cell r="F14">
            <v>-1</v>
          </cell>
          <cell r="G14">
            <v>-1</v>
          </cell>
          <cell r="H14">
            <v>-1</v>
          </cell>
          <cell r="I14">
            <v>-1</v>
          </cell>
          <cell r="J14">
            <v>-1</v>
          </cell>
          <cell r="K14">
            <v>-1</v>
          </cell>
          <cell r="L14">
            <v>-1</v>
          </cell>
          <cell r="M14">
            <v>-1</v>
          </cell>
        </row>
        <row r="15">
          <cell r="A15">
            <v>-1</v>
          </cell>
          <cell r="B15">
            <v>50</v>
          </cell>
          <cell r="C15">
            <v>-1</v>
          </cell>
          <cell r="D15">
            <v>-1</v>
          </cell>
          <cell r="E15">
            <v>-1</v>
          </cell>
          <cell r="F15">
            <v>-1</v>
          </cell>
          <cell r="G15">
            <v>-1</v>
          </cell>
          <cell r="H15">
            <v>-1</v>
          </cell>
          <cell r="I15">
            <v>-1</v>
          </cell>
          <cell r="J15">
            <v>-1</v>
          </cell>
          <cell r="K15">
            <v>-1</v>
          </cell>
          <cell r="L15">
            <v>-1</v>
          </cell>
          <cell r="M15">
            <v>-1</v>
          </cell>
        </row>
        <row r="16">
          <cell r="A16">
            <v>-1</v>
          </cell>
          <cell r="B16">
            <v>51</v>
          </cell>
          <cell r="C16">
            <v>-1</v>
          </cell>
          <cell r="D16">
            <v>-1</v>
          </cell>
          <cell r="E16">
            <v>-1</v>
          </cell>
          <cell r="F16">
            <v>-1</v>
          </cell>
          <cell r="G16">
            <v>-1</v>
          </cell>
          <cell r="H16">
            <v>-1</v>
          </cell>
          <cell r="I16">
            <v>-1</v>
          </cell>
          <cell r="J16">
            <v>-1</v>
          </cell>
          <cell r="K16">
            <v>-1</v>
          </cell>
          <cell r="L16">
            <v>-1</v>
          </cell>
          <cell r="M16">
            <v>-1</v>
          </cell>
        </row>
        <row r="17">
          <cell r="A17">
            <v>-1</v>
          </cell>
          <cell r="B17">
            <v>53</v>
          </cell>
          <cell r="C17">
            <v>-1</v>
          </cell>
          <cell r="D17">
            <v>-1</v>
          </cell>
          <cell r="E17">
            <v>-1</v>
          </cell>
          <cell r="F17">
            <v>-1</v>
          </cell>
          <cell r="G17">
            <v>-1</v>
          </cell>
          <cell r="H17">
            <v>-1</v>
          </cell>
          <cell r="I17">
            <v>-1</v>
          </cell>
          <cell r="J17">
            <v>-1</v>
          </cell>
          <cell r="K17">
            <v>-1</v>
          </cell>
          <cell r="L17">
            <v>-1</v>
          </cell>
          <cell r="M17">
            <v>-1</v>
          </cell>
        </row>
        <row r="18">
          <cell r="A18">
            <v>-1</v>
          </cell>
          <cell r="B18">
            <v>-1</v>
          </cell>
          <cell r="C18">
            <v>-1</v>
          </cell>
          <cell r="D18">
            <v>-1</v>
          </cell>
          <cell r="E18">
            <v>-1</v>
          </cell>
          <cell r="F18">
            <v>-1</v>
          </cell>
          <cell r="G18">
            <v>-1</v>
          </cell>
          <cell r="H18">
            <v>-1</v>
          </cell>
          <cell r="I18">
            <v>-1</v>
          </cell>
          <cell r="J18">
            <v>-1</v>
          </cell>
          <cell r="K18">
            <v>-1</v>
          </cell>
          <cell r="L18">
            <v>-1</v>
          </cell>
          <cell r="M18">
            <v>-1</v>
          </cell>
        </row>
        <row r="19">
          <cell r="A19">
            <v>-1</v>
          </cell>
          <cell r="B19">
            <v>-1</v>
          </cell>
          <cell r="C19">
            <v>-1</v>
          </cell>
          <cell r="D19">
            <v>-1</v>
          </cell>
          <cell r="E19">
            <v>-1</v>
          </cell>
          <cell r="F19">
            <v>-1</v>
          </cell>
          <cell r="G19">
            <v>-1</v>
          </cell>
          <cell r="H19">
            <v>-1</v>
          </cell>
          <cell r="I19">
            <v>-1</v>
          </cell>
          <cell r="J19">
            <v>-1</v>
          </cell>
          <cell r="K19">
            <v>-1</v>
          </cell>
          <cell r="L19">
            <v>-1</v>
          </cell>
          <cell r="M19">
            <v>-1</v>
          </cell>
        </row>
        <row r="20">
          <cell r="A20">
            <v>-1</v>
          </cell>
          <cell r="B20">
            <v>-1</v>
          </cell>
          <cell r="C20">
            <v>-1</v>
          </cell>
          <cell r="D20">
            <v>-1</v>
          </cell>
          <cell r="E20">
            <v>-1</v>
          </cell>
          <cell r="F20">
            <v>-1</v>
          </cell>
          <cell r="G20">
            <v>-1</v>
          </cell>
          <cell r="H20">
            <v>-1</v>
          </cell>
          <cell r="I20">
            <v>-1</v>
          </cell>
          <cell r="J20">
            <v>-1</v>
          </cell>
          <cell r="K20">
            <v>-1</v>
          </cell>
          <cell r="L20">
            <v>-1</v>
          </cell>
          <cell r="M20">
            <v>-1</v>
          </cell>
        </row>
        <row r="21">
          <cell r="A21">
            <v>-1</v>
          </cell>
          <cell r="B21">
            <v>-1</v>
          </cell>
          <cell r="C21">
            <v>-1</v>
          </cell>
          <cell r="D21">
            <v>-1</v>
          </cell>
          <cell r="E21">
            <v>-1</v>
          </cell>
          <cell r="F21">
            <v>-1</v>
          </cell>
          <cell r="G21">
            <v>-1</v>
          </cell>
          <cell r="H21">
            <v>-1</v>
          </cell>
          <cell r="I21">
            <v>-1</v>
          </cell>
          <cell r="J21">
            <v>-1</v>
          </cell>
          <cell r="K21">
            <v>-1</v>
          </cell>
          <cell r="L21">
            <v>-1</v>
          </cell>
          <cell r="M21">
            <v>-1</v>
          </cell>
        </row>
        <row r="22">
          <cell r="A22">
            <v>-1</v>
          </cell>
          <cell r="B22">
            <v>-1</v>
          </cell>
          <cell r="C22">
            <v>-1</v>
          </cell>
          <cell r="D22">
            <v>-1</v>
          </cell>
          <cell r="E22">
            <v>-1</v>
          </cell>
          <cell r="F22">
            <v>-1</v>
          </cell>
          <cell r="G22">
            <v>-1</v>
          </cell>
          <cell r="H22">
            <v>-1</v>
          </cell>
          <cell r="I22">
            <v>-1</v>
          </cell>
          <cell r="J22">
            <v>-1</v>
          </cell>
          <cell r="K22">
            <v>-1</v>
          </cell>
          <cell r="L22">
            <v>-1</v>
          </cell>
          <cell r="M22">
            <v>-1</v>
          </cell>
        </row>
        <row r="23">
          <cell r="A23">
            <v>-1</v>
          </cell>
          <cell r="B23">
            <v>-1</v>
          </cell>
          <cell r="C23">
            <v>-1</v>
          </cell>
          <cell r="D23">
            <v>-1</v>
          </cell>
          <cell r="E23">
            <v>-1</v>
          </cell>
          <cell r="F23">
            <v>-1</v>
          </cell>
          <cell r="G23">
            <v>-1</v>
          </cell>
          <cell r="H23">
            <v>-1</v>
          </cell>
          <cell r="I23">
            <v>-1</v>
          </cell>
          <cell r="J23">
            <v>-1</v>
          </cell>
          <cell r="K23">
            <v>-1</v>
          </cell>
          <cell r="L23">
            <v>-1</v>
          </cell>
          <cell r="M23">
            <v>-1</v>
          </cell>
        </row>
        <row r="24">
          <cell r="A24">
            <v>-1</v>
          </cell>
          <cell r="B24">
            <v>-1</v>
          </cell>
          <cell r="C24">
            <v>-1</v>
          </cell>
          <cell r="D24">
            <v>-1</v>
          </cell>
          <cell r="E24">
            <v>-1</v>
          </cell>
          <cell r="F24">
            <v>-1</v>
          </cell>
          <cell r="G24">
            <v>-1</v>
          </cell>
          <cell r="H24">
            <v>-1</v>
          </cell>
          <cell r="I24">
            <v>-1</v>
          </cell>
          <cell r="J24">
            <v>-1</v>
          </cell>
          <cell r="K24">
            <v>-1</v>
          </cell>
          <cell r="L24">
            <v>-1</v>
          </cell>
          <cell r="M24">
            <v>-1</v>
          </cell>
        </row>
        <row r="25">
          <cell r="A25">
            <v>-1</v>
          </cell>
          <cell r="B25">
            <v>-1</v>
          </cell>
          <cell r="C25">
            <v>-1</v>
          </cell>
          <cell r="D25">
            <v>-1</v>
          </cell>
          <cell r="E25">
            <v>-1</v>
          </cell>
          <cell r="F25">
            <v>-1</v>
          </cell>
          <cell r="G25">
            <v>-1</v>
          </cell>
          <cell r="H25">
            <v>-1</v>
          </cell>
          <cell r="I25">
            <v>-1</v>
          </cell>
          <cell r="J25">
            <v>-1</v>
          </cell>
          <cell r="K25">
            <v>-1</v>
          </cell>
          <cell r="L25">
            <v>-1</v>
          </cell>
          <cell r="M25">
            <v>-1</v>
          </cell>
        </row>
        <row r="26">
          <cell r="A26">
            <v>-1</v>
          </cell>
          <cell r="B26">
            <v>-1</v>
          </cell>
          <cell r="C26">
            <v>-1</v>
          </cell>
          <cell r="D26">
            <v>-1</v>
          </cell>
          <cell r="E26">
            <v>-1</v>
          </cell>
          <cell r="F26">
            <v>-1</v>
          </cell>
          <cell r="G26">
            <v>-1</v>
          </cell>
          <cell r="H26">
            <v>-1</v>
          </cell>
          <cell r="I26">
            <v>-1</v>
          </cell>
          <cell r="J26">
            <v>-1</v>
          </cell>
          <cell r="K26">
            <v>-1</v>
          </cell>
          <cell r="L26">
            <v>-1</v>
          </cell>
          <cell r="M26">
            <v>-1</v>
          </cell>
        </row>
        <row r="27">
          <cell r="A27">
            <v>-1</v>
          </cell>
          <cell r="B27">
            <v>-1</v>
          </cell>
          <cell r="C27">
            <v>-1</v>
          </cell>
          <cell r="D27">
            <v>-1</v>
          </cell>
          <cell r="E27">
            <v>-1</v>
          </cell>
          <cell r="F27">
            <v>-1</v>
          </cell>
          <cell r="G27">
            <v>-1</v>
          </cell>
          <cell r="H27">
            <v>-1</v>
          </cell>
          <cell r="I27">
            <v>-1</v>
          </cell>
          <cell r="J27">
            <v>-1</v>
          </cell>
          <cell r="K27">
            <v>-1</v>
          </cell>
          <cell r="L27">
            <v>-1</v>
          </cell>
          <cell r="M27">
            <v>-1</v>
          </cell>
        </row>
        <row r="28">
          <cell r="A28">
            <v>-1</v>
          </cell>
          <cell r="B28">
            <v>-1</v>
          </cell>
          <cell r="C28">
            <v>-1</v>
          </cell>
          <cell r="D28">
            <v>-1</v>
          </cell>
          <cell r="E28">
            <v>-1</v>
          </cell>
          <cell r="F28">
            <v>-1</v>
          </cell>
          <cell r="G28">
            <v>-1</v>
          </cell>
          <cell r="H28">
            <v>-1</v>
          </cell>
          <cell r="I28">
            <v>-1</v>
          </cell>
          <cell r="J28">
            <v>-1</v>
          </cell>
          <cell r="K28">
            <v>-1</v>
          </cell>
          <cell r="L28">
            <v>-1</v>
          </cell>
          <cell r="M28">
            <v>-1</v>
          </cell>
        </row>
        <row r="29">
          <cell r="A29">
            <v>-1</v>
          </cell>
          <cell r="B29">
            <v>-1</v>
          </cell>
          <cell r="C29">
            <v>-1</v>
          </cell>
          <cell r="D29">
            <v>-1</v>
          </cell>
          <cell r="E29">
            <v>-1</v>
          </cell>
          <cell r="F29">
            <v>-1</v>
          </cell>
          <cell r="G29">
            <v>-1</v>
          </cell>
          <cell r="H29">
            <v>-1</v>
          </cell>
          <cell r="I29">
            <v>-1</v>
          </cell>
          <cell r="J29">
            <v>-1</v>
          </cell>
          <cell r="K29">
            <v>-1</v>
          </cell>
          <cell r="L29">
            <v>-1</v>
          </cell>
          <cell r="M29">
            <v>-1</v>
          </cell>
        </row>
        <row r="30">
          <cell r="A30">
            <v>-1</v>
          </cell>
          <cell r="B30">
            <v>-1</v>
          </cell>
          <cell r="C30">
            <v>-1</v>
          </cell>
          <cell r="D30">
            <v>-1</v>
          </cell>
          <cell r="E30">
            <v>-1</v>
          </cell>
          <cell r="F30">
            <v>-1</v>
          </cell>
          <cell r="G30">
            <v>-1</v>
          </cell>
          <cell r="H30">
            <v>-1</v>
          </cell>
          <cell r="I30">
            <v>-1</v>
          </cell>
          <cell r="J30">
            <v>-1</v>
          </cell>
          <cell r="K30">
            <v>-1</v>
          </cell>
          <cell r="L30">
            <v>-1</v>
          </cell>
          <cell r="M30">
            <v>-1</v>
          </cell>
        </row>
        <row r="31">
          <cell r="A31">
            <v>-1</v>
          </cell>
          <cell r="B31">
            <v>-1</v>
          </cell>
          <cell r="C31">
            <v>-1</v>
          </cell>
          <cell r="D31">
            <v>-1</v>
          </cell>
          <cell r="E31">
            <v>-1</v>
          </cell>
          <cell r="F31">
            <v>-1</v>
          </cell>
          <cell r="G31">
            <v>-1</v>
          </cell>
          <cell r="H31">
            <v>-1</v>
          </cell>
          <cell r="I31">
            <v>-1</v>
          </cell>
          <cell r="J31">
            <v>-1</v>
          </cell>
          <cell r="K31">
            <v>-1</v>
          </cell>
          <cell r="L31">
            <v>-1</v>
          </cell>
          <cell r="M31">
            <v>-1</v>
          </cell>
        </row>
        <row r="32">
          <cell r="A32">
            <v>-1</v>
          </cell>
          <cell r="B32">
            <v>-1</v>
          </cell>
          <cell r="C32">
            <v>-1</v>
          </cell>
          <cell r="D32">
            <v>-1</v>
          </cell>
          <cell r="E32">
            <v>-1</v>
          </cell>
          <cell r="F32">
            <v>-1</v>
          </cell>
          <cell r="G32">
            <v>-1</v>
          </cell>
          <cell r="H32">
            <v>-1</v>
          </cell>
          <cell r="I32">
            <v>-1</v>
          </cell>
          <cell r="J32">
            <v>-1</v>
          </cell>
          <cell r="K32">
            <v>-1</v>
          </cell>
          <cell r="L32">
            <v>-1</v>
          </cell>
          <cell r="M32">
            <v>-1</v>
          </cell>
        </row>
        <row r="33">
          <cell r="A33">
            <v>-1</v>
          </cell>
          <cell r="B33">
            <v>-1</v>
          </cell>
          <cell r="C33">
            <v>-1</v>
          </cell>
          <cell r="D33">
            <v>-1</v>
          </cell>
          <cell r="E33">
            <v>-1</v>
          </cell>
          <cell r="F33">
            <v>-1</v>
          </cell>
          <cell r="G33">
            <v>-1</v>
          </cell>
          <cell r="H33">
            <v>-1</v>
          </cell>
          <cell r="I33">
            <v>-1</v>
          </cell>
          <cell r="J33">
            <v>-1</v>
          </cell>
          <cell r="K33">
            <v>-1</v>
          </cell>
          <cell r="L33">
            <v>-1</v>
          </cell>
          <cell r="M33">
            <v>-1</v>
          </cell>
        </row>
        <row r="34">
          <cell r="A34">
            <v>-1</v>
          </cell>
          <cell r="B34">
            <v>-1</v>
          </cell>
          <cell r="C34">
            <v>-1</v>
          </cell>
          <cell r="D34">
            <v>-1</v>
          </cell>
          <cell r="E34">
            <v>-1</v>
          </cell>
          <cell r="F34">
            <v>-1</v>
          </cell>
          <cell r="G34">
            <v>-1</v>
          </cell>
          <cell r="H34">
            <v>-1</v>
          </cell>
          <cell r="I34">
            <v>-1</v>
          </cell>
          <cell r="J34">
            <v>-1</v>
          </cell>
          <cell r="K34">
            <v>-1</v>
          </cell>
          <cell r="L34">
            <v>-1</v>
          </cell>
          <cell r="M34">
            <v>-1</v>
          </cell>
        </row>
        <row r="35">
          <cell r="A35">
            <v>-1</v>
          </cell>
          <cell r="B35">
            <v>-1</v>
          </cell>
          <cell r="C35">
            <v>-1</v>
          </cell>
          <cell r="D35">
            <v>-1</v>
          </cell>
          <cell r="E35">
            <v>-1</v>
          </cell>
          <cell r="F35">
            <v>-1</v>
          </cell>
          <cell r="G35">
            <v>-1</v>
          </cell>
          <cell r="H35">
            <v>-1</v>
          </cell>
          <cell r="I35">
            <v>-1</v>
          </cell>
          <cell r="J35">
            <v>-1</v>
          </cell>
          <cell r="K35">
            <v>-1</v>
          </cell>
          <cell r="L35">
            <v>-1</v>
          </cell>
          <cell r="M35">
            <v>-1</v>
          </cell>
        </row>
        <row r="36">
          <cell r="A36">
            <v>-1</v>
          </cell>
          <cell r="B36">
            <v>-1</v>
          </cell>
          <cell r="C36">
            <v>-1</v>
          </cell>
          <cell r="D36">
            <v>-1</v>
          </cell>
          <cell r="E36">
            <v>-1</v>
          </cell>
          <cell r="F36">
            <v>-1</v>
          </cell>
          <cell r="G36">
            <v>-1</v>
          </cell>
          <cell r="H36">
            <v>-1</v>
          </cell>
          <cell r="I36">
            <v>-1</v>
          </cell>
          <cell r="J36">
            <v>-1</v>
          </cell>
          <cell r="K36">
            <v>-1</v>
          </cell>
          <cell r="L36">
            <v>-1</v>
          </cell>
          <cell r="M36">
            <v>-1</v>
          </cell>
        </row>
        <row r="37">
          <cell r="A37">
            <v>-1</v>
          </cell>
          <cell r="B37">
            <v>-1</v>
          </cell>
          <cell r="C37">
            <v>-1</v>
          </cell>
          <cell r="D37">
            <v>-1</v>
          </cell>
          <cell r="E37">
            <v>-1</v>
          </cell>
          <cell r="F37">
            <v>-1</v>
          </cell>
          <cell r="G37">
            <v>-1</v>
          </cell>
          <cell r="H37">
            <v>-1</v>
          </cell>
          <cell r="I37">
            <v>-1</v>
          </cell>
          <cell r="J37">
            <v>-1</v>
          </cell>
          <cell r="K37">
            <v>-1</v>
          </cell>
          <cell r="L37">
            <v>-1</v>
          </cell>
          <cell r="M37">
            <v>-1</v>
          </cell>
        </row>
        <row r="38">
          <cell r="A38">
            <v>-1</v>
          </cell>
          <cell r="B38">
            <v>-1</v>
          </cell>
          <cell r="C38">
            <v>-1</v>
          </cell>
          <cell r="D38">
            <v>-1</v>
          </cell>
          <cell r="E38">
            <v>-1</v>
          </cell>
          <cell r="F38">
            <v>-1</v>
          </cell>
          <cell r="G38">
            <v>-1</v>
          </cell>
          <cell r="H38">
            <v>-1</v>
          </cell>
          <cell r="I38">
            <v>-1</v>
          </cell>
          <cell r="J38">
            <v>-1</v>
          </cell>
          <cell r="K38">
            <v>-1</v>
          </cell>
          <cell r="L38">
            <v>-1</v>
          </cell>
          <cell r="M38">
            <v>-1</v>
          </cell>
        </row>
        <row r="39">
          <cell r="A39">
            <v>-1</v>
          </cell>
          <cell r="B39">
            <v>-1</v>
          </cell>
          <cell r="C39">
            <v>-1</v>
          </cell>
          <cell r="D39">
            <v>-1</v>
          </cell>
          <cell r="E39">
            <v>-1</v>
          </cell>
          <cell r="F39">
            <v>-1</v>
          </cell>
          <cell r="G39">
            <v>-1</v>
          </cell>
          <cell r="H39">
            <v>-1</v>
          </cell>
          <cell r="I39">
            <v>-1</v>
          </cell>
          <cell r="J39">
            <v>-1</v>
          </cell>
          <cell r="K39">
            <v>-1</v>
          </cell>
          <cell r="L39">
            <v>-1</v>
          </cell>
          <cell r="M39">
            <v>-1</v>
          </cell>
        </row>
        <row r="40">
          <cell r="A40">
            <v>-1</v>
          </cell>
          <cell r="B40">
            <v>-1</v>
          </cell>
          <cell r="C40">
            <v>-1</v>
          </cell>
          <cell r="D40">
            <v>-1</v>
          </cell>
          <cell r="E40">
            <v>-1</v>
          </cell>
          <cell r="F40">
            <v>-1</v>
          </cell>
          <cell r="G40">
            <v>-1</v>
          </cell>
          <cell r="H40">
            <v>-1</v>
          </cell>
          <cell r="I40">
            <v>-1</v>
          </cell>
          <cell r="J40">
            <v>-1</v>
          </cell>
          <cell r="K40">
            <v>-1</v>
          </cell>
          <cell r="L40">
            <v>-1</v>
          </cell>
          <cell r="M40">
            <v>-1</v>
          </cell>
        </row>
        <row r="41">
          <cell r="A41">
            <v>-1</v>
          </cell>
          <cell r="B41">
            <v>-1</v>
          </cell>
          <cell r="C41">
            <v>-1</v>
          </cell>
          <cell r="D41">
            <v>-1</v>
          </cell>
          <cell r="E41">
            <v>-1</v>
          </cell>
          <cell r="F41">
            <v>-1</v>
          </cell>
          <cell r="G41">
            <v>-1</v>
          </cell>
          <cell r="H41">
            <v>-1</v>
          </cell>
          <cell r="I41">
            <v>-1</v>
          </cell>
          <cell r="J41">
            <v>-1</v>
          </cell>
          <cell r="K41">
            <v>-1</v>
          </cell>
          <cell r="L41">
            <v>-1</v>
          </cell>
          <cell r="M41">
            <v>-1</v>
          </cell>
        </row>
        <row r="42">
          <cell r="A42">
            <v>-1</v>
          </cell>
          <cell r="B42">
            <v>-1</v>
          </cell>
          <cell r="C42">
            <v>-1</v>
          </cell>
          <cell r="D42">
            <v>-1</v>
          </cell>
          <cell r="E42">
            <v>-1</v>
          </cell>
          <cell r="F42">
            <v>-1</v>
          </cell>
          <cell r="G42">
            <v>-1</v>
          </cell>
          <cell r="H42">
            <v>-1</v>
          </cell>
          <cell r="I42">
            <v>-1</v>
          </cell>
          <cell r="J42">
            <v>-1</v>
          </cell>
          <cell r="K42">
            <v>-1</v>
          </cell>
          <cell r="L42">
            <v>-1</v>
          </cell>
          <cell r="M42">
            <v>-1</v>
          </cell>
        </row>
        <row r="43">
          <cell r="A43">
            <v>-1</v>
          </cell>
          <cell r="B43">
            <v>-1</v>
          </cell>
          <cell r="C43">
            <v>-1</v>
          </cell>
          <cell r="D43">
            <v>-1</v>
          </cell>
          <cell r="E43">
            <v>-1</v>
          </cell>
          <cell r="F43">
            <v>-1</v>
          </cell>
          <cell r="G43">
            <v>-1</v>
          </cell>
          <cell r="H43">
            <v>-1</v>
          </cell>
          <cell r="I43">
            <v>-1</v>
          </cell>
          <cell r="J43">
            <v>-1</v>
          </cell>
          <cell r="K43">
            <v>-1</v>
          </cell>
          <cell r="L43">
            <v>-1</v>
          </cell>
          <cell r="M43">
            <v>-1</v>
          </cell>
        </row>
        <row r="44">
          <cell r="A44">
            <v>-1</v>
          </cell>
          <cell r="B44">
            <v>-1</v>
          </cell>
          <cell r="C44">
            <v>-1</v>
          </cell>
          <cell r="D44">
            <v>-1</v>
          </cell>
          <cell r="E44">
            <v>-1</v>
          </cell>
          <cell r="F44">
            <v>-1</v>
          </cell>
          <cell r="G44">
            <v>-1</v>
          </cell>
          <cell r="H44">
            <v>-1</v>
          </cell>
          <cell r="I44">
            <v>-1</v>
          </cell>
          <cell r="J44">
            <v>-1</v>
          </cell>
          <cell r="K44">
            <v>-1</v>
          </cell>
          <cell r="L44">
            <v>-1</v>
          </cell>
          <cell r="M44">
            <v>-1</v>
          </cell>
        </row>
        <row r="45">
          <cell r="A45">
            <v>-1</v>
          </cell>
          <cell r="B45">
            <v>-1</v>
          </cell>
          <cell r="C45">
            <v>-1</v>
          </cell>
          <cell r="D45">
            <v>-1</v>
          </cell>
          <cell r="E45">
            <v>-1</v>
          </cell>
          <cell r="F45">
            <v>-1</v>
          </cell>
          <cell r="G45">
            <v>-1</v>
          </cell>
          <cell r="H45">
            <v>-1</v>
          </cell>
          <cell r="I45">
            <v>-1</v>
          </cell>
          <cell r="J45">
            <v>-1</v>
          </cell>
          <cell r="K45">
            <v>-1</v>
          </cell>
          <cell r="L45">
            <v>-1</v>
          </cell>
          <cell r="M45">
            <v>-1</v>
          </cell>
        </row>
        <row r="46">
          <cell r="A46">
            <v>-1</v>
          </cell>
          <cell r="B46">
            <v>-1</v>
          </cell>
          <cell r="C46">
            <v>-1</v>
          </cell>
          <cell r="D46">
            <v>-1</v>
          </cell>
          <cell r="E46">
            <v>-1</v>
          </cell>
          <cell r="F46">
            <v>-1</v>
          </cell>
          <cell r="G46">
            <v>-1</v>
          </cell>
          <cell r="H46">
            <v>-1</v>
          </cell>
          <cell r="I46">
            <v>-1</v>
          </cell>
          <cell r="J46">
            <v>-1</v>
          </cell>
          <cell r="K46">
            <v>-1</v>
          </cell>
          <cell r="L46">
            <v>-1</v>
          </cell>
          <cell r="M46">
            <v>-1</v>
          </cell>
        </row>
        <row r="47">
          <cell r="A47">
            <v>-1</v>
          </cell>
          <cell r="B47">
            <v>-1</v>
          </cell>
          <cell r="C47">
            <v>-1</v>
          </cell>
          <cell r="D47">
            <v>-1</v>
          </cell>
          <cell r="E47">
            <v>-1</v>
          </cell>
          <cell r="F47">
            <v>-1</v>
          </cell>
          <cell r="G47">
            <v>-1</v>
          </cell>
          <cell r="H47">
            <v>-1</v>
          </cell>
          <cell r="I47">
            <v>-1</v>
          </cell>
          <cell r="J47">
            <v>-1</v>
          </cell>
          <cell r="K47">
            <v>-1</v>
          </cell>
          <cell r="L47">
            <v>-1</v>
          </cell>
          <cell r="M47">
            <v>-1</v>
          </cell>
        </row>
        <row r="48">
          <cell r="A48">
            <v>-1</v>
          </cell>
          <cell r="B48">
            <v>-1</v>
          </cell>
          <cell r="C48">
            <v>-1</v>
          </cell>
          <cell r="D48">
            <v>-1</v>
          </cell>
          <cell r="E48">
            <v>-1</v>
          </cell>
          <cell r="F48">
            <v>-1</v>
          </cell>
          <cell r="G48">
            <v>-1</v>
          </cell>
          <cell r="H48">
            <v>-1</v>
          </cell>
          <cell r="I48">
            <v>-1</v>
          </cell>
          <cell r="J48">
            <v>-1</v>
          </cell>
          <cell r="K48">
            <v>-1</v>
          </cell>
          <cell r="L48">
            <v>-1</v>
          </cell>
          <cell r="M48">
            <v>-1</v>
          </cell>
        </row>
        <row r="49">
          <cell r="A49">
            <v>-1</v>
          </cell>
          <cell r="B49">
            <v>-1</v>
          </cell>
          <cell r="C49">
            <v>-1</v>
          </cell>
          <cell r="D49">
            <v>-1</v>
          </cell>
          <cell r="E49">
            <v>-1</v>
          </cell>
          <cell r="F49">
            <v>-1</v>
          </cell>
          <cell r="G49">
            <v>-1</v>
          </cell>
          <cell r="H49">
            <v>-1</v>
          </cell>
          <cell r="I49">
            <v>-1</v>
          </cell>
          <cell r="J49">
            <v>-1</v>
          </cell>
          <cell r="K49">
            <v>-1</v>
          </cell>
          <cell r="L49">
            <v>-1</v>
          </cell>
          <cell r="M49">
            <v>-1</v>
          </cell>
        </row>
        <row r="50">
          <cell r="A50">
            <v>-1</v>
          </cell>
          <cell r="B50">
            <v>-1</v>
          </cell>
          <cell r="C50">
            <v>-1</v>
          </cell>
          <cell r="D50">
            <v>-1</v>
          </cell>
          <cell r="E50">
            <v>-1</v>
          </cell>
          <cell r="F50">
            <v>-1</v>
          </cell>
          <cell r="G50">
            <v>-1</v>
          </cell>
          <cell r="H50">
            <v>-1</v>
          </cell>
          <cell r="I50">
            <v>-1</v>
          </cell>
          <cell r="J50">
            <v>-1</v>
          </cell>
          <cell r="K50">
            <v>-1</v>
          </cell>
          <cell r="L50">
            <v>-1</v>
          </cell>
          <cell r="M50">
            <v>-1</v>
          </cell>
        </row>
        <row r="51">
          <cell r="A51">
            <v>-1</v>
          </cell>
          <cell r="B51">
            <v>-1</v>
          </cell>
          <cell r="C51">
            <v>-1</v>
          </cell>
          <cell r="D51">
            <v>-1</v>
          </cell>
          <cell r="E51">
            <v>-1</v>
          </cell>
          <cell r="F51">
            <v>-1</v>
          </cell>
          <cell r="G51">
            <v>-1</v>
          </cell>
          <cell r="H51">
            <v>-1</v>
          </cell>
          <cell r="I51">
            <v>-1</v>
          </cell>
          <cell r="J51">
            <v>-1</v>
          </cell>
          <cell r="K51">
            <v>-1</v>
          </cell>
          <cell r="L51">
            <v>-1</v>
          </cell>
          <cell r="M51">
            <v>-1</v>
          </cell>
        </row>
        <row r="52">
          <cell r="A52">
            <v>-1</v>
          </cell>
          <cell r="B52">
            <v>-1</v>
          </cell>
          <cell r="C52">
            <v>-1</v>
          </cell>
          <cell r="D52">
            <v>-1</v>
          </cell>
          <cell r="E52">
            <v>-1</v>
          </cell>
          <cell r="F52">
            <v>-1</v>
          </cell>
          <cell r="G52">
            <v>-1</v>
          </cell>
          <cell r="H52">
            <v>-1</v>
          </cell>
          <cell r="I52">
            <v>-1</v>
          </cell>
          <cell r="J52">
            <v>-1</v>
          </cell>
          <cell r="K52">
            <v>-1</v>
          </cell>
          <cell r="L52">
            <v>-1</v>
          </cell>
          <cell r="M52">
            <v>-1</v>
          </cell>
        </row>
        <row r="53">
          <cell r="A53">
            <v>-1</v>
          </cell>
          <cell r="B53">
            <v>-1</v>
          </cell>
          <cell r="C53">
            <v>-1</v>
          </cell>
          <cell r="D53">
            <v>-1</v>
          </cell>
          <cell r="E53">
            <v>-1</v>
          </cell>
          <cell r="F53">
            <v>-1</v>
          </cell>
          <cell r="G53">
            <v>-1</v>
          </cell>
          <cell r="H53">
            <v>-1</v>
          </cell>
          <cell r="I53">
            <v>-1</v>
          </cell>
          <cell r="J53">
            <v>-1</v>
          </cell>
          <cell r="K53">
            <v>-1</v>
          </cell>
          <cell r="L53">
            <v>-1</v>
          </cell>
          <cell r="M53">
            <v>-1</v>
          </cell>
        </row>
        <row r="54">
          <cell r="A54">
            <v>-1</v>
          </cell>
          <cell r="B54">
            <v>-1</v>
          </cell>
          <cell r="C54">
            <v>-1</v>
          </cell>
          <cell r="D54">
            <v>-1</v>
          </cell>
          <cell r="E54">
            <v>-1</v>
          </cell>
          <cell r="F54">
            <v>-1</v>
          </cell>
          <cell r="G54">
            <v>-1</v>
          </cell>
          <cell r="H54">
            <v>-1</v>
          </cell>
          <cell r="I54">
            <v>-1</v>
          </cell>
          <cell r="J54">
            <v>-1</v>
          </cell>
          <cell r="K54">
            <v>-1</v>
          </cell>
          <cell r="L54">
            <v>-1</v>
          </cell>
          <cell r="M54">
            <v>-1</v>
          </cell>
        </row>
        <row r="55">
          <cell r="A55">
            <v>-1</v>
          </cell>
          <cell r="B55">
            <v>-1</v>
          </cell>
          <cell r="C55">
            <v>-1</v>
          </cell>
          <cell r="D55">
            <v>-1</v>
          </cell>
          <cell r="E55">
            <v>-1</v>
          </cell>
          <cell r="F55">
            <v>-1</v>
          </cell>
          <cell r="G55">
            <v>-1</v>
          </cell>
          <cell r="H55">
            <v>-1</v>
          </cell>
          <cell r="I55">
            <v>-1</v>
          </cell>
          <cell r="J55">
            <v>-1</v>
          </cell>
          <cell r="K55">
            <v>-1</v>
          </cell>
          <cell r="L55">
            <v>-1</v>
          </cell>
          <cell r="M55">
            <v>-1</v>
          </cell>
        </row>
        <row r="56">
          <cell r="A56">
            <v>-1</v>
          </cell>
          <cell r="B56">
            <v>-1</v>
          </cell>
          <cell r="C56">
            <v>-1</v>
          </cell>
          <cell r="D56">
            <v>-1</v>
          </cell>
          <cell r="E56">
            <v>-1</v>
          </cell>
          <cell r="F56">
            <v>-1</v>
          </cell>
          <cell r="G56">
            <v>-1</v>
          </cell>
          <cell r="H56">
            <v>-1</v>
          </cell>
          <cell r="I56">
            <v>-1</v>
          </cell>
          <cell r="J56">
            <v>-1</v>
          </cell>
          <cell r="K56">
            <v>-1</v>
          </cell>
          <cell r="L56">
            <v>-1</v>
          </cell>
          <cell r="M56">
            <v>-1</v>
          </cell>
        </row>
        <row r="57">
          <cell r="A57">
            <v>-1</v>
          </cell>
          <cell r="B57">
            <v>-1</v>
          </cell>
          <cell r="C57">
            <v>-1</v>
          </cell>
          <cell r="D57">
            <v>-1</v>
          </cell>
          <cell r="E57">
            <v>-1</v>
          </cell>
          <cell r="F57">
            <v>-1</v>
          </cell>
          <cell r="G57">
            <v>-1</v>
          </cell>
          <cell r="H57">
            <v>-1</v>
          </cell>
          <cell r="I57">
            <v>-1</v>
          </cell>
          <cell r="J57">
            <v>-1</v>
          </cell>
          <cell r="K57">
            <v>-1</v>
          </cell>
          <cell r="L57">
            <v>-1</v>
          </cell>
          <cell r="M57">
            <v>-1</v>
          </cell>
        </row>
        <row r="58">
          <cell r="A58">
            <v>-1</v>
          </cell>
          <cell r="B58">
            <v>-1</v>
          </cell>
          <cell r="C58">
            <v>-1</v>
          </cell>
          <cell r="D58">
            <v>-1</v>
          </cell>
          <cell r="E58">
            <v>-1</v>
          </cell>
          <cell r="F58">
            <v>-1</v>
          </cell>
          <cell r="G58">
            <v>-1</v>
          </cell>
          <cell r="H58">
            <v>-1</v>
          </cell>
          <cell r="I58">
            <v>-1</v>
          </cell>
          <cell r="J58">
            <v>-1</v>
          </cell>
          <cell r="K58">
            <v>-1</v>
          </cell>
          <cell r="L58">
            <v>-1</v>
          </cell>
          <cell r="M58">
            <v>-1</v>
          </cell>
        </row>
        <row r="59">
          <cell r="A59">
            <v>-1</v>
          </cell>
          <cell r="B59">
            <v>-1</v>
          </cell>
          <cell r="C59">
            <v>-1</v>
          </cell>
          <cell r="D59">
            <v>-1</v>
          </cell>
          <cell r="E59">
            <v>-1</v>
          </cell>
          <cell r="F59">
            <v>-1</v>
          </cell>
          <cell r="G59">
            <v>-1</v>
          </cell>
          <cell r="H59">
            <v>-1</v>
          </cell>
          <cell r="I59">
            <v>-1</v>
          </cell>
          <cell r="J59">
            <v>-1</v>
          </cell>
          <cell r="K59">
            <v>-1</v>
          </cell>
          <cell r="L59">
            <v>-1</v>
          </cell>
          <cell r="M59">
            <v>-1</v>
          </cell>
        </row>
        <row r="60">
          <cell r="A60">
            <v>-1</v>
          </cell>
          <cell r="B60">
            <v>-1</v>
          </cell>
          <cell r="C60">
            <v>-1</v>
          </cell>
          <cell r="D60">
            <v>-1</v>
          </cell>
          <cell r="E60">
            <v>-1</v>
          </cell>
          <cell r="F60">
            <v>-1</v>
          </cell>
          <cell r="G60">
            <v>-1</v>
          </cell>
          <cell r="H60">
            <v>-1</v>
          </cell>
          <cell r="I60">
            <v>-1</v>
          </cell>
          <cell r="J60">
            <v>-1</v>
          </cell>
          <cell r="K60">
            <v>-1</v>
          </cell>
          <cell r="L60">
            <v>-1</v>
          </cell>
          <cell r="M60">
            <v>-1</v>
          </cell>
        </row>
        <row r="61">
          <cell r="A61">
            <v>-1</v>
          </cell>
          <cell r="B61">
            <v>-1</v>
          </cell>
          <cell r="C61">
            <v>-1</v>
          </cell>
          <cell r="D61">
            <v>-1</v>
          </cell>
          <cell r="E61">
            <v>-1</v>
          </cell>
          <cell r="F61">
            <v>-1</v>
          </cell>
          <cell r="G61">
            <v>-1</v>
          </cell>
          <cell r="H61">
            <v>-1</v>
          </cell>
          <cell r="I61">
            <v>-1</v>
          </cell>
          <cell r="J61">
            <v>-1</v>
          </cell>
          <cell r="K61">
            <v>-1</v>
          </cell>
          <cell r="L61">
            <v>-1</v>
          </cell>
          <cell r="M61">
            <v>-1</v>
          </cell>
        </row>
        <row r="62">
          <cell r="A62">
            <v>-1</v>
          </cell>
          <cell r="B62">
            <v>-1</v>
          </cell>
          <cell r="C62">
            <v>-1</v>
          </cell>
          <cell r="D62">
            <v>-1</v>
          </cell>
          <cell r="E62">
            <v>-1</v>
          </cell>
          <cell r="F62">
            <v>-1</v>
          </cell>
          <cell r="G62">
            <v>-1</v>
          </cell>
          <cell r="H62">
            <v>-1</v>
          </cell>
          <cell r="I62">
            <v>-1</v>
          </cell>
          <cell r="J62">
            <v>-1</v>
          </cell>
          <cell r="K62">
            <v>-1</v>
          </cell>
          <cell r="L62">
            <v>-1</v>
          </cell>
          <cell r="M62">
            <v>-1</v>
          </cell>
        </row>
        <row r="63">
          <cell r="A63">
            <v>-1</v>
          </cell>
          <cell r="B63">
            <v>-1</v>
          </cell>
          <cell r="C63">
            <v>-1</v>
          </cell>
          <cell r="D63">
            <v>-1</v>
          </cell>
          <cell r="E63">
            <v>-1</v>
          </cell>
          <cell r="F63">
            <v>-1</v>
          </cell>
          <cell r="G63">
            <v>-1</v>
          </cell>
          <cell r="H63">
            <v>-1</v>
          </cell>
          <cell r="I63">
            <v>-1</v>
          </cell>
          <cell r="J63">
            <v>-1</v>
          </cell>
          <cell r="K63">
            <v>-1</v>
          </cell>
          <cell r="L63">
            <v>-1</v>
          </cell>
          <cell r="M63">
            <v>-1</v>
          </cell>
        </row>
        <row r="64">
          <cell r="A64">
            <v>-1</v>
          </cell>
          <cell r="B64">
            <v>-1</v>
          </cell>
          <cell r="C64">
            <v>-1</v>
          </cell>
          <cell r="D64">
            <v>-1</v>
          </cell>
          <cell r="E64">
            <v>-1</v>
          </cell>
          <cell r="F64">
            <v>-1</v>
          </cell>
          <cell r="G64">
            <v>-1</v>
          </cell>
          <cell r="H64">
            <v>-1</v>
          </cell>
          <cell r="I64">
            <v>-1</v>
          </cell>
          <cell r="J64">
            <v>-1</v>
          </cell>
          <cell r="K64">
            <v>-1</v>
          </cell>
          <cell r="L64">
            <v>-1</v>
          </cell>
          <cell r="M64">
            <v>-1</v>
          </cell>
        </row>
        <row r="65">
          <cell r="A65">
            <v>-1</v>
          </cell>
          <cell r="B65">
            <v>-1</v>
          </cell>
          <cell r="C65">
            <v>-1</v>
          </cell>
          <cell r="D65">
            <v>-1</v>
          </cell>
          <cell r="E65">
            <v>-1</v>
          </cell>
          <cell r="F65">
            <v>-1</v>
          </cell>
          <cell r="G65">
            <v>-1</v>
          </cell>
          <cell r="H65">
            <v>-1</v>
          </cell>
          <cell r="I65">
            <v>-1</v>
          </cell>
          <cell r="J65">
            <v>-1</v>
          </cell>
          <cell r="K65">
            <v>-1</v>
          </cell>
          <cell r="L65">
            <v>-1</v>
          </cell>
          <cell r="M65">
            <v>-1</v>
          </cell>
        </row>
        <row r="66">
          <cell r="A66">
            <v>-1</v>
          </cell>
          <cell r="B66">
            <v>-1</v>
          </cell>
          <cell r="C66">
            <v>-1</v>
          </cell>
          <cell r="D66">
            <v>-1</v>
          </cell>
          <cell r="E66">
            <v>-1</v>
          </cell>
          <cell r="F66">
            <v>-1</v>
          </cell>
          <cell r="G66">
            <v>-1</v>
          </cell>
          <cell r="H66">
            <v>-1</v>
          </cell>
          <cell r="I66">
            <v>-1</v>
          </cell>
          <cell r="J66">
            <v>-1</v>
          </cell>
          <cell r="K66">
            <v>-1</v>
          </cell>
          <cell r="L66">
            <v>-1</v>
          </cell>
          <cell r="M66">
            <v>-1</v>
          </cell>
        </row>
        <row r="67">
          <cell r="A67">
            <v>-1</v>
          </cell>
          <cell r="B67">
            <v>-1</v>
          </cell>
          <cell r="C67">
            <v>-1</v>
          </cell>
          <cell r="D67">
            <v>-1</v>
          </cell>
          <cell r="E67">
            <v>-1</v>
          </cell>
          <cell r="F67">
            <v>-1</v>
          </cell>
          <cell r="G67">
            <v>-1</v>
          </cell>
          <cell r="H67">
            <v>-1</v>
          </cell>
          <cell r="I67">
            <v>-1</v>
          </cell>
          <cell r="J67">
            <v>-1</v>
          </cell>
          <cell r="K67">
            <v>-1</v>
          </cell>
          <cell r="L67">
            <v>-1</v>
          </cell>
          <cell r="M67">
            <v>-1</v>
          </cell>
        </row>
        <row r="68">
          <cell r="A68">
            <v>-1</v>
          </cell>
          <cell r="B68">
            <v>-1</v>
          </cell>
          <cell r="C68">
            <v>-1</v>
          </cell>
          <cell r="D68">
            <v>-1</v>
          </cell>
          <cell r="E68">
            <v>-1</v>
          </cell>
          <cell r="F68">
            <v>-1</v>
          </cell>
          <cell r="G68">
            <v>-1</v>
          </cell>
          <cell r="H68">
            <v>-1</v>
          </cell>
          <cell r="I68">
            <v>-1</v>
          </cell>
          <cell r="J68">
            <v>-1</v>
          </cell>
          <cell r="K68">
            <v>-1</v>
          </cell>
          <cell r="L68">
            <v>-1</v>
          </cell>
          <cell r="M68">
            <v>-1</v>
          </cell>
        </row>
        <row r="69">
          <cell r="A69">
            <v>-1</v>
          </cell>
          <cell r="B69">
            <v>-1</v>
          </cell>
          <cell r="C69">
            <v>-1</v>
          </cell>
          <cell r="D69">
            <v>-1</v>
          </cell>
          <cell r="E69">
            <v>-1</v>
          </cell>
          <cell r="F69">
            <v>-1</v>
          </cell>
          <cell r="G69">
            <v>-1</v>
          </cell>
          <cell r="H69">
            <v>-1</v>
          </cell>
          <cell r="I69">
            <v>-1</v>
          </cell>
          <cell r="J69">
            <v>-1</v>
          </cell>
          <cell r="K69">
            <v>-1</v>
          </cell>
          <cell r="L69">
            <v>-1</v>
          </cell>
          <cell r="M69">
            <v>-1</v>
          </cell>
        </row>
        <row r="70">
          <cell r="A70">
            <v>-1</v>
          </cell>
          <cell r="B70">
            <v>-1</v>
          </cell>
          <cell r="C70">
            <v>-1</v>
          </cell>
          <cell r="D70">
            <v>-1</v>
          </cell>
          <cell r="E70">
            <v>-1</v>
          </cell>
          <cell r="F70">
            <v>-1</v>
          </cell>
          <cell r="G70">
            <v>-1</v>
          </cell>
          <cell r="H70">
            <v>-1</v>
          </cell>
          <cell r="I70">
            <v>-1</v>
          </cell>
          <cell r="J70">
            <v>-1</v>
          </cell>
          <cell r="K70">
            <v>-1</v>
          </cell>
          <cell r="L70">
            <v>-1</v>
          </cell>
          <cell r="M70">
            <v>-1</v>
          </cell>
        </row>
        <row r="71">
          <cell r="A71">
            <v>-1</v>
          </cell>
          <cell r="B71">
            <v>-1</v>
          </cell>
          <cell r="C71">
            <v>-1</v>
          </cell>
          <cell r="D71">
            <v>-1</v>
          </cell>
          <cell r="E71">
            <v>-1</v>
          </cell>
          <cell r="F71">
            <v>-1</v>
          </cell>
          <cell r="G71">
            <v>-1</v>
          </cell>
          <cell r="H71">
            <v>-1</v>
          </cell>
          <cell r="I71">
            <v>-1</v>
          </cell>
          <cell r="J71">
            <v>-1</v>
          </cell>
          <cell r="K71">
            <v>-1</v>
          </cell>
          <cell r="L71">
            <v>-1</v>
          </cell>
          <cell r="M71">
            <v>-1</v>
          </cell>
        </row>
        <row r="72">
          <cell r="A72">
            <v>-1</v>
          </cell>
          <cell r="B72">
            <v>-1</v>
          </cell>
          <cell r="C72">
            <v>-1</v>
          </cell>
          <cell r="D72">
            <v>-1</v>
          </cell>
          <cell r="E72">
            <v>-1</v>
          </cell>
          <cell r="F72">
            <v>-1</v>
          </cell>
          <cell r="G72">
            <v>-1</v>
          </cell>
          <cell r="H72">
            <v>-1</v>
          </cell>
          <cell r="I72">
            <v>-1</v>
          </cell>
          <cell r="J72">
            <v>-1</v>
          </cell>
          <cell r="K72">
            <v>-1</v>
          </cell>
          <cell r="L72">
            <v>-1</v>
          </cell>
          <cell r="M72">
            <v>-1</v>
          </cell>
        </row>
        <row r="73">
          <cell r="A73">
            <v>-1</v>
          </cell>
          <cell r="B73">
            <v>-1</v>
          </cell>
          <cell r="C73">
            <v>-1</v>
          </cell>
          <cell r="D73">
            <v>-1</v>
          </cell>
          <cell r="E73">
            <v>-1</v>
          </cell>
          <cell r="F73">
            <v>-1</v>
          </cell>
          <cell r="G73">
            <v>-1</v>
          </cell>
          <cell r="H73">
            <v>-1</v>
          </cell>
          <cell r="I73">
            <v>-1</v>
          </cell>
          <cell r="J73">
            <v>-1</v>
          </cell>
          <cell r="K73">
            <v>-1</v>
          </cell>
          <cell r="L73">
            <v>-1</v>
          </cell>
          <cell r="M73">
            <v>-1</v>
          </cell>
        </row>
        <row r="74">
          <cell r="A74">
            <v>-1</v>
          </cell>
          <cell r="B74">
            <v>-1</v>
          </cell>
          <cell r="C74">
            <v>-1</v>
          </cell>
          <cell r="D74">
            <v>-1</v>
          </cell>
          <cell r="E74">
            <v>-1</v>
          </cell>
          <cell r="F74">
            <v>-1</v>
          </cell>
          <cell r="G74">
            <v>-1</v>
          </cell>
          <cell r="H74">
            <v>-1</v>
          </cell>
          <cell r="I74">
            <v>-1</v>
          </cell>
          <cell r="J74">
            <v>-1</v>
          </cell>
          <cell r="K74">
            <v>-1</v>
          </cell>
          <cell r="L74">
            <v>-1</v>
          </cell>
          <cell r="M74">
            <v>-1</v>
          </cell>
        </row>
        <row r="75">
          <cell r="A75">
            <v>-1</v>
          </cell>
          <cell r="B75">
            <v>-1</v>
          </cell>
          <cell r="C75">
            <v>-1</v>
          </cell>
          <cell r="D75">
            <v>-1</v>
          </cell>
          <cell r="E75">
            <v>-1</v>
          </cell>
          <cell r="F75">
            <v>-1</v>
          </cell>
          <cell r="G75">
            <v>-1</v>
          </cell>
          <cell r="H75">
            <v>-1</v>
          </cell>
          <cell r="I75">
            <v>-1</v>
          </cell>
          <cell r="J75">
            <v>-1</v>
          </cell>
          <cell r="K75">
            <v>-1</v>
          </cell>
          <cell r="L75">
            <v>-1</v>
          </cell>
          <cell r="M75">
            <v>-1</v>
          </cell>
        </row>
        <row r="76">
          <cell r="A76">
            <v>-1</v>
          </cell>
          <cell r="B76">
            <v>-1</v>
          </cell>
          <cell r="C76">
            <v>-1</v>
          </cell>
          <cell r="D76">
            <v>-1</v>
          </cell>
          <cell r="E76">
            <v>-1</v>
          </cell>
          <cell r="F76">
            <v>-1</v>
          </cell>
          <cell r="G76">
            <v>-1</v>
          </cell>
          <cell r="H76">
            <v>-1</v>
          </cell>
          <cell r="I76">
            <v>-1</v>
          </cell>
          <cell r="J76">
            <v>-1</v>
          </cell>
          <cell r="K76">
            <v>-1</v>
          </cell>
          <cell r="L76">
            <v>-1</v>
          </cell>
          <cell r="M76">
            <v>-1</v>
          </cell>
        </row>
        <row r="77">
          <cell r="A77">
            <v>-1</v>
          </cell>
          <cell r="B77">
            <v>-1</v>
          </cell>
          <cell r="C77">
            <v>-1</v>
          </cell>
          <cell r="D77">
            <v>-1</v>
          </cell>
          <cell r="E77">
            <v>-1</v>
          </cell>
          <cell r="F77">
            <v>-1</v>
          </cell>
          <cell r="G77">
            <v>-1</v>
          </cell>
          <cell r="H77">
            <v>-1</v>
          </cell>
          <cell r="I77">
            <v>-1</v>
          </cell>
          <cell r="J77">
            <v>-1</v>
          </cell>
          <cell r="K77">
            <v>-1</v>
          </cell>
          <cell r="L77">
            <v>-1</v>
          </cell>
          <cell r="M77">
            <v>-1</v>
          </cell>
        </row>
        <row r="78">
          <cell r="A78">
            <v>-1</v>
          </cell>
          <cell r="B78">
            <v>-1</v>
          </cell>
          <cell r="C78">
            <v>-1</v>
          </cell>
          <cell r="D78">
            <v>-1</v>
          </cell>
          <cell r="E78">
            <v>-1</v>
          </cell>
          <cell r="F78">
            <v>-1</v>
          </cell>
          <cell r="G78">
            <v>-1</v>
          </cell>
          <cell r="H78">
            <v>-1</v>
          </cell>
          <cell r="I78">
            <v>-1</v>
          </cell>
          <cell r="J78">
            <v>-1</v>
          </cell>
          <cell r="K78">
            <v>-1</v>
          </cell>
          <cell r="L78">
            <v>-1</v>
          </cell>
          <cell r="M78">
            <v>-1</v>
          </cell>
        </row>
        <row r="79">
          <cell r="A79">
            <v>-1</v>
          </cell>
          <cell r="B79">
            <v>-1</v>
          </cell>
          <cell r="C79">
            <v>-1</v>
          </cell>
          <cell r="D79">
            <v>-1</v>
          </cell>
          <cell r="E79">
            <v>-1</v>
          </cell>
          <cell r="F79">
            <v>-1</v>
          </cell>
          <cell r="G79">
            <v>-1</v>
          </cell>
          <cell r="H79">
            <v>-1</v>
          </cell>
          <cell r="I79">
            <v>-1</v>
          </cell>
          <cell r="J79">
            <v>-1</v>
          </cell>
          <cell r="K79">
            <v>-1</v>
          </cell>
          <cell r="L79">
            <v>-1</v>
          </cell>
          <cell r="M79">
            <v>-1</v>
          </cell>
        </row>
        <row r="80">
          <cell r="A80">
            <v>-1</v>
          </cell>
          <cell r="B80">
            <v>-1</v>
          </cell>
          <cell r="C80">
            <v>-1</v>
          </cell>
          <cell r="D80">
            <v>-1</v>
          </cell>
          <cell r="E80">
            <v>-1</v>
          </cell>
          <cell r="F80">
            <v>-1</v>
          </cell>
          <cell r="G80">
            <v>-1</v>
          </cell>
          <cell r="H80">
            <v>-1</v>
          </cell>
          <cell r="I80">
            <v>-1</v>
          </cell>
          <cell r="J80">
            <v>-1</v>
          </cell>
          <cell r="K80">
            <v>-1</v>
          </cell>
          <cell r="L80">
            <v>-1</v>
          </cell>
          <cell r="M80">
            <v>-1</v>
          </cell>
        </row>
        <row r="81">
          <cell r="A81">
            <v>-1</v>
          </cell>
          <cell r="B81">
            <v>-1</v>
          </cell>
          <cell r="C81">
            <v>-1</v>
          </cell>
          <cell r="D81">
            <v>-1</v>
          </cell>
          <cell r="E81">
            <v>-1</v>
          </cell>
          <cell r="F81">
            <v>-1</v>
          </cell>
          <cell r="G81">
            <v>-1</v>
          </cell>
          <cell r="H81">
            <v>-1</v>
          </cell>
          <cell r="I81">
            <v>-1</v>
          </cell>
          <cell r="J81">
            <v>-1</v>
          </cell>
          <cell r="K81">
            <v>-1</v>
          </cell>
          <cell r="L81">
            <v>-1</v>
          </cell>
          <cell r="M81">
            <v>-1</v>
          </cell>
        </row>
        <row r="82">
          <cell r="A82">
            <v>-1</v>
          </cell>
          <cell r="B82">
            <v>-1</v>
          </cell>
          <cell r="C82">
            <v>-1</v>
          </cell>
          <cell r="D82">
            <v>-1</v>
          </cell>
          <cell r="E82">
            <v>-1</v>
          </cell>
          <cell r="F82">
            <v>-1</v>
          </cell>
          <cell r="G82">
            <v>-1</v>
          </cell>
          <cell r="H82">
            <v>-1</v>
          </cell>
          <cell r="I82">
            <v>-1</v>
          </cell>
          <cell r="J82">
            <v>-1</v>
          </cell>
          <cell r="K82">
            <v>-1</v>
          </cell>
          <cell r="L82">
            <v>-1</v>
          </cell>
          <cell r="M82">
            <v>-1</v>
          </cell>
        </row>
        <row r="83">
          <cell r="A83">
            <v>-1</v>
          </cell>
          <cell r="B83">
            <v>-1</v>
          </cell>
          <cell r="C83">
            <v>-1</v>
          </cell>
          <cell r="D83">
            <v>-1</v>
          </cell>
          <cell r="E83">
            <v>-1</v>
          </cell>
          <cell r="F83">
            <v>-1</v>
          </cell>
          <cell r="G83">
            <v>-1</v>
          </cell>
          <cell r="H83">
            <v>-1</v>
          </cell>
          <cell r="I83">
            <v>-1</v>
          </cell>
          <cell r="J83">
            <v>-1</v>
          </cell>
          <cell r="K83">
            <v>-1</v>
          </cell>
          <cell r="L83">
            <v>-1</v>
          </cell>
          <cell r="M83">
            <v>-1</v>
          </cell>
        </row>
        <row r="84">
          <cell r="A84">
            <v>-1</v>
          </cell>
          <cell r="B84">
            <v>-1</v>
          </cell>
          <cell r="C84">
            <v>-1</v>
          </cell>
          <cell r="D84">
            <v>-1</v>
          </cell>
          <cell r="E84">
            <v>-1</v>
          </cell>
          <cell r="F84">
            <v>-1</v>
          </cell>
          <cell r="G84">
            <v>-1</v>
          </cell>
          <cell r="H84">
            <v>-1</v>
          </cell>
          <cell r="I84">
            <v>-1</v>
          </cell>
          <cell r="J84">
            <v>-1</v>
          </cell>
          <cell r="K84">
            <v>-1</v>
          </cell>
          <cell r="L84">
            <v>-1</v>
          </cell>
          <cell r="M84">
            <v>-1</v>
          </cell>
        </row>
        <row r="85">
          <cell r="A85">
            <v>-1</v>
          </cell>
          <cell r="B85">
            <v>-1</v>
          </cell>
          <cell r="C85">
            <v>-1</v>
          </cell>
          <cell r="D85">
            <v>-1</v>
          </cell>
          <cell r="E85">
            <v>-1</v>
          </cell>
          <cell r="F85">
            <v>-1</v>
          </cell>
          <cell r="G85">
            <v>-1</v>
          </cell>
          <cell r="H85">
            <v>-1</v>
          </cell>
          <cell r="I85">
            <v>-1</v>
          </cell>
          <cell r="J85">
            <v>-1</v>
          </cell>
          <cell r="K85">
            <v>-1</v>
          </cell>
          <cell r="L85">
            <v>-1</v>
          </cell>
          <cell r="M85">
            <v>-1</v>
          </cell>
        </row>
        <row r="86">
          <cell r="A86">
            <v>-1</v>
          </cell>
          <cell r="B86">
            <v>-1</v>
          </cell>
          <cell r="C86">
            <v>-1</v>
          </cell>
          <cell r="D86">
            <v>-1</v>
          </cell>
          <cell r="E86">
            <v>-1</v>
          </cell>
          <cell r="F86">
            <v>-1</v>
          </cell>
          <cell r="G86">
            <v>-1</v>
          </cell>
          <cell r="H86">
            <v>-1</v>
          </cell>
          <cell r="I86">
            <v>-1</v>
          </cell>
          <cell r="J86">
            <v>-1</v>
          </cell>
          <cell r="K86">
            <v>-1</v>
          </cell>
          <cell r="L86">
            <v>-1</v>
          </cell>
          <cell r="M86">
            <v>-1</v>
          </cell>
        </row>
        <row r="87">
          <cell r="A87">
            <v>-1</v>
          </cell>
          <cell r="B87">
            <v>-1</v>
          </cell>
          <cell r="C87">
            <v>-1</v>
          </cell>
          <cell r="D87">
            <v>-1</v>
          </cell>
          <cell r="E87">
            <v>-1</v>
          </cell>
          <cell r="F87">
            <v>-1</v>
          </cell>
          <cell r="G87">
            <v>-1</v>
          </cell>
          <cell r="H87">
            <v>-1</v>
          </cell>
          <cell r="I87">
            <v>-1</v>
          </cell>
          <cell r="J87">
            <v>-1</v>
          </cell>
          <cell r="K87">
            <v>-1</v>
          </cell>
          <cell r="L87">
            <v>-1</v>
          </cell>
          <cell r="M87">
            <v>-1</v>
          </cell>
        </row>
        <row r="88">
          <cell r="A88">
            <v>-1</v>
          </cell>
          <cell r="B88">
            <v>-1</v>
          </cell>
          <cell r="C88">
            <v>-1</v>
          </cell>
          <cell r="D88">
            <v>-1</v>
          </cell>
          <cell r="E88">
            <v>-1</v>
          </cell>
          <cell r="F88">
            <v>-1</v>
          </cell>
          <cell r="G88">
            <v>-1</v>
          </cell>
          <cell r="H88">
            <v>-1</v>
          </cell>
          <cell r="I88">
            <v>-1</v>
          </cell>
          <cell r="J88">
            <v>-1</v>
          </cell>
          <cell r="K88">
            <v>-1</v>
          </cell>
          <cell r="L88">
            <v>-1</v>
          </cell>
          <cell r="M88">
            <v>-1</v>
          </cell>
        </row>
        <row r="89">
          <cell r="A89">
            <v>-1</v>
          </cell>
          <cell r="B89">
            <v>-1</v>
          </cell>
          <cell r="C89">
            <v>-1</v>
          </cell>
          <cell r="D89">
            <v>-1</v>
          </cell>
          <cell r="E89">
            <v>-1</v>
          </cell>
          <cell r="F89">
            <v>-1</v>
          </cell>
          <cell r="G89">
            <v>-1</v>
          </cell>
          <cell r="H89">
            <v>-1</v>
          </cell>
          <cell r="I89">
            <v>-1</v>
          </cell>
          <cell r="J89">
            <v>-1</v>
          </cell>
          <cell r="K89">
            <v>-1</v>
          </cell>
          <cell r="L89">
            <v>-1</v>
          </cell>
          <cell r="M89">
            <v>-1</v>
          </cell>
        </row>
        <row r="90">
          <cell r="A90">
            <v>-1</v>
          </cell>
          <cell r="B90">
            <v>-1</v>
          </cell>
          <cell r="C90">
            <v>-1</v>
          </cell>
          <cell r="D90">
            <v>-1</v>
          </cell>
          <cell r="E90">
            <v>-1</v>
          </cell>
          <cell r="F90">
            <v>-1</v>
          </cell>
          <cell r="G90">
            <v>-1</v>
          </cell>
          <cell r="H90">
            <v>-1</v>
          </cell>
          <cell r="I90">
            <v>-1</v>
          </cell>
          <cell r="J90">
            <v>-1</v>
          </cell>
          <cell r="K90">
            <v>-1</v>
          </cell>
          <cell r="L90">
            <v>-1</v>
          </cell>
          <cell r="M90">
            <v>-1</v>
          </cell>
        </row>
        <row r="91">
          <cell r="A91">
            <v>-1</v>
          </cell>
          <cell r="B91">
            <v>-1</v>
          </cell>
          <cell r="C91">
            <v>-1</v>
          </cell>
          <cell r="D91">
            <v>-1</v>
          </cell>
          <cell r="E91">
            <v>-1</v>
          </cell>
          <cell r="F91">
            <v>-1</v>
          </cell>
          <cell r="G91">
            <v>-1</v>
          </cell>
          <cell r="H91">
            <v>-1</v>
          </cell>
          <cell r="I91">
            <v>-1</v>
          </cell>
          <cell r="J91">
            <v>-1</v>
          </cell>
          <cell r="K91">
            <v>-1</v>
          </cell>
          <cell r="L91">
            <v>-1</v>
          </cell>
          <cell r="M91">
            <v>-1</v>
          </cell>
        </row>
        <row r="92">
          <cell r="A92">
            <v>-1</v>
          </cell>
          <cell r="B92">
            <v>-1</v>
          </cell>
          <cell r="C92">
            <v>-1</v>
          </cell>
          <cell r="D92">
            <v>-1</v>
          </cell>
          <cell r="E92">
            <v>-1</v>
          </cell>
          <cell r="F92">
            <v>-1</v>
          </cell>
          <cell r="G92">
            <v>-1</v>
          </cell>
          <cell r="H92">
            <v>-1</v>
          </cell>
          <cell r="I92">
            <v>-1</v>
          </cell>
          <cell r="J92">
            <v>-1</v>
          </cell>
          <cell r="K92">
            <v>-1</v>
          </cell>
          <cell r="L92">
            <v>-1</v>
          </cell>
          <cell r="M92">
            <v>-1</v>
          </cell>
        </row>
        <row r="93">
          <cell r="A93">
            <v>-1</v>
          </cell>
          <cell r="B93">
            <v>-1</v>
          </cell>
          <cell r="C93">
            <v>-1</v>
          </cell>
          <cell r="D93">
            <v>-1</v>
          </cell>
          <cell r="E93">
            <v>-1</v>
          </cell>
          <cell r="F93">
            <v>-1</v>
          </cell>
          <cell r="G93">
            <v>-1</v>
          </cell>
          <cell r="H93">
            <v>-1</v>
          </cell>
          <cell r="I93">
            <v>-1</v>
          </cell>
          <cell r="J93">
            <v>-1</v>
          </cell>
          <cell r="K93">
            <v>-1</v>
          </cell>
          <cell r="L93">
            <v>-1</v>
          </cell>
          <cell r="M93">
            <v>-1</v>
          </cell>
        </row>
        <row r="94">
          <cell r="A94">
            <v>-1</v>
          </cell>
          <cell r="B94">
            <v>-1</v>
          </cell>
          <cell r="C94">
            <v>-1</v>
          </cell>
          <cell r="D94">
            <v>-1</v>
          </cell>
          <cell r="E94">
            <v>-1</v>
          </cell>
          <cell r="F94">
            <v>-1</v>
          </cell>
          <cell r="G94">
            <v>-1</v>
          </cell>
          <cell r="H94">
            <v>-1</v>
          </cell>
          <cell r="I94">
            <v>-1</v>
          </cell>
          <cell r="J94">
            <v>-1</v>
          </cell>
          <cell r="K94">
            <v>-1</v>
          </cell>
          <cell r="L94">
            <v>-1</v>
          </cell>
          <cell r="M94">
            <v>-1</v>
          </cell>
        </row>
        <row r="95">
          <cell r="A95">
            <v>-1</v>
          </cell>
          <cell r="B95">
            <v>-1</v>
          </cell>
          <cell r="C95">
            <v>-1</v>
          </cell>
          <cell r="D95">
            <v>-1</v>
          </cell>
          <cell r="E95">
            <v>-1</v>
          </cell>
          <cell r="F95">
            <v>-1</v>
          </cell>
          <cell r="G95">
            <v>-1</v>
          </cell>
          <cell r="H95">
            <v>-1</v>
          </cell>
          <cell r="I95">
            <v>-1</v>
          </cell>
          <cell r="J95">
            <v>-1</v>
          </cell>
          <cell r="K95">
            <v>-1</v>
          </cell>
          <cell r="L95">
            <v>-1</v>
          </cell>
          <cell r="M95">
            <v>-1</v>
          </cell>
        </row>
        <row r="96">
          <cell r="A96">
            <v>-1</v>
          </cell>
          <cell r="B96">
            <v>-1</v>
          </cell>
          <cell r="C96">
            <v>-1</v>
          </cell>
          <cell r="D96">
            <v>-1</v>
          </cell>
          <cell r="E96">
            <v>-1</v>
          </cell>
          <cell r="F96">
            <v>-1</v>
          </cell>
          <cell r="G96">
            <v>-1</v>
          </cell>
          <cell r="H96">
            <v>-1</v>
          </cell>
          <cell r="I96">
            <v>-1</v>
          </cell>
          <cell r="J96">
            <v>-1</v>
          </cell>
          <cell r="K96">
            <v>-1</v>
          </cell>
          <cell r="L96">
            <v>-1</v>
          </cell>
          <cell r="M96">
            <v>-1</v>
          </cell>
        </row>
        <row r="97">
          <cell r="A97">
            <v>-1</v>
          </cell>
          <cell r="B97">
            <v>-1</v>
          </cell>
          <cell r="C97">
            <v>-1</v>
          </cell>
          <cell r="D97">
            <v>-1</v>
          </cell>
          <cell r="E97">
            <v>-1</v>
          </cell>
          <cell r="F97">
            <v>-1</v>
          </cell>
          <cell r="G97">
            <v>-1</v>
          </cell>
          <cell r="H97">
            <v>-1</v>
          </cell>
          <cell r="I97">
            <v>-1</v>
          </cell>
          <cell r="J97">
            <v>-1</v>
          </cell>
          <cell r="K97">
            <v>-1</v>
          </cell>
          <cell r="L97">
            <v>-1</v>
          </cell>
          <cell r="M97">
            <v>-1</v>
          </cell>
        </row>
        <row r="98">
          <cell r="A98">
            <v>-1</v>
          </cell>
          <cell r="B98">
            <v>-1</v>
          </cell>
          <cell r="C98">
            <v>-1</v>
          </cell>
          <cell r="D98">
            <v>-1</v>
          </cell>
          <cell r="E98">
            <v>-1</v>
          </cell>
          <cell r="F98">
            <v>-1</v>
          </cell>
          <cell r="G98">
            <v>-1</v>
          </cell>
          <cell r="H98">
            <v>-1</v>
          </cell>
          <cell r="I98">
            <v>-1</v>
          </cell>
          <cell r="J98">
            <v>-1</v>
          </cell>
          <cell r="K98">
            <v>-1</v>
          </cell>
          <cell r="L98">
            <v>-1</v>
          </cell>
          <cell r="M98">
            <v>-1</v>
          </cell>
        </row>
        <row r="99">
          <cell r="A99">
            <v>-1</v>
          </cell>
          <cell r="B99">
            <v>-1</v>
          </cell>
          <cell r="C99">
            <v>-1</v>
          </cell>
          <cell r="D99">
            <v>-1</v>
          </cell>
          <cell r="E99">
            <v>-1</v>
          </cell>
          <cell r="F99">
            <v>-1</v>
          </cell>
          <cell r="G99">
            <v>-1</v>
          </cell>
          <cell r="H99">
            <v>-1</v>
          </cell>
          <cell r="I99">
            <v>-1</v>
          </cell>
          <cell r="J99">
            <v>-1</v>
          </cell>
          <cell r="K99">
            <v>-1</v>
          </cell>
          <cell r="L99">
            <v>-1</v>
          </cell>
          <cell r="M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3">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3000</v>
          </cell>
          <cell r="B2">
            <v>2980</v>
          </cell>
          <cell r="C2">
            <v>3065</v>
          </cell>
          <cell r="D2">
            <v>3000</v>
          </cell>
          <cell r="E2">
            <v>3035</v>
          </cell>
          <cell r="F2">
            <v>2975</v>
          </cell>
          <cell r="G2">
            <v>2955</v>
          </cell>
          <cell r="H2">
            <v>3000</v>
          </cell>
          <cell r="I2">
            <v>3020</v>
          </cell>
          <cell r="J2">
            <v>3060</v>
          </cell>
          <cell r="K2">
            <v>3000</v>
          </cell>
          <cell r="L2">
            <v>2950</v>
          </cell>
          <cell r="M2">
            <v>2930</v>
          </cell>
        </row>
        <row r="3">
          <cell r="A3">
            <v>340</v>
          </cell>
          <cell r="B3">
            <v>335</v>
          </cell>
          <cell r="C3">
            <v>335</v>
          </cell>
          <cell r="D3">
            <v>300</v>
          </cell>
          <cell r="E3">
            <v>325</v>
          </cell>
          <cell r="F3">
            <v>375.5</v>
          </cell>
          <cell r="G3">
            <v>375</v>
          </cell>
          <cell r="H3">
            <v>330</v>
          </cell>
          <cell r="I3">
            <v>330</v>
          </cell>
          <cell r="J3">
            <v>315</v>
          </cell>
          <cell r="K3">
            <v>330</v>
          </cell>
          <cell r="L3">
            <v>320</v>
          </cell>
          <cell r="M3">
            <v>425</v>
          </cell>
        </row>
        <row r="4">
          <cell r="A4">
            <v>320</v>
          </cell>
          <cell r="B4">
            <v>325</v>
          </cell>
          <cell r="C4">
            <v>365</v>
          </cell>
          <cell r="D4">
            <v>310</v>
          </cell>
          <cell r="E4">
            <v>410</v>
          </cell>
          <cell r="F4">
            <v>299.5</v>
          </cell>
          <cell r="G4">
            <v>330</v>
          </cell>
          <cell r="H4">
            <v>310</v>
          </cell>
          <cell r="I4">
            <v>350</v>
          </cell>
          <cell r="J4">
            <v>305</v>
          </cell>
          <cell r="K4">
            <v>310</v>
          </cell>
          <cell r="L4">
            <v>320</v>
          </cell>
          <cell r="M4">
            <v>265</v>
          </cell>
        </row>
        <row r="5">
          <cell r="A5">
            <v>985</v>
          </cell>
          <cell r="B5">
            <v>988</v>
          </cell>
          <cell r="C5">
            <v>835</v>
          </cell>
          <cell r="D5">
            <v>900</v>
          </cell>
          <cell r="E5">
            <v>905</v>
          </cell>
          <cell r="F5">
            <v>985</v>
          </cell>
          <cell r="G5">
            <v>1057</v>
          </cell>
          <cell r="H5">
            <v>950</v>
          </cell>
          <cell r="I5">
            <v>1000</v>
          </cell>
          <cell r="J5">
            <v>920</v>
          </cell>
          <cell r="K5">
            <v>900</v>
          </cell>
          <cell r="L5">
            <v>955</v>
          </cell>
          <cell r="M5">
            <v>580</v>
          </cell>
        </row>
        <row r="6">
          <cell r="A6">
            <v>970</v>
          </cell>
          <cell r="B6">
            <v>990</v>
          </cell>
          <cell r="C6">
            <v>815</v>
          </cell>
          <cell r="D6">
            <v>910</v>
          </cell>
          <cell r="E6">
            <v>760</v>
          </cell>
          <cell r="F6">
            <v>692</v>
          </cell>
          <cell r="G6">
            <v>1040</v>
          </cell>
          <cell r="H6">
            <v>960</v>
          </cell>
          <cell r="I6">
            <v>1010</v>
          </cell>
          <cell r="J6">
            <v>925</v>
          </cell>
          <cell r="K6">
            <v>950</v>
          </cell>
          <cell r="L6">
            <v>950</v>
          </cell>
          <cell r="M6">
            <v>930</v>
          </cell>
        </row>
        <row r="7">
          <cell r="A7">
            <v>330</v>
          </cell>
          <cell r="B7">
            <v>-1</v>
          </cell>
          <cell r="C7">
            <v>31</v>
          </cell>
          <cell r="D7">
            <v>0</v>
          </cell>
          <cell r="E7">
            <v>320</v>
          </cell>
          <cell r="F7">
            <v>1300</v>
          </cell>
          <cell r="G7">
            <v>-1</v>
          </cell>
          <cell r="H7">
            <v>-1</v>
          </cell>
          <cell r="I7">
            <v>37</v>
          </cell>
          <cell r="J7">
            <v>-1</v>
          </cell>
          <cell r="K7">
            <v>424</v>
          </cell>
          <cell r="L7">
            <v>-1</v>
          </cell>
          <cell r="M7">
            <v>-1</v>
          </cell>
        </row>
        <row r="8">
          <cell r="A8">
            <v>350</v>
          </cell>
          <cell r="B8">
            <v>34</v>
          </cell>
          <cell r="C8">
            <v>500</v>
          </cell>
          <cell r="D8">
            <v>466</v>
          </cell>
          <cell r="E8">
            <v>940</v>
          </cell>
          <cell r="F8">
            <v>1880</v>
          </cell>
          <cell r="G8">
            <v>305</v>
          </cell>
          <cell r="H8">
            <v>157</v>
          </cell>
          <cell r="I8">
            <v>100</v>
          </cell>
          <cell r="J8">
            <v>38</v>
          </cell>
          <cell r="K8">
            <v>600</v>
          </cell>
          <cell r="L8">
            <v>290</v>
          </cell>
          <cell r="M8">
            <v>-1</v>
          </cell>
        </row>
        <row r="9">
          <cell r="A9">
            <v>520</v>
          </cell>
          <cell r="B9">
            <v>101</v>
          </cell>
          <cell r="C9">
            <v>750</v>
          </cell>
          <cell r="D9">
            <v>573</v>
          </cell>
          <cell r="E9">
            <v>-1</v>
          </cell>
          <cell r="F9">
            <v>-1</v>
          </cell>
          <cell r="G9">
            <v>338</v>
          </cell>
          <cell r="H9">
            <v>200</v>
          </cell>
          <cell r="I9">
            <v>190</v>
          </cell>
          <cell r="J9">
            <v>118</v>
          </cell>
          <cell r="K9">
            <v>905</v>
          </cell>
          <cell r="L9">
            <v>390</v>
          </cell>
          <cell r="M9">
            <v>-1</v>
          </cell>
        </row>
        <row r="10">
          <cell r="A10">
            <v>590</v>
          </cell>
          <cell r="B10">
            <v>130</v>
          </cell>
          <cell r="C10">
            <v>790</v>
          </cell>
          <cell r="D10">
            <v>600</v>
          </cell>
          <cell r="E10">
            <v>-1</v>
          </cell>
          <cell r="F10">
            <v>-1</v>
          </cell>
          <cell r="G10">
            <v>480</v>
          </cell>
          <cell r="H10">
            <v>415</v>
          </cell>
          <cell r="I10">
            <v>300</v>
          </cell>
          <cell r="J10">
            <v>214</v>
          </cell>
          <cell r="K10">
            <v>940</v>
          </cell>
          <cell r="L10">
            <v>499</v>
          </cell>
          <cell r="M10">
            <v>-1</v>
          </cell>
        </row>
        <row r="11">
          <cell r="A11">
            <v>630</v>
          </cell>
          <cell r="B11">
            <v>150</v>
          </cell>
          <cell r="C11">
            <v>1800</v>
          </cell>
          <cell r="D11">
            <v>780</v>
          </cell>
          <cell r="E11">
            <v>-1</v>
          </cell>
          <cell r="F11">
            <v>-1</v>
          </cell>
          <cell r="G11">
            <v>528</v>
          </cell>
          <cell r="H11">
            <v>437</v>
          </cell>
          <cell r="I11">
            <v>520</v>
          </cell>
          <cell r="J11">
            <v>237</v>
          </cell>
          <cell r="K11">
            <v>990</v>
          </cell>
          <cell r="L11">
            <v>540</v>
          </cell>
          <cell r="M11">
            <v>-1</v>
          </cell>
        </row>
        <row r="12">
          <cell r="A12">
            <v>745</v>
          </cell>
          <cell r="B12">
            <v>170</v>
          </cell>
          <cell r="C12">
            <v>1830</v>
          </cell>
          <cell r="D12">
            <v>800</v>
          </cell>
          <cell r="E12">
            <v>-1</v>
          </cell>
          <cell r="F12">
            <v>-1</v>
          </cell>
          <cell r="G12">
            <v>600</v>
          </cell>
          <cell r="H12">
            <v>545</v>
          </cell>
          <cell r="I12">
            <v>550</v>
          </cell>
          <cell r="J12">
            <v>260</v>
          </cell>
          <cell r="K12">
            <v>1050</v>
          </cell>
          <cell r="L12">
            <v>590</v>
          </cell>
          <cell r="M12">
            <v>-1</v>
          </cell>
        </row>
        <row r="13">
          <cell r="A13">
            <v>770</v>
          </cell>
          <cell r="B13">
            <v>190</v>
          </cell>
          <cell r="C13">
            <v>1920</v>
          </cell>
          <cell r="D13">
            <v>990</v>
          </cell>
          <cell r="E13">
            <v>-1</v>
          </cell>
          <cell r="F13">
            <v>-1</v>
          </cell>
          <cell r="G13">
            <v>700</v>
          </cell>
          <cell r="H13">
            <v>580</v>
          </cell>
          <cell r="I13">
            <v>650</v>
          </cell>
          <cell r="J13">
            <v>353</v>
          </cell>
          <cell r="K13">
            <v>1400</v>
          </cell>
          <cell r="L13">
            <v>615</v>
          </cell>
          <cell r="M13">
            <v>-1</v>
          </cell>
        </row>
        <row r="14">
          <cell r="A14">
            <v>830</v>
          </cell>
          <cell r="B14">
            <v>220</v>
          </cell>
          <cell r="C14">
            <v>1985</v>
          </cell>
          <cell r="D14">
            <v>1075</v>
          </cell>
          <cell r="E14">
            <v>-1</v>
          </cell>
          <cell r="F14">
            <v>-1</v>
          </cell>
          <cell r="G14">
            <v>745</v>
          </cell>
          <cell r="H14">
            <v>600</v>
          </cell>
          <cell r="I14">
            <v>690</v>
          </cell>
          <cell r="J14">
            <v>386</v>
          </cell>
          <cell r="K14">
            <v>1495</v>
          </cell>
          <cell r="L14">
            <v>660</v>
          </cell>
          <cell r="M14">
            <v>-1</v>
          </cell>
        </row>
        <row r="15">
          <cell r="A15">
            <v>850</v>
          </cell>
          <cell r="B15">
            <v>270</v>
          </cell>
          <cell r="C15">
            <v>-1</v>
          </cell>
          <cell r="D15">
            <v>1120</v>
          </cell>
          <cell r="E15">
            <v>-1</v>
          </cell>
          <cell r="F15">
            <v>-1</v>
          </cell>
          <cell r="G15">
            <v>780</v>
          </cell>
          <cell r="H15">
            <v>688</v>
          </cell>
          <cell r="I15">
            <v>800</v>
          </cell>
          <cell r="J15">
            <v>410</v>
          </cell>
          <cell r="K15">
            <v>1875</v>
          </cell>
          <cell r="L15">
            <v>720</v>
          </cell>
          <cell r="M15">
            <v>-1</v>
          </cell>
        </row>
        <row r="16">
          <cell r="A16">
            <v>900</v>
          </cell>
          <cell r="B16">
            <v>290</v>
          </cell>
          <cell r="C16">
            <v>-1</v>
          </cell>
          <cell r="D16">
            <v>1250</v>
          </cell>
          <cell r="E16">
            <v>-1</v>
          </cell>
          <cell r="F16">
            <v>-1</v>
          </cell>
          <cell r="G16">
            <v>810</v>
          </cell>
          <cell r="H16">
            <v>745</v>
          </cell>
          <cell r="I16">
            <v>820</v>
          </cell>
          <cell r="J16">
            <v>440</v>
          </cell>
          <cell r="K16">
            <v>1940</v>
          </cell>
          <cell r="L16">
            <v>740</v>
          </cell>
          <cell r="M16">
            <v>-1</v>
          </cell>
        </row>
        <row r="17">
          <cell r="A17">
            <v>920</v>
          </cell>
          <cell r="B17">
            <v>313</v>
          </cell>
          <cell r="C17">
            <v>-1</v>
          </cell>
          <cell r="D17">
            <v>1380</v>
          </cell>
          <cell r="E17">
            <v>-1</v>
          </cell>
          <cell r="F17">
            <v>-1</v>
          </cell>
          <cell r="G17">
            <v>850</v>
          </cell>
          <cell r="H17">
            <v>770</v>
          </cell>
          <cell r="I17">
            <v>1045</v>
          </cell>
          <cell r="J17">
            <v>470</v>
          </cell>
          <cell r="K17">
            <v>1970</v>
          </cell>
          <cell r="L17">
            <v>795</v>
          </cell>
          <cell r="M17">
            <v>-1</v>
          </cell>
        </row>
        <row r="18">
          <cell r="A18">
            <v>970</v>
          </cell>
          <cell r="B18">
            <v>338</v>
          </cell>
          <cell r="C18">
            <v>-1</v>
          </cell>
          <cell r="D18">
            <v>1455</v>
          </cell>
          <cell r="E18">
            <v>-1</v>
          </cell>
          <cell r="F18">
            <v>-1</v>
          </cell>
          <cell r="G18">
            <v>900</v>
          </cell>
          <cell r="H18">
            <v>795</v>
          </cell>
          <cell r="I18">
            <v>1190</v>
          </cell>
          <cell r="J18">
            <v>490</v>
          </cell>
          <cell r="K18">
            <v>1990</v>
          </cell>
          <cell r="L18">
            <v>900</v>
          </cell>
          <cell r="M18">
            <v>-1</v>
          </cell>
        </row>
        <row r="19">
          <cell r="A19">
            <v>990</v>
          </cell>
          <cell r="B19">
            <v>370</v>
          </cell>
          <cell r="C19">
            <v>-1</v>
          </cell>
          <cell r="D19">
            <v>1490</v>
          </cell>
          <cell r="E19">
            <v>-1</v>
          </cell>
          <cell r="F19">
            <v>-1</v>
          </cell>
          <cell r="G19">
            <v>940</v>
          </cell>
          <cell r="H19">
            <v>825</v>
          </cell>
          <cell r="I19">
            <v>1210</v>
          </cell>
          <cell r="J19">
            <v>530</v>
          </cell>
          <cell r="K19">
            <v>2020</v>
          </cell>
          <cell r="L19">
            <v>950</v>
          </cell>
          <cell r="M19">
            <v>-1</v>
          </cell>
        </row>
        <row r="20">
          <cell r="A20">
            <v>1020</v>
          </cell>
          <cell r="B20">
            <v>390</v>
          </cell>
          <cell r="C20">
            <v>-1</v>
          </cell>
          <cell r="D20">
            <v>1600</v>
          </cell>
          <cell r="E20">
            <v>-1</v>
          </cell>
          <cell r="F20">
            <v>-1</v>
          </cell>
          <cell r="G20">
            <v>1000</v>
          </cell>
          <cell r="H20">
            <v>910</v>
          </cell>
          <cell r="I20">
            <v>1250</v>
          </cell>
          <cell r="J20">
            <v>550</v>
          </cell>
          <cell r="K20">
            <v>4775</v>
          </cell>
          <cell r="L20">
            <v>1080</v>
          </cell>
          <cell r="M20">
            <v>-1</v>
          </cell>
        </row>
        <row r="21">
          <cell r="A21">
            <v>1120</v>
          </cell>
          <cell r="B21">
            <v>410</v>
          </cell>
          <cell r="C21">
            <v>-1</v>
          </cell>
          <cell r="D21">
            <v>1650</v>
          </cell>
          <cell r="E21">
            <v>-1</v>
          </cell>
          <cell r="F21">
            <v>-1</v>
          </cell>
          <cell r="G21">
            <v>1020</v>
          </cell>
          <cell r="H21">
            <v>940</v>
          </cell>
          <cell r="I21">
            <v>1350</v>
          </cell>
          <cell r="J21">
            <v>590</v>
          </cell>
          <cell r="K21">
            <v>5090</v>
          </cell>
          <cell r="L21">
            <v>1100</v>
          </cell>
          <cell r="M21">
            <v>-1</v>
          </cell>
        </row>
        <row r="22">
          <cell r="A22">
            <v>1185</v>
          </cell>
          <cell r="B22">
            <v>430</v>
          </cell>
          <cell r="C22">
            <v>-1</v>
          </cell>
          <cell r="D22">
            <v>1710</v>
          </cell>
          <cell r="E22">
            <v>-1</v>
          </cell>
          <cell r="F22">
            <v>-1</v>
          </cell>
          <cell r="G22">
            <v>1050</v>
          </cell>
          <cell r="H22">
            <v>970</v>
          </cell>
          <cell r="I22">
            <v>1500</v>
          </cell>
          <cell r="J22">
            <v>620</v>
          </cell>
          <cell r="K22">
            <v>-1</v>
          </cell>
          <cell r="L22">
            <v>1130</v>
          </cell>
          <cell r="M22">
            <v>-1</v>
          </cell>
        </row>
        <row r="23">
          <cell r="A23">
            <v>1215</v>
          </cell>
          <cell r="B23">
            <v>450</v>
          </cell>
          <cell r="C23">
            <v>-1</v>
          </cell>
          <cell r="D23">
            <v>1740</v>
          </cell>
          <cell r="E23">
            <v>-1</v>
          </cell>
          <cell r="F23">
            <v>-1</v>
          </cell>
          <cell r="G23">
            <v>1070</v>
          </cell>
          <cell r="H23">
            <v>990</v>
          </cell>
          <cell r="I23">
            <v>1540</v>
          </cell>
          <cell r="J23">
            <v>640</v>
          </cell>
          <cell r="K23">
            <v>-1</v>
          </cell>
          <cell r="L23">
            <v>1170</v>
          </cell>
          <cell r="M23">
            <v>-1</v>
          </cell>
        </row>
        <row r="24">
          <cell r="A24">
            <v>1310</v>
          </cell>
          <cell r="B24">
            <v>470</v>
          </cell>
          <cell r="C24">
            <v>-1</v>
          </cell>
          <cell r="D24">
            <v>1760</v>
          </cell>
          <cell r="E24">
            <v>-1</v>
          </cell>
          <cell r="F24">
            <v>-1</v>
          </cell>
          <cell r="G24">
            <v>1100</v>
          </cell>
          <cell r="H24">
            <v>1010</v>
          </cell>
          <cell r="I24">
            <v>1590</v>
          </cell>
          <cell r="J24">
            <v>670</v>
          </cell>
          <cell r="K24">
            <v>-1</v>
          </cell>
          <cell r="L24">
            <v>1200</v>
          </cell>
          <cell r="M24">
            <v>-1</v>
          </cell>
        </row>
        <row r="25">
          <cell r="A25">
            <v>1330</v>
          </cell>
          <cell r="B25">
            <v>490</v>
          </cell>
          <cell r="C25">
            <v>-1</v>
          </cell>
          <cell r="D25">
            <v>1780</v>
          </cell>
          <cell r="E25">
            <v>-1</v>
          </cell>
          <cell r="F25">
            <v>-1</v>
          </cell>
          <cell r="G25">
            <v>1150</v>
          </cell>
          <cell r="H25">
            <v>1030</v>
          </cell>
          <cell r="I25">
            <v>1620</v>
          </cell>
          <cell r="J25">
            <v>700</v>
          </cell>
          <cell r="K25">
            <v>-1</v>
          </cell>
          <cell r="L25">
            <v>1235</v>
          </cell>
          <cell r="M25">
            <v>-1</v>
          </cell>
        </row>
        <row r="26">
          <cell r="A26">
            <v>1350</v>
          </cell>
          <cell r="B26">
            <v>510</v>
          </cell>
          <cell r="C26">
            <v>-1</v>
          </cell>
          <cell r="D26">
            <v>1800</v>
          </cell>
          <cell r="E26">
            <v>-1</v>
          </cell>
          <cell r="F26">
            <v>-1</v>
          </cell>
          <cell r="G26">
            <v>1183</v>
          </cell>
          <cell r="H26">
            <v>1100</v>
          </cell>
          <cell r="I26">
            <v>1670</v>
          </cell>
          <cell r="J26">
            <v>735</v>
          </cell>
          <cell r="K26">
            <v>-1</v>
          </cell>
          <cell r="L26">
            <v>1285</v>
          </cell>
          <cell r="M26">
            <v>-1</v>
          </cell>
        </row>
        <row r="27">
          <cell r="A27">
            <v>1370</v>
          </cell>
          <cell r="B27">
            <v>530</v>
          </cell>
          <cell r="C27">
            <v>-1</v>
          </cell>
          <cell r="D27">
            <v>1850</v>
          </cell>
          <cell r="E27">
            <v>-1</v>
          </cell>
          <cell r="F27">
            <v>-1</v>
          </cell>
          <cell r="G27">
            <v>1210</v>
          </cell>
          <cell r="H27">
            <v>1130</v>
          </cell>
          <cell r="I27">
            <v>1690</v>
          </cell>
          <cell r="J27">
            <v>755</v>
          </cell>
          <cell r="K27">
            <v>-1</v>
          </cell>
          <cell r="L27">
            <v>1340</v>
          </cell>
          <cell r="M27">
            <v>-1</v>
          </cell>
        </row>
        <row r="28">
          <cell r="A28">
            <v>1390</v>
          </cell>
          <cell r="B28">
            <v>550</v>
          </cell>
          <cell r="C28">
            <v>-1</v>
          </cell>
          <cell r="D28">
            <v>1870</v>
          </cell>
          <cell r="E28">
            <v>-1</v>
          </cell>
          <cell r="F28">
            <v>-1</v>
          </cell>
          <cell r="G28">
            <v>1240</v>
          </cell>
          <cell r="H28">
            <v>1150</v>
          </cell>
          <cell r="I28">
            <v>1776</v>
          </cell>
          <cell r="J28">
            <v>780</v>
          </cell>
          <cell r="K28">
            <v>-1</v>
          </cell>
          <cell r="L28">
            <v>1365</v>
          </cell>
          <cell r="M28">
            <v>-1</v>
          </cell>
        </row>
        <row r="29">
          <cell r="A29">
            <v>1410</v>
          </cell>
          <cell r="B29">
            <v>570</v>
          </cell>
          <cell r="C29">
            <v>-1</v>
          </cell>
          <cell r="D29">
            <v>1900</v>
          </cell>
          <cell r="E29">
            <v>-1</v>
          </cell>
          <cell r="F29">
            <v>-1</v>
          </cell>
          <cell r="G29">
            <v>1280</v>
          </cell>
          <cell r="H29">
            <v>1200</v>
          </cell>
          <cell r="I29">
            <v>1800</v>
          </cell>
          <cell r="J29">
            <v>800</v>
          </cell>
          <cell r="K29">
            <v>-1</v>
          </cell>
          <cell r="L29">
            <v>1430</v>
          </cell>
          <cell r="M29">
            <v>-1</v>
          </cell>
        </row>
        <row r="30">
          <cell r="A30">
            <v>1450</v>
          </cell>
          <cell r="B30">
            <v>590</v>
          </cell>
          <cell r="C30">
            <v>-1</v>
          </cell>
          <cell r="D30">
            <v>1925</v>
          </cell>
          <cell r="E30">
            <v>-1</v>
          </cell>
          <cell r="F30">
            <v>-1</v>
          </cell>
          <cell r="G30">
            <v>1300</v>
          </cell>
          <cell r="H30">
            <v>1235</v>
          </cell>
          <cell r="I30">
            <v>1838</v>
          </cell>
          <cell r="J30">
            <v>830</v>
          </cell>
          <cell r="K30">
            <v>-1</v>
          </cell>
          <cell r="L30">
            <v>1495</v>
          </cell>
          <cell r="M30">
            <v>-1</v>
          </cell>
        </row>
        <row r="31">
          <cell r="A31">
            <v>1470</v>
          </cell>
          <cell r="B31">
            <v>610</v>
          </cell>
          <cell r="C31">
            <v>-1</v>
          </cell>
          <cell r="D31">
            <v>1960</v>
          </cell>
          <cell r="E31">
            <v>-1</v>
          </cell>
          <cell r="F31">
            <v>-1</v>
          </cell>
          <cell r="G31">
            <v>1350</v>
          </cell>
          <cell r="H31">
            <v>1260</v>
          </cell>
          <cell r="I31">
            <v>1870</v>
          </cell>
          <cell r="J31">
            <v>883</v>
          </cell>
          <cell r="K31">
            <v>-1</v>
          </cell>
          <cell r="L31">
            <v>1590</v>
          </cell>
          <cell r="M31">
            <v>-1</v>
          </cell>
        </row>
        <row r="32">
          <cell r="A32">
            <v>1490</v>
          </cell>
          <cell r="B32">
            <v>630</v>
          </cell>
          <cell r="C32">
            <v>-1</v>
          </cell>
          <cell r="D32">
            <v>1980</v>
          </cell>
          <cell r="E32">
            <v>-1</v>
          </cell>
          <cell r="F32">
            <v>-1</v>
          </cell>
          <cell r="G32">
            <v>1440</v>
          </cell>
          <cell r="H32">
            <v>1300</v>
          </cell>
          <cell r="I32">
            <v>1900</v>
          </cell>
          <cell r="J32">
            <v>910</v>
          </cell>
          <cell r="K32">
            <v>-1</v>
          </cell>
          <cell r="L32">
            <v>1630</v>
          </cell>
          <cell r="M32">
            <v>-1</v>
          </cell>
        </row>
        <row r="33">
          <cell r="A33">
            <v>1560</v>
          </cell>
          <cell r="B33">
            <v>650</v>
          </cell>
          <cell r="C33">
            <v>-1</v>
          </cell>
          <cell r="D33">
            <v>2010</v>
          </cell>
          <cell r="E33">
            <v>-1</v>
          </cell>
          <cell r="F33">
            <v>-1</v>
          </cell>
          <cell r="G33">
            <v>1480</v>
          </cell>
          <cell r="H33">
            <v>1320</v>
          </cell>
          <cell r="I33">
            <v>1950</v>
          </cell>
          <cell r="J33">
            <v>940</v>
          </cell>
          <cell r="K33">
            <v>-1</v>
          </cell>
          <cell r="L33">
            <v>1650</v>
          </cell>
          <cell r="M33">
            <v>-1</v>
          </cell>
        </row>
        <row r="34">
          <cell r="A34">
            <v>1585</v>
          </cell>
          <cell r="B34">
            <v>670</v>
          </cell>
          <cell r="C34">
            <v>-1</v>
          </cell>
          <cell r="D34">
            <v>2030</v>
          </cell>
          <cell r="E34">
            <v>-1</v>
          </cell>
          <cell r="F34">
            <v>-1</v>
          </cell>
          <cell r="G34">
            <v>1520</v>
          </cell>
          <cell r="H34">
            <v>1380</v>
          </cell>
          <cell r="I34">
            <v>2000</v>
          </cell>
          <cell r="J34">
            <v>970</v>
          </cell>
          <cell r="K34">
            <v>-1</v>
          </cell>
          <cell r="L34">
            <v>1680</v>
          </cell>
          <cell r="M34">
            <v>-1</v>
          </cell>
        </row>
        <row r="35">
          <cell r="A35">
            <v>1625</v>
          </cell>
          <cell r="B35">
            <v>690</v>
          </cell>
          <cell r="C35">
            <v>-1</v>
          </cell>
          <cell r="D35">
            <v>2080</v>
          </cell>
          <cell r="E35">
            <v>-1</v>
          </cell>
          <cell r="F35">
            <v>-1</v>
          </cell>
          <cell r="G35">
            <v>1608</v>
          </cell>
          <cell r="H35">
            <v>1400</v>
          </cell>
          <cell r="I35">
            <v>4800</v>
          </cell>
          <cell r="J35">
            <v>1000</v>
          </cell>
          <cell r="K35">
            <v>-1</v>
          </cell>
          <cell r="L35">
            <v>1700</v>
          </cell>
          <cell r="M35">
            <v>-1</v>
          </cell>
        </row>
        <row r="36">
          <cell r="A36">
            <v>1715</v>
          </cell>
          <cell r="B36">
            <v>710</v>
          </cell>
          <cell r="C36">
            <v>-1</v>
          </cell>
          <cell r="D36">
            <v>4530</v>
          </cell>
          <cell r="E36">
            <v>-1</v>
          </cell>
          <cell r="F36">
            <v>-1</v>
          </cell>
          <cell r="G36">
            <v>1670</v>
          </cell>
          <cell r="H36">
            <v>1425</v>
          </cell>
          <cell r="I36">
            <v>5045</v>
          </cell>
          <cell r="J36">
            <v>1050</v>
          </cell>
          <cell r="K36">
            <v>-1</v>
          </cell>
          <cell r="L36">
            <v>1770</v>
          </cell>
          <cell r="M36">
            <v>-1</v>
          </cell>
        </row>
        <row r="37">
          <cell r="A37">
            <v>1750</v>
          </cell>
          <cell r="B37">
            <v>730</v>
          </cell>
          <cell r="C37">
            <v>-1</v>
          </cell>
          <cell r="D37">
            <v>4550</v>
          </cell>
          <cell r="E37">
            <v>-1</v>
          </cell>
          <cell r="F37">
            <v>-1</v>
          </cell>
          <cell r="G37">
            <v>1690</v>
          </cell>
          <cell r="H37">
            <v>1466</v>
          </cell>
          <cell r="I37">
            <v>5200</v>
          </cell>
          <cell r="J37">
            <v>1090</v>
          </cell>
          <cell r="K37">
            <v>-1</v>
          </cell>
          <cell r="L37">
            <v>1790</v>
          </cell>
          <cell r="M37">
            <v>-1</v>
          </cell>
        </row>
        <row r="38">
          <cell r="A38">
            <v>1770</v>
          </cell>
          <cell r="B38">
            <v>750</v>
          </cell>
          <cell r="C38">
            <v>-1</v>
          </cell>
          <cell r="D38">
            <v>4570</v>
          </cell>
          <cell r="E38">
            <v>-1</v>
          </cell>
          <cell r="F38">
            <v>-1</v>
          </cell>
          <cell r="G38">
            <v>1720</v>
          </cell>
          <cell r="H38">
            <v>1490</v>
          </cell>
          <cell r="I38">
            <v>-1</v>
          </cell>
          <cell r="J38">
            <v>1120</v>
          </cell>
          <cell r="K38">
            <v>-1</v>
          </cell>
          <cell r="L38">
            <v>1820</v>
          </cell>
          <cell r="M38">
            <v>-1</v>
          </cell>
        </row>
        <row r="39">
          <cell r="A39">
            <v>1790</v>
          </cell>
          <cell r="B39">
            <v>770</v>
          </cell>
          <cell r="C39">
            <v>-1</v>
          </cell>
          <cell r="D39">
            <v>4590</v>
          </cell>
          <cell r="E39">
            <v>-1</v>
          </cell>
          <cell r="F39">
            <v>-1</v>
          </cell>
          <cell r="G39">
            <v>1740</v>
          </cell>
          <cell r="H39">
            <v>1535</v>
          </cell>
          <cell r="I39">
            <v>-1</v>
          </cell>
          <cell r="J39">
            <v>1155</v>
          </cell>
          <cell r="K39">
            <v>-1</v>
          </cell>
          <cell r="L39">
            <v>1840</v>
          </cell>
          <cell r="M39">
            <v>-1</v>
          </cell>
        </row>
        <row r="40">
          <cell r="A40">
            <v>1815</v>
          </cell>
          <cell r="B40">
            <v>790</v>
          </cell>
          <cell r="C40">
            <v>-1</v>
          </cell>
          <cell r="D40">
            <v>4610</v>
          </cell>
          <cell r="E40">
            <v>-1</v>
          </cell>
          <cell r="F40">
            <v>-1</v>
          </cell>
          <cell r="G40">
            <v>1770</v>
          </cell>
          <cell r="H40">
            <v>1570</v>
          </cell>
          <cell r="I40">
            <v>-1</v>
          </cell>
          <cell r="J40">
            <v>1180</v>
          </cell>
          <cell r="K40">
            <v>-1</v>
          </cell>
          <cell r="L40">
            <v>1860</v>
          </cell>
          <cell r="M40">
            <v>-1</v>
          </cell>
        </row>
        <row r="41">
          <cell r="A41">
            <v>1850</v>
          </cell>
          <cell r="B41">
            <v>810</v>
          </cell>
          <cell r="C41">
            <v>-1</v>
          </cell>
          <cell r="D41">
            <v>4640</v>
          </cell>
          <cell r="E41">
            <v>-1</v>
          </cell>
          <cell r="F41">
            <v>-1</v>
          </cell>
          <cell r="G41">
            <v>1800</v>
          </cell>
          <cell r="H41">
            <v>1600</v>
          </cell>
          <cell r="I41">
            <v>-1</v>
          </cell>
          <cell r="J41">
            <v>1219</v>
          </cell>
          <cell r="K41">
            <v>-1</v>
          </cell>
          <cell r="L41">
            <v>1880</v>
          </cell>
          <cell r="M41">
            <v>-1</v>
          </cell>
        </row>
        <row r="42">
          <cell r="A42">
            <v>1870</v>
          </cell>
          <cell r="B42">
            <v>830</v>
          </cell>
          <cell r="C42">
            <v>-1</v>
          </cell>
          <cell r="D42">
            <v>4660</v>
          </cell>
          <cell r="E42">
            <v>-1</v>
          </cell>
          <cell r="F42">
            <v>-1</v>
          </cell>
          <cell r="G42">
            <v>1825</v>
          </cell>
          <cell r="H42">
            <v>1620</v>
          </cell>
          <cell r="I42">
            <v>-1</v>
          </cell>
          <cell r="J42">
            <v>1240</v>
          </cell>
          <cell r="K42">
            <v>-1</v>
          </cell>
          <cell r="L42">
            <v>1900</v>
          </cell>
          <cell r="M42">
            <v>-1</v>
          </cell>
        </row>
        <row r="43">
          <cell r="A43">
            <v>1900</v>
          </cell>
          <cell r="B43">
            <v>850</v>
          </cell>
          <cell r="C43">
            <v>-1</v>
          </cell>
          <cell r="D43">
            <v>4700</v>
          </cell>
          <cell r="E43">
            <v>-1</v>
          </cell>
          <cell r="F43">
            <v>-1</v>
          </cell>
          <cell r="G43">
            <v>1850</v>
          </cell>
          <cell r="H43">
            <v>1640</v>
          </cell>
          <cell r="I43">
            <v>-1</v>
          </cell>
          <cell r="J43">
            <v>1260</v>
          </cell>
          <cell r="K43">
            <v>-1</v>
          </cell>
          <cell r="L43">
            <v>1920</v>
          </cell>
          <cell r="M43">
            <v>-1</v>
          </cell>
        </row>
        <row r="44">
          <cell r="A44">
            <v>1940</v>
          </cell>
          <cell r="B44">
            <v>870</v>
          </cell>
          <cell r="C44">
            <v>-1</v>
          </cell>
          <cell r="D44">
            <v>4800</v>
          </cell>
          <cell r="E44">
            <v>-1</v>
          </cell>
          <cell r="F44">
            <v>-1</v>
          </cell>
          <cell r="G44">
            <v>1870</v>
          </cell>
          <cell r="H44">
            <v>1660</v>
          </cell>
          <cell r="I44">
            <v>-1</v>
          </cell>
          <cell r="J44">
            <v>1290</v>
          </cell>
          <cell r="K44">
            <v>-1</v>
          </cell>
          <cell r="L44">
            <v>1940</v>
          </cell>
          <cell r="M44">
            <v>-1</v>
          </cell>
        </row>
        <row r="45">
          <cell r="A45">
            <v>1960</v>
          </cell>
          <cell r="B45">
            <v>890</v>
          </cell>
          <cell r="C45">
            <v>-1</v>
          </cell>
          <cell r="D45">
            <v>4870</v>
          </cell>
          <cell r="E45">
            <v>-1</v>
          </cell>
          <cell r="F45">
            <v>-1</v>
          </cell>
          <cell r="G45">
            <v>1890</v>
          </cell>
          <cell r="H45">
            <v>1690</v>
          </cell>
          <cell r="I45">
            <v>-1</v>
          </cell>
          <cell r="J45">
            <v>1320</v>
          </cell>
          <cell r="K45">
            <v>-1</v>
          </cell>
          <cell r="L45">
            <v>1960</v>
          </cell>
          <cell r="M45">
            <v>-1</v>
          </cell>
        </row>
        <row r="46">
          <cell r="A46">
            <v>1990</v>
          </cell>
          <cell r="B46">
            <v>910</v>
          </cell>
          <cell r="C46">
            <v>-1</v>
          </cell>
          <cell r="D46">
            <v>4985</v>
          </cell>
          <cell r="E46">
            <v>-1</v>
          </cell>
          <cell r="F46">
            <v>-1</v>
          </cell>
          <cell r="G46">
            <v>4720</v>
          </cell>
          <cell r="H46">
            <v>1710</v>
          </cell>
          <cell r="I46">
            <v>-1</v>
          </cell>
          <cell r="J46">
            <v>1340</v>
          </cell>
          <cell r="K46">
            <v>-1</v>
          </cell>
          <cell r="L46">
            <v>4560</v>
          </cell>
          <cell r="M46">
            <v>-1</v>
          </cell>
        </row>
        <row r="47">
          <cell r="A47">
            <v>2010</v>
          </cell>
          <cell r="B47">
            <v>930</v>
          </cell>
          <cell r="C47">
            <v>-1</v>
          </cell>
          <cell r="D47">
            <v>-1</v>
          </cell>
          <cell r="E47">
            <v>-1</v>
          </cell>
          <cell r="F47">
            <v>-1</v>
          </cell>
          <cell r="G47">
            <v>4835</v>
          </cell>
          <cell r="H47">
            <v>1735</v>
          </cell>
          <cell r="I47">
            <v>-1</v>
          </cell>
          <cell r="J47">
            <v>1365</v>
          </cell>
          <cell r="K47">
            <v>-1</v>
          </cell>
          <cell r="L47">
            <v>4620</v>
          </cell>
          <cell r="M47">
            <v>-1</v>
          </cell>
        </row>
        <row r="48">
          <cell r="A48">
            <v>4660</v>
          </cell>
          <cell r="B48">
            <v>950</v>
          </cell>
          <cell r="C48">
            <v>-1</v>
          </cell>
          <cell r="D48">
            <v>-1</v>
          </cell>
          <cell r="E48">
            <v>-1</v>
          </cell>
          <cell r="F48">
            <v>-1</v>
          </cell>
          <cell r="G48">
            <v>4855</v>
          </cell>
          <cell r="H48">
            <v>1760</v>
          </cell>
          <cell r="I48">
            <v>-1</v>
          </cell>
          <cell r="J48">
            <v>1400</v>
          </cell>
          <cell r="K48">
            <v>-1</v>
          </cell>
          <cell r="L48">
            <v>4640</v>
          </cell>
          <cell r="M48">
            <v>-1</v>
          </cell>
        </row>
        <row r="49">
          <cell r="A49">
            <v>4685</v>
          </cell>
          <cell r="B49">
            <v>970</v>
          </cell>
          <cell r="C49">
            <v>-1</v>
          </cell>
          <cell r="D49">
            <v>-1</v>
          </cell>
          <cell r="E49">
            <v>-1</v>
          </cell>
          <cell r="F49">
            <v>-1</v>
          </cell>
          <cell r="G49">
            <v>4920</v>
          </cell>
          <cell r="H49">
            <v>1780</v>
          </cell>
          <cell r="I49">
            <v>-1</v>
          </cell>
          <cell r="J49">
            <v>1420</v>
          </cell>
          <cell r="K49">
            <v>-1</v>
          </cell>
          <cell r="L49">
            <v>4675</v>
          </cell>
          <cell r="M49">
            <v>-1</v>
          </cell>
        </row>
        <row r="50">
          <cell r="A50">
            <v>4710</v>
          </cell>
          <cell r="B50">
            <v>990</v>
          </cell>
          <cell r="C50">
            <v>-1</v>
          </cell>
          <cell r="D50">
            <v>-1</v>
          </cell>
          <cell r="E50">
            <v>-1</v>
          </cell>
          <cell r="F50">
            <v>-1</v>
          </cell>
          <cell r="G50">
            <v>5350</v>
          </cell>
          <cell r="H50">
            <v>1805</v>
          </cell>
          <cell r="I50">
            <v>-1</v>
          </cell>
          <cell r="J50">
            <v>1460</v>
          </cell>
          <cell r="K50">
            <v>-1</v>
          </cell>
          <cell r="L50">
            <v>4705</v>
          </cell>
          <cell r="M50">
            <v>-1</v>
          </cell>
        </row>
        <row r="51">
          <cell r="A51">
            <v>4740</v>
          </cell>
          <cell r="B51">
            <v>1010</v>
          </cell>
          <cell r="C51">
            <v>-1</v>
          </cell>
          <cell r="D51">
            <v>-1</v>
          </cell>
          <cell r="E51">
            <v>-1</v>
          </cell>
          <cell r="F51">
            <v>-1</v>
          </cell>
          <cell r="G51">
            <v>-1</v>
          </cell>
          <cell r="H51">
            <v>1835</v>
          </cell>
          <cell r="I51">
            <v>-1</v>
          </cell>
          <cell r="J51">
            <v>1480</v>
          </cell>
          <cell r="K51">
            <v>-1</v>
          </cell>
          <cell r="L51">
            <v>4760</v>
          </cell>
          <cell r="M51">
            <v>-1</v>
          </cell>
        </row>
        <row r="52">
          <cell r="A52">
            <v>4785</v>
          </cell>
          <cell r="B52">
            <v>1030</v>
          </cell>
          <cell r="C52">
            <v>-1</v>
          </cell>
          <cell r="D52">
            <v>-1</v>
          </cell>
          <cell r="E52">
            <v>-1</v>
          </cell>
          <cell r="F52">
            <v>-1</v>
          </cell>
          <cell r="G52">
            <v>-1</v>
          </cell>
          <cell r="H52">
            <v>1860</v>
          </cell>
          <cell r="I52">
            <v>-1</v>
          </cell>
          <cell r="J52">
            <v>1500</v>
          </cell>
          <cell r="K52">
            <v>-1</v>
          </cell>
          <cell r="L52">
            <v>4780</v>
          </cell>
          <cell r="M52">
            <v>-1</v>
          </cell>
        </row>
        <row r="53">
          <cell r="A53">
            <v>4880</v>
          </cell>
          <cell r="B53">
            <v>1050</v>
          </cell>
          <cell r="C53">
            <v>-1</v>
          </cell>
          <cell r="D53">
            <v>-1</v>
          </cell>
          <cell r="E53">
            <v>-1</v>
          </cell>
          <cell r="F53">
            <v>-1</v>
          </cell>
          <cell r="G53">
            <v>-1</v>
          </cell>
          <cell r="H53">
            <v>1890</v>
          </cell>
          <cell r="I53">
            <v>-1</v>
          </cell>
          <cell r="J53">
            <v>1570</v>
          </cell>
          <cell r="K53">
            <v>-1</v>
          </cell>
          <cell r="L53">
            <v>4825</v>
          </cell>
          <cell r="M53">
            <v>-1</v>
          </cell>
        </row>
        <row r="54">
          <cell r="A54">
            <v>-1</v>
          </cell>
          <cell r="B54">
            <v>1070</v>
          </cell>
          <cell r="C54">
            <v>-1</v>
          </cell>
          <cell r="D54">
            <v>-1</v>
          </cell>
          <cell r="E54">
            <v>-1</v>
          </cell>
          <cell r="F54">
            <v>-1</v>
          </cell>
          <cell r="G54">
            <v>-1</v>
          </cell>
          <cell r="H54">
            <v>1910</v>
          </cell>
          <cell r="I54">
            <v>-1</v>
          </cell>
          <cell r="J54">
            <v>1590</v>
          </cell>
          <cell r="K54">
            <v>-1</v>
          </cell>
          <cell r="L54">
            <v>4850</v>
          </cell>
          <cell r="M54">
            <v>-1</v>
          </cell>
        </row>
        <row r="55">
          <cell r="A55">
            <v>-1</v>
          </cell>
          <cell r="B55">
            <v>1090</v>
          </cell>
          <cell r="C55">
            <v>-1</v>
          </cell>
          <cell r="D55">
            <v>-1</v>
          </cell>
          <cell r="E55">
            <v>-1</v>
          </cell>
          <cell r="F55">
            <v>-1</v>
          </cell>
          <cell r="G55">
            <v>-1</v>
          </cell>
          <cell r="H55">
            <v>1940</v>
          </cell>
          <cell r="I55">
            <v>-1</v>
          </cell>
          <cell r="J55">
            <v>1620</v>
          </cell>
          <cell r="K55">
            <v>-1</v>
          </cell>
          <cell r="L55">
            <v>4880</v>
          </cell>
          <cell r="M55">
            <v>-1</v>
          </cell>
        </row>
        <row r="56">
          <cell r="A56">
            <v>-1</v>
          </cell>
          <cell r="B56">
            <v>1110</v>
          </cell>
          <cell r="C56">
            <v>-1</v>
          </cell>
          <cell r="D56">
            <v>-1</v>
          </cell>
          <cell r="E56">
            <v>-1</v>
          </cell>
          <cell r="F56">
            <v>-1</v>
          </cell>
          <cell r="G56">
            <v>-1</v>
          </cell>
          <cell r="H56">
            <v>1960</v>
          </cell>
          <cell r="I56">
            <v>-1</v>
          </cell>
          <cell r="J56">
            <v>1640</v>
          </cell>
          <cell r="K56">
            <v>-1</v>
          </cell>
          <cell r="L56">
            <v>4910</v>
          </cell>
          <cell r="M56">
            <v>-1</v>
          </cell>
        </row>
        <row r="57">
          <cell r="A57">
            <v>-1</v>
          </cell>
          <cell r="B57">
            <v>1130</v>
          </cell>
          <cell r="C57">
            <v>-1</v>
          </cell>
          <cell r="D57">
            <v>-1</v>
          </cell>
          <cell r="E57">
            <v>-1</v>
          </cell>
          <cell r="F57">
            <v>-1</v>
          </cell>
          <cell r="G57">
            <v>-1</v>
          </cell>
          <cell r="H57">
            <v>1980</v>
          </cell>
          <cell r="I57">
            <v>-1</v>
          </cell>
          <cell r="J57">
            <v>1700</v>
          </cell>
          <cell r="K57">
            <v>-1</v>
          </cell>
          <cell r="L57">
            <v>4970</v>
          </cell>
          <cell r="M57">
            <v>-1</v>
          </cell>
        </row>
        <row r="58">
          <cell r="A58">
            <v>-1</v>
          </cell>
          <cell r="B58">
            <v>1150</v>
          </cell>
          <cell r="C58">
            <v>-1</v>
          </cell>
          <cell r="D58">
            <v>-1</v>
          </cell>
          <cell r="E58">
            <v>-1</v>
          </cell>
          <cell r="F58">
            <v>-1</v>
          </cell>
          <cell r="G58">
            <v>-1</v>
          </cell>
          <cell r="H58">
            <v>2000</v>
          </cell>
          <cell r="I58">
            <v>-1</v>
          </cell>
          <cell r="J58">
            <v>1720</v>
          </cell>
          <cell r="K58">
            <v>-1</v>
          </cell>
          <cell r="L58">
            <v>-1</v>
          </cell>
          <cell r="M58">
            <v>-1</v>
          </cell>
        </row>
        <row r="59">
          <cell r="A59">
            <v>-1</v>
          </cell>
          <cell r="B59">
            <v>1170</v>
          </cell>
          <cell r="C59">
            <v>-1</v>
          </cell>
          <cell r="D59">
            <v>-1</v>
          </cell>
          <cell r="E59">
            <v>-1</v>
          </cell>
          <cell r="F59">
            <v>-1</v>
          </cell>
          <cell r="G59">
            <v>-1</v>
          </cell>
          <cell r="H59">
            <v>2030</v>
          </cell>
          <cell r="I59">
            <v>-1</v>
          </cell>
          <cell r="J59">
            <v>1740</v>
          </cell>
          <cell r="K59">
            <v>-1</v>
          </cell>
          <cell r="L59">
            <v>-1</v>
          </cell>
          <cell r="M59">
            <v>-1</v>
          </cell>
        </row>
        <row r="60">
          <cell r="A60">
            <v>-1</v>
          </cell>
          <cell r="B60">
            <v>1190</v>
          </cell>
          <cell r="C60">
            <v>-1</v>
          </cell>
          <cell r="D60">
            <v>-1</v>
          </cell>
          <cell r="E60">
            <v>-1</v>
          </cell>
          <cell r="F60">
            <v>-1</v>
          </cell>
          <cell r="G60">
            <v>-1</v>
          </cell>
          <cell r="H60">
            <v>4605</v>
          </cell>
          <cell r="I60">
            <v>-1</v>
          </cell>
          <cell r="J60">
            <v>1760</v>
          </cell>
          <cell r="K60">
            <v>-1</v>
          </cell>
          <cell r="L60">
            <v>-1</v>
          </cell>
          <cell r="M60">
            <v>-1</v>
          </cell>
        </row>
        <row r="61">
          <cell r="A61">
            <v>-1</v>
          </cell>
          <cell r="B61">
            <v>1210</v>
          </cell>
          <cell r="C61">
            <v>-1</v>
          </cell>
          <cell r="D61">
            <v>-1</v>
          </cell>
          <cell r="E61">
            <v>-1</v>
          </cell>
          <cell r="F61">
            <v>-1</v>
          </cell>
          <cell r="G61">
            <v>-1</v>
          </cell>
          <cell r="H61">
            <v>4690</v>
          </cell>
          <cell r="I61">
            <v>-1</v>
          </cell>
          <cell r="J61">
            <v>1780</v>
          </cell>
          <cell r="K61">
            <v>-1</v>
          </cell>
          <cell r="L61">
            <v>-1</v>
          </cell>
          <cell r="M61">
            <v>-1</v>
          </cell>
        </row>
        <row r="62">
          <cell r="A62">
            <v>-1</v>
          </cell>
          <cell r="B62">
            <v>1230</v>
          </cell>
          <cell r="C62">
            <v>-1</v>
          </cell>
          <cell r="D62">
            <v>-1</v>
          </cell>
          <cell r="E62">
            <v>-1</v>
          </cell>
          <cell r="F62">
            <v>-1</v>
          </cell>
          <cell r="G62">
            <v>-1</v>
          </cell>
          <cell r="H62">
            <v>4720</v>
          </cell>
          <cell r="I62">
            <v>-1</v>
          </cell>
          <cell r="J62">
            <v>1800</v>
          </cell>
          <cell r="K62">
            <v>-1</v>
          </cell>
          <cell r="L62">
            <v>-1</v>
          </cell>
          <cell r="M62">
            <v>-1</v>
          </cell>
        </row>
        <row r="63">
          <cell r="A63">
            <v>-1</v>
          </cell>
          <cell r="B63">
            <v>1250</v>
          </cell>
          <cell r="C63">
            <v>-1</v>
          </cell>
          <cell r="D63">
            <v>-1</v>
          </cell>
          <cell r="E63">
            <v>-1</v>
          </cell>
          <cell r="F63">
            <v>-1</v>
          </cell>
          <cell r="G63">
            <v>-1</v>
          </cell>
          <cell r="H63">
            <v>4750</v>
          </cell>
          <cell r="I63">
            <v>-1</v>
          </cell>
          <cell r="J63">
            <v>1820</v>
          </cell>
          <cell r="K63">
            <v>-1</v>
          </cell>
          <cell r="L63">
            <v>-1</v>
          </cell>
          <cell r="M63">
            <v>-1</v>
          </cell>
        </row>
        <row r="64">
          <cell r="A64">
            <v>-1</v>
          </cell>
          <cell r="B64">
            <v>1270</v>
          </cell>
          <cell r="C64">
            <v>-1</v>
          </cell>
          <cell r="D64">
            <v>-1</v>
          </cell>
          <cell r="E64">
            <v>-1</v>
          </cell>
          <cell r="F64">
            <v>-1</v>
          </cell>
          <cell r="G64">
            <v>-1</v>
          </cell>
          <cell r="H64">
            <v>4770</v>
          </cell>
          <cell r="I64">
            <v>-1</v>
          </cell>
          <cell r="J64">
            <v>1840</v>
          </cell>
          <cell r="K64">
            <v>-1</v>
          </cell>
          <cell r="L64">
            <v>-1</v>
          </cell>
          <cell r="M64">
            <v>-1</v>
          </cell>
        </row>
        <row r="65">
          <cell r="A65">
            <v>-1</v>
          </cell>
          <cell r="B65">
            <v>1290</v>
          </cell>
          <cell r="C65">
            <v>-1</v>
          </cell>
          <cell r="D65">
            <v>-1</v>
          </cell>
          <cell r="E65">
            <v>-1</v>
          </cell>
          <cell r="F65">
            <v>-1</v>
          </cell>
          <cell r="G65">
            <v>-1</v>
          </cell>
          <cell r="H65">
            <v>4795</v>
          </cell>
          <cell r="I65">
            <v>-1</v>
          </cell>
          <cell r="J65">
            <v>1860</v>
          </cell>
          <cell r="K65">
            <v>-1</v>
          </cell>
          <cell r="L65">
            <v>-1</v>
          </cell>
          <cell r="M65">
            <v>-1</v>
          </cell>
        </row>
        <row r="66">
          <cell r="A66">
            <v>-1</v>
          </cell>
          <cell r="B66">
            <v>1310</v>
          </cell>
          <cell r="C66">
            <v>-1</v>
          </cell>
          <cell r="D66">
            <v>-1</v>
          </cell>
          <cell r="E66">
            <v>-1</v>
          </cell>
          <cell r="F66">
            <v>-1</v>
          </cell>
          <cell r="G66">
            <v>-1</v>
          </cell>
          <cell r="H66">
            <v>4825</v>
          </cell>
          <cell r="I66">
            <v>-1</v>
          </cell>
          <cell r="J66">
            <v>1885</v>
          </cell>
          <cell r="K66">
            <v>-1</v>
          </cell>
          <cell r="L66">
            <v>-1</v>
          </cell>
          <cell r="M66">
            <v>-1</v>
          </cell>
        </row>
        <row r="67">
          <cell r="A67">
            <v>-1</v>
          </cell>
          <cell r="B67">
            <v>1330</v>
          </cell>
          <cell r="C67">
            <v>-1</v>
          </cell>
          <cell r="D67">
            <v>-1</v>
          </cell>
          <cell r="E67">
            <v>-1</v>
          </cell>
          <cell r="F67">
            <v>-1</v>
          </cell>
          <cell r="G67">
            <v>-1</v>
          </cell>
          <cell r="H67">
            <v>4870</v>
          </cell>
          <cell r="I67">
            <v>-1</v>
          </cell>
          <cell r="J67">
            <v>1920</v>
          </cell>
          <cell r="K67">
            <v>-1</v>
          </cell>
          <cell r="L67">
            <v>-1</v>
          </cell>
          <cell r="M67">
            <v>-1</v>
          </cell>
        </row>
        <row r="68">
          <cell r="A68">
            <v>-1</v>
          </cell>
          <cell r="B68">
            <v>1350</v>
          </cell>
          <cell r="C68">
            <v>-1</v>
          </cell>
          <cell r="D68">
            <v>-1</v>
          </cell>
          <cell r="E68">
            <v>-1</v>
          </cell>
          <cell r="F68">
            <v>-1</v>
          </cell>
          <cell r="G68">
            <v>-1</v>
          </cell>
          <cell r="H68">
            <v>4960</v>
          </cell>
          <cell r="I68">
            <v>-1</v>
          </cell>
          <cell r="J68">
            <v>1950</v>
          </cell>
          <cell r="K68">
            <v>-1</v>
          </cell>
          <cell r="L68">
            <v>-1</v>
          </cell>
          <cell r="M68">
            <v>-1</v>
          </cell>
        </row>
        <row r="69">
          <cell r="A69">
            <v>-1</v>
          </cell>
          <cell r="B69">
            <v>1370</v>
          </cell>
          <cell r="C69">
            <v>-1</v>
          </cell>
          <cell r="D69">
            <v>-1</v>
          </cell>
          <cell r="E69">
            <v>-1</v>
          </cell>
          <cell r="F69">
            <v>-1</v>
          </cell>
          <cell r="G69">
            <v>-1</v>
          </cell>
          <cell r="H69">
            <v>5090</v>
          </cell>
          <cell r="I69">
            <v>-1</v>
          </cell>
          <cell r="J69">
            <v>1970</v>
          </cell>
          <cell r="K69">
            <v>-1</v>
          </cell>
          <cell r="L69">
            <v>-1</v>
          </cell>
          <cell r="M69">
            <v>-1</v>
          </cell>
        </row>
        <row r="70">
          <cell r="A70">
            <v>-1</v>
          </cell>
          <cell r="B70">
            <v>1390</v>
          </cell>
          <cell r="C70">
            <v>-1</v>
          </cell>
          <cell r="D70">
            <v>-1</v>
          </cell>
          <cell r="E70">
            <v>-1</v>
          </cell>
          <cell r="F70">
            <v>-1</v>
          </cell>
          <cell r="G70">
            <v>-1</v>
          </cell>
          <cell r="H70">
            <v>5140</v>
          </cell>
          <cell r="I70">
            <v>-1</v>
          </cell>
          <cell r="J70">
            <v>1990</v>
          </cell>
          <cell r="K70">
            <v>-1</v>
          </cell>
          <cell r="L70">
            <v>-1</v>
          </cell>
          <cell r="M70">
            <v>-1</v>
          </cell>
        </row>
        <row r="71">
          <cell r="A71">
            <v>-1</v>
          </cell>
          <cell r="B71">
            <v>1410</v>
          </cell>
          <cell r="C71">
            <v>-1</v>
          </cell>
          <cell r="D71">
            <v>-1</v>
          </cell>
          <cell r="E71">
            <v>-1</v>
          </cell>
          <cell r="F71">
            <v>-1</v>
          </cell>
          <cell r="G71">
            <v>-1</v>
          </cell>
          <cell r="H71">
            <v>-1</v>
          </cell>
          <cell r="I71">
            <v>-1</v>
          </cell>
          <cell r="J71">
            <v>2010</v>
          </cell>
          <cell r="K71">
            <v>-1</v>
          </cell>
          <cell r="L71">
            <v>-1</v>
          </cell>
          <cell r="M71">
            <v>-1</v>
          </cell>
        </row>
        <row r="72">
          <cell r="A72">
            <v>-1</v>
          </cell>
          <cell r="B72">
            <v>1430</v>
          </cell>
          <cell r="C72">
            <v>-1</v>
          </cell>
          <cell r="D72">
            <v>-1</v>
          </cell>
          <cell r="E72">
            <v>-1</v>
          </cell>
          <cell r="F72">
            <v>-1</v>
          </cell>
          <cell r="G72">
            <v>-1</v>
          </cell>
          <cell r="H72">
            <v>-1</v>
          </cell>
          <cell r="I72">
            <v>-1</v>
          </cell>
          <cell r="J72">
            <v>2030</v>
          </cell>
          <cell r="K72">
            <v>-1</v>
          </cell>
          <cell r="L72">
            <v>-1</v>
          </cell>
          <cell r="M72">
            <v>-1</v>
          </cell>
        </row>
        <row r="73">
          <cell r="A73">
            <v>-1</v>
          </cell>
          <cell r="B73">
            <v>1450</v>
          </cell>
          <cell r="C73">
            <v>-1</v>
          </cell>
          <cell r="D73">
            <v>-1</v>
          </cell>
          <cell r="E73">
            <v>-1</v>
          </cell>
          <cell r="F73">
            <v>-1</v>
          </cell>
          <cell r="G73">
            <v>-1</v>
          </cell>
          <cell r="H73">
            <v>-1</v>
          </cell>
          <cell r="I73">
            <v>-1</v>
          </cell>
          <cell r="J73">
            <v>2060</v>
          </cell>
          <cell r="K73">
            <v>-1</v>
          </cell>
          <cell r="L73">
            <v>-1</v>
          </cell>
          <cell r="M73">
            <v>-1</v>
          </cell>
        </row>
        <row r="74">
          <cell r="A74">
            <v>-1</v>
          </cell>
          <cell r="B74">
            <v>1470</v>
          </cell>
          <cell r="C74">
            <v>-1</v>
          </cell>
          <cell r="D74">
            <v>-1</v>
          </cell>
          <cell r="E74">
            <v>-1</v>
          </cell>
          <cell r="F74">
            <v>-1</v>
          </cell>
          <cell r="G74">
            <v>-1</v>
          </cell>
          <cell r="H74">
            <v>-1</v>
          </cell>
          <cell r="I74">
            <v>-1</v>
          </cell>
          <cell r="J74">
            <v>2080</v>
          </cell>
          <cell r="K74">
            <v>-1</v>
          </cell>
          <cell r="L74">
            <v>-1</v>
          </cell>
          <cell r="M74">
            <v>-1</v>
          </cell>
        </row>
        <row r="75">
          <cell r="A75">
            <v>-1</v>
          </cell>
          <cell r="B75">
            <v>1490</v>
          </cell>
          <cell r="C75">
            <v>-1</v>
          </cell>
          <cell r="D75">
            <v>-1</v>
          </cell>
          <cell r="E75">
            <v>-1</v>
          </cell>
          <cell r="F75">
            <v>-1</v>
          </cell>
          <cell r="G75">
            <v>-1</v>
          </cell>
          <cell r="H75">
            <v>-1</v>
          </cell>
          <cell r="I75">
            <v>-1</v>
          </cell>
          <cell r="J75">
            <v>2100</v>
          </cell>
          <cell r="K75">
            <v>-1</v>
          </cell>
          <cell r="L75">
            <v>-1</v>
          </cell>
          <cell r="M75">
            <v>-1</v>
          </cell>
        </row>
        <row r="76">
          <cell r="A76">
            <v>-1</v>
          </cell>
          <cell r="B76">
            <v>1510</v>
          </cell>
          <cell r="C76">
            <v>-1</v>
          </cell>
          <cell r="D76">
            <v>-1</v>
          </cell>
          <cell r="E76">
            <v>-1</v>
          </cell>
          <cell r="F76">
            <v>-1</v>
          </cell>
          <cell r="G76">
            <v>-1</v>
          </cell>
          <cell r="H76">
            <v>-1</v>
          </cell>
          <cell r="I76">
            <v>-1</v>
          </cell>
          <cell r="J76">
            <v>2120</v>
          </cell>
          <cell r="K76">
            <v>-1</v>
          </cell>
          <cell r="L76">
            <v>-1</v>
          </cell>
          <cell r="M76">
            <v>-1</v>
          </cell>
        </row>
        <row r="77">
          <cell r="A77">
            <v>-1</v>
          </cell>
          <cell r="B77">
            <v>1530</v>
          </cell>
          <cell r="C77">
            <v>-1</v>
          </cell>
          <cell r="D77">
            <v>-1</v>
          </cell>
          <cell r="E77">
            <v>-1</v>
          </cell>
          <cell r="F77">
            <v>-1</v>
          </cell>
          <cell r="G77">
            <v>-1</v>
          </cell>
          <cell r="H77">
            <v>-1</v>
          </cell>
          <cell r="I77">
            <v>-1</v>
          </cell>
          <cell r="J77">
            <v>4630</v>
          </cell>
          <cell r="K77">
            <v>-1</v>
          </cell>
          <cell r="L77">
            <v>-1</v>
          </cell>
          <cell r="M77">
            <v>-1</v>
          </cell>
        </row>
        <row r="78">
          <cell r="A78">
            <v>-1</v>
          </cell>
          <cell r="B78">
            <v>1550</v>
          </cell>
          <cell r="C78">
            <v>-1</v>
          </cell>
          <cell r="D78">
            <v>-1</v>
          </cell>
          <cell r="E78">
            <v>-1</v>
          </cell>
          <cell r="F78">
            <v>-1</v>
          </cell>
          <cell r="G78">
            <v>-1</v>
          </cell>
          <cell r="H78">
            <v>-1</v>
          </cell>
          <cell r="I78">
            <v>-1</v>
          </cell>
          <cell r="J78">
            <v>4650</v>
          </cell>
          <cell r="K78">
            <v>-1</v>
          </cell>
          <cell r="L78">
            <v>-1</v>
          </cell>
          <cell r="M78">
            <v>-1</v>
          </cell>
        </row>
        <row r="79">
          <cell r="A79">
            <v>-1</v>
          </cell>
          <cell r="B79">
            <v>1570</v>
          </cell>
          <cell r="C79">
            <v>-1</v>
          </cell>
          <cell r="D79">
            <v>-1</v>
          </cell>
          <cell r="E79">
            <v>-1</v>
          </cell>
          <cell r="F79">
            <v>-1</v>
          </cell>
          <cell r="G79">
            <v>-1</v>
          </cell>
          <cell r="H79">
            <v>-1</v>
          </cell>
          <cell r="I79">
            <v>-1</v>
          </cell>
          <cell r="J79">
            <v>4670</v>
          </cell>
          <cell r="K79">
            <v>-1</v>
          </cell>
          <cell r="L79">
            <v>-1</v>
          </cell>
          <cell r="M79">
            <v>-1</v>
          </cell>
        </row>
        <row r="80">
          <cell r="A80">
            <v>-1</v>
          </cell>
          <cell r="B80">
            <v>1590</v>
          </cell>
          <cell r="C80">
            <v>-1</v>
          </cell>
          <cell r="D80">
            <v>-1</v>
          </cell>
          <cell r="E80">
            <v>-1</v>
          </cell>
          <cell r="F80">
            <v>-1</v>
          </cell>
          <cell r="G80">
            <v>-1</v>
          </cell>
          <cell r="H80">
            <v>-1</v>
          </cell>
          <cell r="I80">
            <v>-1</v>
          </cell>
          <cell r="J80">
            <v>4710</v>
          </cell>
          <cell r="K80">
            <v>-1</v>
          </cell>
          <cell r="L80">
            <v>-1</v>
          </cell>
          <cell r="M80">
            <v>-1</v>
          </cell>
        </row>
        <row r="81">
          <cell r="A81">
            <v>-1</v>
          </cell>
          <cell r="B81">
            <v>1610</v>
          </cell>
          <cell r="C81">
            <v>-1</v>
          </cell>
          <cell r="D81">
            <v>-1</v>
          </cell>
          <cell r="E81">
            <v>-1</v>
          </cell>
          <cell r="F81">
            <v>-1</v>
          </cell>
          <cell r="G81">
            <v>-1</v>
          </cell>
          <cell r="H81">
            <v>-1</v>
          </cell>
          <cell r="I81">
            <v>-1</v>
          </cell>
          <cell r="J81">
            <v>4770</v>
          </cell>
          <cell r="K81">
            <v>-1</v>
          </cell>
          <cell r="L81">
            <v>-1</v>
          </cell>
          <cell r="M81">
            <v>-1</v>
          </cell>
        </row>
        <row r="82">
          <cell r="A82">
            <v>-1</v>
          </cell>
          <cell r="B82">
            <v>1630</v>
          </cell>
          <cell r="C82">
            <v>-1</v>
          </cell>
          <cell r="D82">
            <v>-1</v>
          </cell>
          <cell r="E82">
            <v>-1</v>
          </cell>
          <cell r="F82">
            <v>-1</v>
          </cell>
          <cell r="G82">
            <v>-1</v>
          </cell>
          <cell r="H82">
            <v>-1</v>
          </cell>
          <cell r="I82">
            <v>-1</v>
          </cell>
          <cell r="J82">
            <v>4790</v>
          </cell>
          <cell r="K82">
            <v>-1</v>
          </cell>
          <cell r="L82">
            <v>-1</v>
          </cell>
          <cell r="M82">
            <v>-1</v>
          </cell>
        </row>
        <row r="83">
          <cell r="A83">
            <v>-1</v>
          </cell>
          <cell r="B83">
            <v>1650</v>
          </cell>
          <cell r="C83">
            <v>-1</v>
          </cell>
          <cell r="D83">
            <v>-1</v>
          </cell>
          <cell r="E83">
            <v>-1</v>
          </cell>
          <cell r="F83">
            <v>-1</v>
          </cell>
          <cell r="G83">
            <v>-1</v>
          </cell>
          <cell r="H83">
            <v>-1</v>
          </cell>
          <cell r="I83">
            <v>-1</v>
          </cell>
          <cell r="J83">
            <v>4825</v>
          </cell>
          <cell r="K83">
            <v>-1</v>
          </cell>
          <cell r="L83">
            <v>-1</v>
          </cell>
          <cell r="M83">
            <v>-1</v>
          </cell>
        </row>
        <row r="84">
          <cell r="A84">
            <v>-1</v>
          </cell>
          <cell r="B84">
            <v>1670</v>
          </cell>
          <cell r="C84">
            <v>-1</v>
          </cell>
          <cell r="D84">
            <v>-1</v>
          </cell>
          <cell r="E84">
            <v>-1</v>
          </cell>
          <cell r="F84">
            <v>-1</v>
          </cell>
          <cell r="G84">
            <v>-1</v>
          </cell>
          <cell r="H84">
            <v>-1</v>
          </cell>
          <cell r="I84">
            <v>-1</v>
          </cell>
          <cell r="J84">
            <v>4860</v>
          </cell>
          <cell r="K84">
            <v>-1</v>
          </cell>
          <cell r="L84">
            <v>-1</v>
          </cell>
          <cell r="M84">
            <v>-1</v>
          </cell>
        </row>
        <row r="85">
          <cell r="A85">
            <v>-1</v>
          </cell>
          <cell r="B85">
            <v>1690</v>
          </cell>
          <cell r="C85">
            <v>-1</v>
          </cell>
          <cell r="D85">
            <v>-1</v>
          </cell>
          <cell r="E85">
            <v>-1</v>
          </cell>
          <cell r="F85">
            <v>-1</v>
          </cell>
          <cell r="G85">
            <v>-1</v>
          </cell>
          <cell r="H85">
            <v>-1</v>
          </cell>
          <cell r="I85">
            <v>-1</v>
          </cell>
          <cell r="J85">
            <v>4925</v>
          </cell>
          <cell r="K85">
            <v>-1</v>
          </cell>
          <cell r="L85">
            <v>-1</v>
          </cell>
          <cell r="M85">
            <v>-1</v>
          </cell>
        </row>
        <row r="86">
          <cell r="A86">
            <v>-1</v>
          </cell>
          <cell r="B86">
            <v>1710</v>
          </cell>
          <cell r="C86">
            <v>-1</v>
          </cell>
          <cell r="D86">
            <v>-1</v>
          </cell>
          <cell r="E86">
            <v>-1</v>
          </cell>
          <cell r="F86">
            <v>-1</v>
          </cell>
          <cell r="G86">
            <v>-1</v>
          </cell>
          <cell r="H86">
            <v>-1</v>
          </cell>
          <cell r="I86">
            <v>-1</v>
          </cell>
          <cell r="J86">
            <v>4960</v>
          </cell>
          <cell r="K86">
            <v>-1</v>
          </cell>
          <cell r="L86">
            <v>-1</v>
          </cell>
          <cell r="M86">
            <v>-1</v>
          </cell>
        </row>
        <row r="87">
          <cell r="A87">
            <v>-1</v>
          </cell>
          <cell r="B87">
            <v>1730</v>
          </cell>
          <cell r="C87">
            <v>-1</v>
          </cell>
          <cell r="D87">
            <v>-1</v>
          </cell>
          <cell r="E87">
            <v>-1</v>
          </cell>
          <cell r="F87">
            <v>-1</v>
          </cell>
          <cell r="G87">
            <v>-1</v>
          </cell>
          <cell r="H87">
            <v>-1</v>
          </cell>
          <cell r="I87">
            <v>-1</v>
          </cell>
          <cell r="J87">
            <v>5000</v>
          </cell>
          <cell r="K87">
            <v>-1</v>
          </cell>
          <cell r="L87">
            <v>-1</v>
          </cell>
          <cell r="M87">
            <v>-1</v>
          </cell>
        </row>
        <row r="88">
          <cell r="A88">
            <v>-1</v>
          </cell>
          <cell r="B88">
            <v>1750</v>
          </cell>
          <cell r="C88">
            <v>-1</v>
          </cell>
          <cell r="D88">
            <v>-1</v>
          </cell>
          <cell r="E88">
            <v>-1</v>
          </cell>
          <cell r="F88">
            <v>-1</v>
          </cell>
          <cell r="G88">
            <v>-1</v>
          </cell>
          <cell r="H88">
            <v>-1</v>
          </cell>
          <cell r="I88">
            <v>-1</v>
          </cell>
          <cell r="J88">
            <v>5090</v>
          </cell>
          <cell r="K88">
            <v>-1</v>
          </cell>
          <cell r="L88">
            <v>-1</v>
          </cell>
          <cell r="M88">
            <v>-1</v>
          </cell>
        </row>
        <row r="89">
          <cell r="A89">
            <v>-1</v>
          </cell>
          <cell r="B89">
            <v>1770</v>
          </cell>
          <cell r="C89">
            <v>-1</v>
          </cell>
          <cell r="D89">
            <v>-1</v>
          </cell>
          <cell r="E89">
            <v>-1</v>
          </cell>
          <cell r="F89">
            <v>-1</v>
          </cell>
          <cell r="G89">
            <v>-1</v>
          </cell>
          <cell r="H89">
            <v>-1</v>
          </cell>
          <cell r="I89">
            <v>-1</v>
          </cell>
          <cell r="J89">
            <v>5130</v>
          </cell>
          <cell r="K89">
            <v>-1</v>
          </cell>
          <cell r="L89">
            <v>-1</v>
          </cell>
          <cell r="M89">
            <v>-1</v>
          </cell>
        </row>
        <row r="90">
          <cell r="A90">
            <v>-1</v>
          </cell>
          <cell r="B90">
            <v>1790</v>
          </cell>
          <cell r="C90">
            <v>-1</v>
          </cell>
          <cell r="D90">
            <v>-1</v>
          </cell>
          <cell r="E90">
            <v>-1</v>
          </cell>
          <cell r="F90">
            <v>-1</v>
          </cell>
          <cell r="G90">
            <v>-1</v>
          </cell>
          <cell r="H90">
            <v>-1</v>
          </cell>
          <cell r="I90">
            <v>-1</v>
          </cell>
          <cell r="J90">
            <v>5200</v>
          </cell>
          <cell r="K90">
            <v>-1</v>
          </cell>
          <cell r="L90">
            <v>-1</v>
          </cell>
          <cell r="M90">
            <v>-1</v>
          </cell>
        </row>
        <row r="91">
          <cell r="A91">
            <v>-1</v>
          </cell>
          <cell r="B91">
            <v>1810</v>
          </cell>
          <cell r="C91">
            <v>-1</v>
          </cell>
          <cell r="D91">
            <v>-1</v>
          </cell>
          <cell r="E91">
            <v>-1</v>
          </cell>
          <cell r="F91">
            <v>-1</v>
          </cell>
          <cell r="G91">
            <v>-1</v>
          </cell>
          <cell r="H91">
            <v>-1</v>
          </cell>
          <cell r="I91">
            <v>-1</v>
          </cell>
          <cell r="J91">
            <v>5300</v>
          </cell>
          <cell r="K91">
            <v>-1</v>
          </cell>
          <cell r="L91">
            <v>-1</v>
          </cell>
          <cell r="M91">
            <v>-1</v>
          </cell>
        </row>
        <row r="92">
          <cell r="A92">
            <v>-1</v>
          </cell>
          <cell r="B92">
            <v>1830</v>
          </cell>
          <cell r="C92">
            <v>-1</v>
          </cell>
          <cell r="D92">
            <v>-1</v>
          </cell>
          <cell r="E92">
            <v>-1</v>
          </cell>
          <cell r="F92">
            <v>-1</v>
          </cell>
          <cell r="G92">
            <v>-1</v>
          </cell>
          <cell r="H92">
            <v>-1</v>
          </cell>
          <cell r="I92">
            <v>-1</v>
          </cell>
          <cell r="J92">
            <v>5570</v>
          </cell>
          <cell r="K92">
            <v>-1</v>
          </cell>
          <cell r="L92">
            <v>-1</v>
          </cell>
          <cell r="M92">
            <v>-1</v>
          </cell>
        </row>
        <row r="93">
          <cell r="A93">
            <v>-1</v>
          </cell>
          <cell r="B93">
            <v>1850</v>
          </cell>
          <cell r="C93">
            <v>-1</v>
          </cell>
          <cell r="D93">
            <v>-1</v>
          </cell>
          <cell r="E93">
            <v>-1</v>
          </cell>
          <cell r="F93">
            <v>-1</v>
          </cell>
          <cell r="G93">
            <v>-1</v>
          </cell>
          <cell r="H93">
            <v>-1</v>
          </cell>
          <cell r="I93">
            <v>-1</v>
          </cell>
          <cell r="J93">
            <v>-1</v>
          </cell>
          <cell r="K93">
            <v>-1</v>
          </cell>
          <cell r="L93">
            <v>-1</v>
          </cell>
          <cell r="M93">
            <v>-1</v>
          </cell>
        </row>
        <row r="94">
          <cell r="A94">
            <v>-1</v>
          </cell>
          <cell r="B94">
            <v>1870</v>
          </cell>
          <cell r="C94">
            <v>-1</v>
          </cell>
          <cell r="D94">
            <v>-1</v>
          </cell>
          <cell r="E94">
            <v>-1</v>
          </cell>
          <cell r="F94">
            <v>-1</v>
          </cell>
          <cell r="G94">
            <v>-1</v>
          </cell>
          <cell r="H94">
            <v>-1</v>
          </cell>
          <cell r="I94">
            <v>-1</v>
          </cell>
          <cell r="J94">
            <v>-1</v>
          </cell>
          <cell r="K94">
            <v>-1</v>
          </cell>
          <cell r="L94">
            <v>-1</v>
          </cell>
          <cell r="M94">
            <v>-1</v>
          </cell>
        </row>
        <row r="95">
          <cell r="A95">
            <v>-1</v>
          </cell>
          <cell r="B95">
            <v>1890</v>
          </cell>
          <cell r="C95">
            <v>-1</v>
          </cell>
          <cell r="D95">
            <v>-1</v>
          </cell>
          <cell r="E95">
            <v>-1</v>
          </cell>
          <cell r="F95">
            <v>-1</v>
          </cell>
          <cell r="G95">
            <v>-1</v>
          </cell>
          <cell r="H95">
            <v>-1</v>
          </cell>
          <cell r="I95">
            <v>-1</v>
          </cell>
          <cell r="J95">
            <v>-1</v>
          </cell>
          <cell r="K95">
            <v>-1</v>
          </cell>
          <cell r="L95">
            <v>-1</v>
          </cell>
          <cell r="M95">
            <v>-1</v>
          </cell>
        </row>
        <row r="96">
          <cell r="A96">
            <v>-1</v>
          </cell>
          <cell r="B96">
            <v>1910</v>
          </cell>
          <cell r="C96">
            <v>-1</v>
          </cell>
          <cell r="D96">
            <v>-1</v>
          </cell>
          <cell r="E96">
            <v>-1</v>
          </cell>
          <cell r="F96">
            <v>-1</v>
          </cell>
          <cell r="G96">
            <v>-1</v>
          </cell>
          <cell r="H96">
            <v>-1</v>
          </cell>
          <cell r="I96">
            <v>-1</v>
          </cell>
          <cell r="J96">
            <v>-1</v>
          </cell>
          <cell r="K96">
            <v>-1</v>
          </cell>
          <cell r="L96">
            <v>-1</v>
          </cell>
          <cell r="M96">
            <v>-1</v>
          </cell>
        </row>
        <row r="97">
          <cell r="A97">
            <v>-1</v>
          </cell>
          <cell r="B97">
            <v>1930</v>
          </cell>
          <cell r="C97">
            <v>-1</v>
          </cell>
          <cell r="D97">
            <v>-1</v>
          </cell>
          <cell r="E97">
            <v>-1</v>
          </cell>
          <cell r="F97">
            <v>-1</v>
          </cell>
          <cell r="G97">
            <v>-1</v>
          </cell>
          <cell r="H97">
            <v>-1</v>
          </cell>
          <cell r="I97">
            <v>-1</v>
          </cell>
          <cell r="J97">
            <v>-1</v>
          </cell>
          <cell r="K97">
            <v>-1</v>
          </cell>
          <cell r="L97">
            <v>-1</v>
          </cell>
          <cell r="M97">
            <v>-1</v>
          </cell>
        </row>
        <row r="98">
          <cell r="A98">
            <v>-1</v>
          </cell>
          <cell r="B98">
            <v>1950</v>
          </cell>
          <cell r="C98">
            <v>-1</v>
          </cell>
          <cell r="D98">
            <v>-1</v>
          </cell>
          <cell r="E98">
            <v>-1</v>
          </cell>
          <cell r="F98">
            <v>-1</v>
          </cell>
          <cell r="G98">
            <v>-1</v>
          </cell>
          <cell r="H98">
            <v>-1</v>
          </cell>
          <cell r="I98">
            <v>-1</v>
          </cell>
          <cell r="J98">
            <v>-1</v>
          </cell>
          <cell r="K98">
            <v>-1</v>
          </cell>
          <cell r="L98">
            <v>-1</v>
          </cell>
          <cell r="M98">
            <v>-1</v>
          </cell>
        </row>
        <row r="99">
          <cell r="A99">
            <v>-1</v>
          </cell>
          <cell r="B99">
            <v>1970</v>
          </cell>
          <cell r="C99">
            <v>-1</v>
          </cell>
          <cell r="D99">
            <v>-1</v>
          </cell>
          <cell r="E99">
            <v>-1</v>
          </cell>
          <cell r="F99">
            <v>-1</v>
          </cell>
          <cell r="G99">
            <v>-1</v>
          </cell>
          <cell r="H99">
            <v>-1</v>
          </cell>
          <cell r="I99">
            <v>-1</v>
          </cell>
          <cell r="J99">
            <v>-1</v>
          </cell>
          <cell r="K99">
            <v>-1</v>
          </cell>
          <cell r="L99">
            <v>-1</v>
          </cell>
          <cell r="M99">
            <v>-1</v>
          </cell>
        </row>
        <row r="100">
          <cell r="A100">
            <v>-1</v>
          </cell>
          <cell r="B100">
            <v>1990</v>
          </cell>
          <cell r="C100">
            <v>-1</v>
          </cell>
          <cell r="D100">
            <v>-1</v>
          </cell>
          <cell r="E100">
            <v>-1</v>
          </cell>
          <cell r="F100">
            <v>-1</v>
          </cell>
          <cell r="G100">
            <v>-1</v>
          </cell>
          <cell r="H100">
            <v>-1</v>
          </cell>
          <cell r="I100">
            <v>-1</v>
          </cell>
          <cell r="J100">
            <v>-1</v>
          </cell>
          <cell r="K100">
            <v>-1</v>
          </cell>
          <cell r="L100">
            <v>-1</v>
          </cell>
          <cell r="M100">
            <v>-1</v>
          </cell>
        </row>
        <row r="101">
          <cell r="A101">
            <v>-1</v>
          </cell>
          <cell r="B101">
            <v>4635</v>
          </cell>
          <cell r="C101">
            <v>-1</v>
          </cell>
          <cell r="D101">
            <v>-1</v>
          </cell>
          <cell r="E101">
            <v>-1</v>
          </cell>
          <cell r="F101">
            <v>-1</v>
          </cell>
          <cell r="G101">
            <v>-1</v>
          </cell>
          <cell r="H101">
            <v>-1</v>
          </cell>
          <cell r="I101">
            <v>-1</v>
          </cell>
          <cell r="J101">
            <v>-1</v>
          </cell>
          <cell r="K101">
            <v>-1</v>
          </cell>
          <cell r="L101">
            <v>-1</v>
          </cell>
          <cell r="M101">
            <v>-1</v>
          </cell>
        </row>
        <row r="102">
          <cell r="A102">
            <v>-1</v>
          </cell>
          <cell r="B102">
            <v>4655</v>
          </cell>
          <cell r="C102">
            <v>-1</v>
          </cell>
          <cell r="D102">
            <v>-1</v>
          </cell>
          <cell r="E102">
            <v>-1</v>
          </cell>
          <cell r="F102">
            <v>-1</v>
          </cell>
          <cell r="G102">
            <v>-1</v>
          </cell>
          <cell r="H102">
            <v>-1</v>
          </cell>
          <cell r="I102">
            <v>-1</v>
          </cell>
          <cell r="J102">
            <v>-1</v>
          </cell>
          <cell r="K102">
            <v>-1</v>
          </cell>
          <cell r="L102">
            <v>-1</v>
          </cell>
          <cell r="M102">
            <v>-1</v>
          </cell>
        </row>
        <row r="103">
          <cell r="A103">
            <v>-1</v>
          </cell>
          <cell r="B103">
            <v>4675</v>
          </cell>
          <cell r="C103">
            <v>-1</v>
          </cell>
          <cell r="D103">
            <v>-1</v>
          </cell>
          <cell r="E103">
            <v>-1</v>
          </cell>
          <cell r="F103">
            <v>-1</v>
          </cell>
          <cell r="G103">
            <v>-1</v>
          </cell>
          <cell r="H103">
            <v>-1</v>
          </cell>
          <cell r="I103">
            <v>-1</v>
          </cell>
          <cell r="J103">
            <v>-1</v>
          </cell>
          <cell r="K103">
            <v>-1</v>
          </cell>
          <cell r="L103">
            <v>-1</v>
          </cell>
          <cell r="M103">
            <v>-1</v>
          </cell>
        </row>
        <row r="104">
          <cell r="A104">
            <v>-1</v>
          </cell>
          <cell r="B104">
            <v>4695</v>
          </cell>
          <cell r="C104">
            <v>-1</v>
          </cell>
          <cell r="D104">
            <v>-1</v>
          </cell>
          <cell r="E104">
            <v>-1</v>
          </cell>
          <cell r="F104">
            <v>-1</v>
          </cell>
          <cell r="G104">
            <v>-1</v>
          </cell>
          <cell r="H104">
            <v>-1</v>
          </cell>
          <cell r="I104">
            <v>-1</v>
          </cell>
          <cell r="J104">
            <v>-1</v>
          </cell>
          <cell r="K104">
            <v>-1</v>
          </cell>
          <cell r="L104">
            <v>-1</v>
          </cell>
          <cell r="M104">
            <v>-1</v>
          </cell>
        </row>
        <row r="105">
          <cell r="A105">
            <v>-1</v>
          </cell>
          <cell r="B105">
            <v>4715</v>
          </cell>
          <cell r="C105">
            <v>-1</v>
          </cell>
          <cell r="D105">
            <v>-1</v>
          </cell>
          <cell r="E105">
            <v>-1</v>
          </cell>
          <cell r="F105">
            <v>-1</v>
          </cell>
          <cell r="G105">
            <v>-1</v>
          </cell>
          <cell r="H105">
            <v>-1</v>
          </cell>
          <cell r="I105">
            <v>-1</v>
          </cell>
          <cell r="J105">
            <v>-1</v>
          </cell>
          <cell r="K105">
            <v>-1</v>
          </cell>
          <cell r="L105">
            <v>-1</v>
          </cell>
          <cell r="M105">
            <v>-1</v>
          </cell>
        </row>
        <row r="106">
          <cell r="A106">
            <v>-1</v>
          </cell>
          <cell r="B106">
            <v>4735</v>
          </cell>
          <cell r="C106">
            <v>-1</v>
          </cell>
          <cell r="D106">
            <v>-1</v>
          </cell>
          <cell r="E106">
            <v>-1</v>
          </cell>
          <cell r="F106">
            <v>-1</v>
          </cell>
          <cell r="G106">
            <v>-1</v>
          </cell>
          <cell r="H106">
            <v>-1</v>
          </cell>
          <cell r="I106">
            <v>-1</v>
          </cell>
          <cell r="J106">
            <v>-1</v>
          </cell>
          <cell r="K106">
            <v>-1</v>
          </cell>
          <cell r="L106">
            <v>-1</v>
          </cell>
          <cell r="M106">
            <v>-1</v>
          </cell>
        </row>
        <row r="107">
          <cell r="A107">
            <v>-1</v>
          </cell>
          <cell r="B107">
            <v>4755</v>
          </cell>
          <cell r="C107">
            <v>-1</v>
          </cell>
          <cell r="D107">
            <v>-1</v>
          </cell>
          <cell r="E107">
            <v>-1</v>
          </cell>
          <cell r="F107">
            <v>-1</v>
          </cell>
          <cell r="G107">
            <v>-1</v>
          </cell>
          <cell r="H107">
            <v>-1</v>
          </cell>
          <cell r="I107">
            <v>-1</v>
          </cell>
          <cell r="J107">
            <v>-1</v>
          </cell>
          <cell r="K107">
            <v>-1</v>
          </cell>
          <cell r="L107">
            <v>-1</v>
          </cell>
          <cell r="M107">
            <v>-1</v>
          </cell>
        </row>
        <row r="108">
          <cell r="A108">
            <v>-1</v>
          </cell>
          <cell r="B108">
            <v>4775</v>
          </cell>
          <cell r="C108">
            <v>-1</v>
          </cell>
          <cell r="D108">
            <v>-1</v>
          </cell>
          <cell r="E108">
            <v>-1</v>
          </cell>
          <cell r="F108">
            <v>-1</v>
          </cell>
          <cell r="G108">
            <v>-1</v>
          </cell>
          <cell r="H108">
            <v>-1</v>
          </cell>
          <cell r="I108">
            <v>-1</v>
          </cell>
          <cell r="J108">
            <v>-1</v>
          </cell>
          <cell r="K108">
            <v>-1</v>
          </cell>
          <cell r="L108">
            <v>-1</v>
          </cell>
          <cell r="M108">
            <v>-1</v>
          </cell>
        </row>
        <row r="109">
          <cell r="A109">
            <v>-1</v>
          </cell>
          <cell r="B109">
            <v>4795</v>
          </cell>
          <cell r="C109">
            <v>-1</v>
          </cell>
          <cell r="D109">
            <v>-1</v>
          </cell>
          <cell r="E109">
            <v>-1</v>
          </cell>
          <cell r="F109">
            <v>-1</v>
          </cell>
          <cell r="G109">
            <v>-1</v>
          </cell>
          <cell r="H109">
            <v>-1</v>
          </cell>
          <cell r="I109">
            <v>-1</v>
          </cell>
          <cell r="J109">
            <v>-1</v>
          </cell>
          <cell r="K109">
            <v>-1</v>
          </cell>
          <cell r="L109">
            <v>-1</v>
          </cell>
          <cell r="M109">
            <v>-1</v>
          </cell>
        </row>
        <row r="110">
          <cell r="A110">
            <v>-1</v>
          </cell>
          <cell r="B110">
            <v>4815</v>
          </cell>
          <cell r="C110">
            <v>-1</v>
          </cell>
          <cell r="D110">
            <v>-1</v>
          </cell>
          <cell r="E110">
            <v>-1</v>
          </cell>
          <cell r="F110">
            <v>-1</v>
          </cell>
          <cell r="G110">
            <v>-1</v>
          </cell>
          <cell r="H110">
            <v>-1</v>
          </cell>
          <cell r="I110">
            <v>-1</v>
          </cell>
          <cell r="J110">
            <v>-1</v>
          </cell>
          <cell r="K110">
            <v>-1</v>
          </cell>
          <cell r="L110">
            <v>-1</v>
          </cell>
          <cell r="M110">
            <v>-1</v>
          </cell>
        </row>
        <row r="111">
          <cell r="A111">
            <v>-1</v>
          </cell>
          <cell r="B111">
            <v>4840</v>
          </cell>
          <cell r="C111">
            <v>-1</v>
          </cell>
          <cell r="D111">
            <v>-1</v>
          </cell>
          <cell r="E111">
            <v>-1</v>
          </cell>
          <cell r="F111">
            <v>-1</v>
          </cell>
          <cell r="G111">
            <v>-1</v>
          </cell>
          <cell r="H111">
            <v>-1</v>
          </cell>
          <cell r="I111">
            <v>-1</v>
          </cell>
          <cell r="J111">
            <v>-1</v>
          </cell>
          <cell r="K111">
            <v>-1</v>
          </cell>
          <cell r="L111">
            <v>-1</v>
          </cell>
          <cell r="M111">
            <v>-1</v>
          </cell>
        </row>
        <row r="112">
          <cell r="A112">
            <v>-1</v>
          </cell>
          <cell r="B112">
            <v>4860</v>
          </cell>
          <cell r="C112">
            <v>-1</v>
          </cell>
          <cell r="D112">
            <v>-1</v>
          </cell>
          <cell r="E112">
            <v>-1</v>
          </cell>
          <cell r="F112">
            <v>-1</v>
          </cell>
          <cell r="G112">
            <v>-1</v>
          </cell>
          <cell r="H112">
            <v>-1</v>
          </cell>
          <cell r="I112">
            <v>-1</v>
          </cell>
          <cell r="J112">
            <v>-1</v>
          </cell>
          <cell r="K112">
            <v>-1</v>
          </cell>
          <cell r="L112">
            <v>-1</v>
          </cell>
          <cell r="M112">
            <v>-1</v>
          </cell>
        </row>
        <row r="113">
          <cell r="A113">
            <v>-1</v>
          </cell>
          <cell r="B113">
            <v>4880</v>
          </cell>
          <cell r="C113">
            <v>-1</v>
          </cell>
          <cell r="D113">
            <v>-1</v>
          </cell>
          <cell r="E113">
            <v>-1</v>
          </cell>
          <cell r="F113">
            <v>-1</v>
          </cell>
          <cell r="G113">
            <v>-1</v>
          </cell>
          <cell r="H113">
            <v>-1</v>
          </cell>
          <cell r="I113">
            <v>-1</v>
          </cell>
          <cell r="J113">
            <v>-1</v>
          </cell>
          <cell r="K113">
            <v>-1</v>
          </cell>
          <cell r="L113">
            <v>-1</v>
          </cell>
          <cell r="M113">
            <v>-1</v>
          </cell>
        </row>
        <row r="114">
          <cell r="A114">
            <v>-1</v>
          </cell>
          <cell r="B114">
            <v>4900</v>
          </cell>
          <cell r="C114">
            <v>-1</v>
          </cell>
          <cell r="D114">
            <v>-1</v>
          </cell>
          <cell r="E114">
            <v>-1</v>
          </cell>
          <cell r="F114">
            <v>-1</v>
          </cell>
          <cell r="G114">
            <v>-1</v>
          </cell>
          <cell r="H114">
            <v>-1</v>
          </cell>
          <cell r="I114">
            <v>-1</v>
          </cell>
          <cell r="J114">
            <v>-1</v>
          </cell>
          <cell r="K114">
            <v>-1</v>
          </cell>
          <cell r="L114">
            <v>-1</v>
          </cell>
          <cell r="M114">
            <v>-1</v>
          </cell>
        </row>
        <row r="115">
          <cell r="A115">
            <v>-1</v>
          </cell>
          <cell r="B115">
            <v>4920</v>
          </cell>
          <cell r="C115">
            <v>-1</v>
          </cell>
          <cell r="D115">
            <v>-1</v>
          </cell>
          <cell r="E115">
            <v>-1</v>
          </cell>
          <cell r="F115">
            <v>-1</v>
          </cell>
          <cell r="G115">
            <v>-1</v>
          </cell>
          <cell r="H115">
            <v>-1</v>
          </cell>
          <cell r="I115">
            <v>-1</v>
          </cell>
          <cell r="J115">
            <v>-1</v>
          </cell>
          <cell r="K115">
            <v>-1</v>
          </cell>
          <cell r="L115">
            <v>-1</v>
          </cell>
          <cell r="M115">
            <v>-1</v>
          </cell>
        </row>
        <row r="116">
          <cell r="A116">
            <v>-1</v>
          </cell>
          <cell r="B116">
            <v>4940</v>
          </cell>
          <cell r="C116">
            <v>-1</v>
          </cell>
          <cell r="D116">
            <v>-1</v>
          </cell>
          <cell r="E116">
            <v>-1</v>
          </cell>
          <cell r="F116">
            <v>-1</v>
          </cell>
          <cell r="G116">
            <v>-1</v>
          </cell>
          <cell r="H116">
            <v>-1</v>
          </cell>
          <cell r="I116">
            <v>-1</v>
          </cell>
          <cell r="J116">
            <v>-1</v>
          </cell>
          <cell r="K116">
            <v>-1</v>
          </cell>
          <cell r="L116">
            <v>-1</v>
          </cell>
          <cell r="M116">
            <v>-1</v>
          </cell>
        </row>
        <row r="117">
          <cell r="A117">
            <v>-1</v>
          </cell>
          <cell r="B117">
            <v>4970</v>
          </cell>
          <cell r="C117">
            <v>-1</v>
          </cell>
          <cell r="D117">
            <v>-1</v>
          </cell>
          <cell r="E117">
            <v>-1</v>
          </cell>
          <cell r="F117">
            <v>-1</v>
          </cell>
          <cell r="G117">
            <v>-1</v>
          </cell>
          <cell r="H117">
            <v>-1</v>
          </cell>
          <cell r="I117">
            <v>-1</v>
          </cell>
          <cell r="J117">
            <v>-1</v>
          </cell>
          <cell r="K117">
            <v>-1</v>
          </cell>
          <cell r="L117">
            <v>-1</v>
          </cell>
          <cell r="M117">
            <v>-1</v>
          </cell>
        </row>
        <row r="118">
          <cell r="A118">
            <v>-1</v>
          </cell>
          <cell r="B118">
            <v>4990</v>
          </cell>
          <cell r="C118">
            <v>-1</v>
          </cell>
          <cell r="D118">
            <v>-1</v>
          </cell>
          <cell r="E118">
            <v>-1</v>
          </cell>
          <cell r="F118">
            <v>-1</v>
          </cell>
          <cell r="G118">
            <v>-1</v>
          </cell>
          <cell r="H118">
            <v>-1</v>
          </cell>
          <cell r="I118">
            <v>-1</v>
          </cell>
          <cell r="J118">
            <v>-1</v>
          </cell>
          <cell r="K118">
            <v>-1</v>
          </cell>
          <cell r="L118">
            <v>-1</v>
          </cell>
          <cell r="M118">
            <v>-1</v>
          </cell>
        </row>
        <row r="119">
          <cell r="A119">
            <v>-1</v>
          </cell>
          <cell r="B119">
            <v>5010</v>
          </cell>
          <cell r="C119">
            <v>-1</v>
          </cell>
          <cell r="D119">
            <v>-1</v>
          </cell>
          <cell r="E119">
            <v>-1</v>
          </cell>
          <cell r="F119">
            <v>-1</v>
          </cell>
          <cell r="G119">
            <v>-1</v>
          </cell>
          <cell r="H119">
            <v>-1</v>
          </cell>
          <cell r="I119">
            <v>-1</v>
          </cell>
          <cell r="J119">
            <v>-1</v>
          </cell>
          <cell r="K119">
            <v>-1</v>
          </cell>
          <cell r="L119">
            <v>-1</v>
          </cell>
          <cell r="M119">
            <v>-1</v>
          </cell>
        </row>
        <row r="120">
          <cell r="A120">
            <v>-1</v>
          </cell>
          <cell r="B120">
            <v>5030</v>
          </cell>
          <cell r="C120">
            <v>-1</v>
          </cell>
          <cell r="D120">
            <v>-1</v>
          </cell>
          <cell r="E120">
            <v>-1</v>
          </cell>
          <cell r="F120">
            <v>-1</v>
          </cell>
          <cell r="G120">
            <v>-1</v>
          </cell>
          <cell r="H120">
            <v>-1</v>
          </cell>
          <cell r="I120">
            <v>-1</v>
          </cell>
          <cell r="J120">
            <v>-1</v>
          </cell>
          <cell r="K120">
            <v>-1</v>
          </cell>
          <cell r="L120">
            <v>-1</v>
          </cell>
          <cell r="M120">
            <v>-1</v>
          </cell>
        </row>
        <row r="121">
          <cell r="A121">
            <v>-1</v>
          </cell>
          <cell r="B121">
            <v>5050</v>
          </cell>
          <cell r="C121">
            <v>-1</v>
          </cell>
          <cell r="D121">
            <v>-1</v>
          </cell>
          <cell r="E121">
            <v>-1</v>
          </cell>
          <cell r="F121">
            <v>-1</v>
          </cell>
          <cell r="G121">
            <v>-1</v>
          </cell>
          <cell r="H121">
            <v>-1</v>
          </cell>
          <cell r="I121">
            <v>-1</v>
          </cell>
          <cell r="J121">
            <v>-1</v>
          </cell>
          <cell r="K121">
            <v>-1</v>
          </cell>
          <cell r="L121">
            <v>-1</v>
          </cell>
          <cell r="M121">
            <v>-1</v>
          </cell>
        </row>
        <row r="122">
          <cell r="A122">
            <v>-1</v>
          </cell>
          <cell r="B122">
            <v>5080</v>
          </cell>
          <cell r="C122">
            <v>-1</v>
          </cell>
          <cell r="D122">
            <v>-1</v>
          </cell>
          <cell r="E122">
            <v>-1</v>
          </cell>
          <cell r="F122">
            <v>-1</v>
          </cell>
          <cell r="G122">
            <v>-1</v>
          </cell>
          <cell r="H122">
            <v>-1</v>
          </cell>
          <cell r="I122">
            <v>-1</v>
          </cell>
          <cell r="J122">
            <v>-1</v>
          </cell>
          <cell r="K122">
            <v>-1</v>
          </cell>
          <cell r="L122">
            <v>-1</v>
          </cell>
          <cell r="M122">
            <v>-1</v>
          </cell>
        </row>
        <row r="123">
          <cell r="A123">
            <v>-1</v>
          </cell>
          <cell r="B123">
            <v>5110</v>
          </cell>
          <cell r="C123">
            <v>-1</v>
          </cell>
          <cell r="D123">
            <v>-1</v>
          </cell>
          <cell r="E123">
            <v>-1</v>
          </cell>
          <cell r="F123">
            <v>-1</v>
          </cell>
          <cell r="G123">
            <v>-1</v>
          </cell>
          <cell r="H123">
            <v>-1</v>
          </cell>
          <cell r="I123">
            <v>-1</v>
          </cell>
          <cell r="J123">
            <v>-1</v>
          </cell>
          <cell r="K123">
            <v>-1</v>
          </cell>
          <cell r="L123">
            <v>-1</v>
          </cell>
          <cell r="M123">
            <v>-1</v>
          </cell>
        </row>
        <row r="124">
          <cell r="A124">
            <v>-1</v>
          </cell>
          <cell r="B124">
            <v>5140</v>
          </cell>
          <cell r="C124">
            <v>-1</v>
          </cell>
          <cell r="D124">
            <v>-1</v>
          </cell>
          <cell r="E124">
            <v>-1</v>
          </cell>
          <cell r="F124">
            <v>-1</v>
          </cell>
          <cell r="G124">
            <v>-1</v>
          </cell>
          <cell r="H124">
            <v>-1</v>
          </cell>
          <cell r="I124">
            <v>-1</v>
          </cell>
          <cell r="J124">
            <v>-1</v>
          </cell>
          <cell r="K124">
            <v>-1</v>
          </cell>
          <cell r="L124">
            <v>-1</v>
          </cell>
          <cell r="M124">
            <v>-1</v>
          </cell>
        </row>
        <row r="125">
          <cell r="A125">
            <v>-1</v>
          </cell>
          <cell r="B125">
            <v>5160</v>
          </cell>
          <cell r="C125">
            <v>-1</v>
          </cell>
          <cell r="D125">
            <v>-1</v>
          </cell>
          <cell r="E125">
            <v>-1</v>
          </cell>
          <cell r="F125">
            <v>-1</v>
          </cell>
          <cell r="G125">
            <v>-1</v>
          </cell>
          <cell r="H125">
            <v>-1</v>
          </cell>
          <cell r="I125">
            <v>-1</v>
          </cell>
          <cell r="J125">
            <v>-1</v>
          </cell>
          <cell r="K125">
            <v>-1</v>
          </cell>
          <cell r="L125">
            <v>-1</v>
          </cell>
          <cell r="M125">
            <v>-1</v>
          </cell>
        </row>
        <row r="126">
          <cell r="A126">
            <v>-1</v>
          </cell>
          <cell r="B126">
            <v>5180</v>
          </cell>
          <cell r="C126">
            <v>-1</v>
          </cell>
          <cell r="D126">
            <v>-1</v>
          </cell>
          <cell r="E126">
            <v>-1</v>
          </cell>
          <cell r="F126">
            <v>-1</v>
          </cell>
          <cell r="G126">
            <v>-1</v>
          </cell>
          <cell r="H126">
            <v>-1</v>
          </cell>
          <cell r="I126">
            <v>-1</v>
          </cell>
          <cell r="J126">
            <v>-1</v>
          </cell>
          <cell r="K126">
            <v>-1</v>
          </cell>
          <cell r="L126">
            <v>-1</v>
          </cell>
          <cell r="M126">
            <v>-1</v>
          </cell>
        </row>
        <row r="127">
          <cell r="A127">
            <v>-1</v>
          </cell>
          <cell r="B127">
            <v>5210</v>
          </cell>
          <cell r="C127">
            <v>-1</v>
          </cell>
          <cell r="D127">
            <v>-1</v>
          </cell>
          <cell r="E127">
            <v>-1</v>
          </cell>
          <cell r="F127">
            <v>-1</v>
          </cell>
          <cell r="G127">
            <v>-1</v>
          </cell>
          <cell r="H127">
            <v>-1</v>
          </cell>
          <cell r="I127">
            <v>-1</v>
          </cell>
          <cell r="J127">
            <v>-1</v>
          </cell>
          <cell r="K127">
            <v>-1</v>
          </cell>
          <cell r="L127">
            <v>-1</v>
          </cell>
          <cell r="M127">
            <v>-1</v>
          </cell>
        </row>
        <row r="128">
          <cell r="A128">
            <v>-1</v>
          </cell>
          <cell r="B128">
            <v>5230</v>
          </cell>
          <cell r="C128">
            <v>-1</v>
          </cell>
          <cell r="D128">
            <v>-1</v>
          </cell>
          <cell r="E128">
            <v>-1</v>
          </cell>
          <cell r="F128">
            <v>-1</v>
          </cell>
          <cell r="G128">
            <v>-1</v>
          </cell>
          <cell r="H128">
            <v>-1</v>
          </cell>
          <cell r="I128">
            <v>-1</v>
          </cell>
          <cell r="J128">
            <v>-1</v>
          </cell>
          <cell r="K128">
            <v>-1</v>
          </cell>
          <cell r="L128">
            <v>-1</v>
          </cell>
          <cell r="M128">
            <v>-1</v>
          </cell>
        </row>
        <row r="129">
          <cell r="A129">
            <v>-1</v>
          </cell>
          <cell r="B129">
            <v>5250</v>
          </cell>
          <cell r="C129">
            <v>-1</v>
          </cell>
          <cell r="D129">
            <v>-1</v>
          </cell>
          <cell r="E129">
            <v>-1</v>
          </cell>
          <cell r="F129">
            <v>-1</v>
          </cell>
          <cell r="G129">
            <v>-1</v>
          </cell>
          <cell r="H129">
            <v>-1</v>
          </cell>
          <cell r="I129">
            <v>-1</v>
          </cell>
          <cell r="J129">
            <v>-1</v>
          </cell>
          <cell r="K129">
            <v>-1</v>
          </cell>
          <cell r="L129">
            <v>-1</v>
          </cell>
          <cell r="M129">
            <v>-1</v>
          </cell>
        </row>
        <row r="130">
          <cell r="A130">
            <v>-1</v>
          </cell>
          <cell r="B130">
            <v>5300</v>
          </cell>
          <cell r="C130">
            <v>-1</v>
          </cell>
          <cell r="D130">
            <v>-1</v>
          </cell>
          <cell r="E130">
            <v>-1</v>
          </cell>
          <cell r="F130">
            <v>-1</v>
          </cell>
          <cell r="G130">
            <v>-1</v>
          </cell>
          <cell r="H130">
            <v>-1</v>
          </cell>
          <cell r="I130">
            <v>-1</v>
          </cell>
          <cell r="J130">
            <v>-1</v>
          </cell>
          <cell r="K130">
            <v>-1</v>
          </cell>
          <cell r="L130">
            <v>-1</v>
          </cell>
          <cell r="M130">
            <v>-1</v>
          </cell>
        </row>
        <row r="131">
          <cell r="A131">
            <v>-1</v>
          </cell>
          <cell r="B131">
            <v>5320</v>
          </cell>
          <cell r="C131">
            <v>-1</v>
          </cell>
          <cell r="D131">
            <v>-1</v>
          </cell>
          <cell r="E131">
            <v>-1</v>
          </cell>
          <cell r="F131">
            <v>-1</v>
          </cell>
          <cell r="G131">
            <v>-1</v>
          </cell>
          <cell r="H131">
            <v>-1</v>
          </cell>
          <cell r="I131">
            <v>-1</v>
          </cell>
          <cell r="J131">
            <v>-1</v>
          </cell>
          <cell r="K131">
            <v>-1</v>
          </cell>
          <cell r="L131">
            <v>-1</v>
          </cell>
          <cell r="M131">
            <v>-1</v>
          </cell>
        </row>
        <row r="132">
          <cell r="A132">
            <v>-1</v>
          </cell>
          <cell r="B132">
            <v>5340</v>
          </cell>
          <cell r="C132">
            <v>-1</v>
          </cell>
          <cell r="D132">
            <v>-1</v>
          </cell>
          <cell r="E132">
            <v>-1</v>
          </cell>
          <cell r="F132">
            <v>-1</v>
          </cell>
          <cell r="G132">
            <v>-1</v>
          </cell>
          <cell r="H132">
            <v>-1</v>
          </cell>
          <cell r="I132">
            <v>-1</v>
          </cell>
          <cell r="J132">
            <v>-1</v>
          </cell>
          <cell r="K132">
            <v>-1</v>
          </cell>
          <cell r="L132">
            <v>-1</v>
          </cell>
          <cell r="M132">
            <v>-1</v>
          </cell>
        </row>
        <row r="133">
          <cell r="A133">
            <v>-1</v>
          </cell>
          <cell r="B133">
            <v>5360</v>
          </cell>
          <cell r="C133">
            <v>-1</v>
          </cell>
          <cell r="D133">
            <v>-1</v>
          </cell>
          <cell r="E133">
            <v>-1</v>
          </cell>
          <cell r="F133">
            <v>-1</v>
          </cell>
          <cell r="G133">
            <v>-1</v>
          </cell>
          <cell r="H133">
            <v>-1</v>
          </cell>
          <cell r="I133">
            <v>-1</v>
          </cell>
          <cell r="J133">
            <v>-1</v>
          </cell>
          <cell r="K133">
            <v>-1</v>
          </cell>
          <cell r="L133">
            <v>-1</v>
          </cell>
          <cell r="M133">
            <v>-1</v>
          </cell>
        </row>
        <row r="134">
          <cell r="A134">
            <v>-1</v>
          </cell>
          <cell r="B134">
            <v>5420</v>
          </cell>
          <cell r="C134">
            <v>-1</v>
          </cell>
          <cell r="D134">
            <v>-1</v>
          </cell>
          <cell r="E134">
            <v>-1</v>
          </cell>
          <cell r="F134">
            <v>-1</v>
          </cell>
          <cell r="G134">
            <v>-1</v>
          </cell>
          <cell r="H134">
            <v>-1</v>
          </cell>
          <cell r="I134">
            <v>-1</v>
          </cell>
          <cell r="J134">
            <v>-1</v>
          </cell>
          <cell r="K134">
            <v>-1</v>
          </cell>
          <cell r="L134">
            <v>-1</v>
          </cell>
          <cell r="M134">
            <v>-1</v>
          </cell>
        </row>
        <row r="135">
          <cell r="A135">
            <v>-1</v>
          </cell>
          <cell r="B135">
            <v>5520</v>
          </cell>
          <cell r="C135">
            <v>-1</v>
          </cell>
          <cell r="D135">
            <v>-1</v>
          </cell>
          <cell r="E135">
            <v>-1</v>
          </cell>
          <cell r="F135">
            <v>-1</v>
          </cell>
          <cell r="G135">
            <v>-1</v>
          </cell>
          <cell r="H135">
            <v>-1</v>
          </cell>
          <cell r="I135">
            <v>-1</v>
          </cell>
          <cell r="J135">
            <v>-1</v>
          </cell>
          <cell r="K135">
            <v>-1</v>
          </cell>
          <cell r="L135">
            <v>-1</v>
          </cell>
          <cell r="M135">
            <v>-1</v>
          </cell>
        </row>
        <row r="136">
          <cell r="A136">
            <v>-1</v>
          </cell>
          <cell r="B136">
            <v>5690</v>
          </cell>
          <cell r="C136">
            <v>-1</v>
          </cell>
          <cell r="D136">
            <v>-1</v>
          </cell>
          <cell r="E136">
            <v>-1</v>
          </cell>
          <cell r="F136">
            <v>-1</v>
          </cell>
          <cell r="G136">
            <v>-1</v>
          </cell>
          <cell r="H136">
            <v>-1</v>
          </cell>
          <cell r="I136">
            <v>-1</v>
          </cell>
          <cell r="J136">
            <v>-1</v>
          </cell>
          <cell r="K136">
            <v>-1</v>
          </cell>
          <cell r="L136">
            <v>-1</v>
          </cell>
          <cell r="M136">
            <v>-1</v>
          </cell>
        </row>
        <row r="137">
          <cell r="A137">
            <v>-1</v>
          </cell>
          <cell r="B137">
            <v>5780</v>
          </cell>
          <cell r="C137">
            <v>-1</v>
          </cell>
          <cell r="D137">
            <v>-1</v>
          </cell>
          <cell r="E137">
            <v>-1</v>
          </cell>
          <cell r="F137">
            <v>-1</v>
          </cell>
          <cell r="G137">
            <v>-1</v>
          </cell>
          <cell r="H137">
            <v>-1</v>
          </cell>
          <cell r="I137">
            <v>-1</v>
          </cell>
          <cell r="J137">
            <v>-1</v>
          </cell>
          <cell r="K137">
            <v>-1</v>
          </cell>
          <cell r="L137">
            <v>-1</v>
          </cell>
          <cell r="M137">
            <v>-1</v>
          </cell>
        </row>
        <row r="138">
          <cell r="A138">
            <v>-1</v>
          </cell>
          <cell r="B138">
            <v>6000</v>
          </cell>
          <cell r="C138">
            <v>-1</v>
          </cell>
          <cell r="D138">
            <v>-1</v>
          </cell>
          <cell r="E138">
            <v>-1</v>
          </cell>
          <cell r="F138">
            <v>-1</v>
          </cell>
          <cell r="G138">
            <v>-1</v>
          </cell>
          <cell r="H138">
            <v>-1</v>
          </cell>
          <cell r="I138">
            <v>-1</v>
          </cell>
          <cell r="J138">
            <v>-1</v>
          </cell>
          <cell r="K138">
            <v>-1</v>
          </cell>
          <cell r="L138">
            <v>-1</v>
          </cell>
          <cell r="M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4">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row>
        <row r="2">
          <cell r="A2">
            <v>2855</v>
          </cell>
          <cell r="B2">
            <v>2920</v>
          </cell>
          <cell r="C2">
            <v>3075</v>
          </cell>
          <cell r="D2">
            <v>3060</v>
          </cell>
          <cell r="E2">
            <v>3005</v>
          </cell>
          <cell r="F2">
            <v>2890</v>
          </cell>
          <cell r="G2">
            <v>2690</v>
          </cell>
          <cell r="H2">
            <v>2295</v>
          </cell>
          <cell r="I2">
            <v>2080</v>
          </cell>
          <cell r="J2">
            <v>1872.5</v>
          </cell>
          <cell r="K2">
            <v>1790</v>
          </cell>
          <cell r="L2">
            <v>1650</v>
          </cell>
        </row>
        <row r="3">
          <cell r="A3">
            <v>362.5</v>
          </cell>
          <cell r="B3">
            <v>355</v>
          </cell>
          <cell r="C3">
            <v>285</v>
          </cell>
          <cell r="D3">
            <v>300</v>
          </cell>
          <cell r="E3">
            <v>325</v>
          </cell>
          <cell r="F3">
            <v>390</v>
          </cell>
          <cell r="G3">
            <v>515</v>
          </cell>
          <cell r="H3">
            <v>605</v>
          </cell>
          <cell r="I3">
            <v>610</v>
          </cell>
          <cell r="J3">
            <v>617.5</v>
          </cell>
          <cell r="K3">
            <v>570</v>
          </cell>
          <cell r="L3">
            <v>550</v>
          </cell>
        </row>
        <row r="4">
          <cell r="A4">
            <v>362.5</v>
          </cell>
          <cell r="B4">
            <v>330</v>
          </cell>
          <cell r="C4">
            <v>295</v>
          </cell>
          <cell r="D4">
            <v>300</v>
          </cell>
          <cell r="E4">
            <v>310</v>
          </cell>
          <cell r="F4">
            <v>355</v>
          </cell>
          <cell r="G4">
            <v>410</v>
          </cell>
          <cell r="H4">
            <v>565</v>
          </cell>
          <cell r="I4">
            <v>685</v>
          </cell>
          <cell r="J4">
            <v>620</v>
          </cell>
          <cell r="K4">
            <v>580</v>
          </cell>
          <cell r="L4">
            <v>540</v>
          </cell>
        </row>
        <row r="5">
          <cell r="A5">
            <v>1075</v>
          </cell>
          <cell r="B5">
            <v>1020</v>
          </cell>
          <cell r="C5">
            <v>865</v>
          </cell>
          <cell r="D5">
            <v>895</v>
          </cell>
          <cell r="E5">
            <v>952</v>
          </cell>
          <cell r="F5">
            <v>1115</v>
          </cell>
          <cell r="G5">
            <v>1385</v>
          </cell>
          <cell r="H5">
            <v>1750</v>
          </cell>
          <cell r="I5">
            <v>1765</v>
          </cell>
          <cell r="J5">
            <v>1342.5</v>
          </cell>
          <cell r="K5">
            <v>1680</v>
          </cell>
          <cell r="L5">
            <v>1515</v>
          </cell>
        </row>
        <row r="6">
          <cell r="A6">
            <v>1040</v>
          </cell>
          <cell r="B6">
            <v>1025</v>
          </cell>
          <cell r="C6">
            <v>870</v>
          </cell>
          <cell r="D6">
            <v>900</v>
          </cell>
          <cell r="E6">
            <v>950</v>
          </cell>
          <cell r="F6">
            <v>1115</v>
          </cell>
          <cell r="G6">
            <v>1380</v>
          </cell>
          <cell r="H6">
            <v>1625</v>
          </cell>
          <cell r="I6">
            <v>1535</v>
          </cell>
          <cell r="J6">
            <v>1542</v>
          </cell>
          <cell r="K6">
            <v>1570</v>
          </cell>
          <cell r="L6">
            <v>1620</v>
          </cell>
        </row>
        <row r="7">
          <cell r="A7">
            <v>-1</v>
          </cell>
          <cell r="B7">
            <v>-1</v>
          </cell>
          <cell r="C7">
            <v>-1</v>
          </cell>
          <cell r="D7">
            <v>-1</v>
          </cell>
          <cell r="E7">
            <v>-1</v>
          </cell>
          <cell r="F7">
            <v>0</v>
          </cell>
          <cell r="G7">
            <v>-1</v>
          </cell>
          <cell r="H7">
            <v>34</v>
          </cell>
          <cell r="I7">
            <v>-1</v>
          </cell>
          <cell r="J7">
            <v>5020</v>
          </cell>
          <cell r="K7">
            <v>-1</v>
          </cell>
          <cell r="L7">
            <v>0</v>
          </cell>
        </row>
        <row r="8">
          <cell r="A8">
            <v>330</v>
          </cell>
          <cell r="B8">
            <v>31</v>
          </cell>
          <cell r="C8">
            <v>38</v>
          </cell>
          <cell r="D8">
            <v>37</v>
          </cell>
          <cell r="E8">
            <v>38</v>
          </cell>
          <cell r="F8">
            <v>214</v>
          </cell>
          <cell r="G8">
            <v>466</v>
          </cell>
          <cell r="H8">
            <v>350</v>
          </cell>
          <cell r="I8">
            <v>-1</v>
          </cell>
          <cell r="J8">
            <v>5230</v>
          </cell>
          <cell r="K8">
            <v>-1</v>
          </cell>
          <cell r="L8">
            <v>4430</v>
          </cell>
        </row>
        <row r="9">
          <cell r="A9">
            <v>410</v>
          </cell>
          <cell r="B9">
            <v>101</v>
          </cell>
          <cell r="C9">
            <v>100</v>
          </cell>
          <cell r="D9">
            <v>110</v>
          </cell>
          <cell r="E9">
            <v>205</v>
          </cell>
          <cell r="F9">
            <v>300</v>
          </cell>
          <cell r="G9">
            <v>540</v>
          </cell>
          <cell r="H9">
            <v>387</v>
          </cell>
          <cell r="I9">
            <v>-1</v>
          </cell>
          <cell r="J9">
            <v>5300</v>
          </cell>
          <cell r="K9">
            <v>-1</v>
          </cell>
          <cell r="L9">
            <v>4590</v>
          </cell>
        </row>
        <row r="10">
          <cell r="A10">
            <v>465</v>
          </cell>
          <cell r="B10">
            <v>157</v>
          </cell>
          <cell r="C10">
            <v>130</v>
          </cell>
          <cell r="D10">
            <v>170</v>
          </cell>
          <cell r="E10">
            <v>260</v>
          </cell>
          <cell r="F10">
            <v>330</v>
          </cell>
          <cell r="G10">
            <v>570</v>
          </cell>
          <cell r="H10">
            <v>480</v>
          </cell>
          <cell r="I10">
            <v>-1</v>
          </cell>
          <cell r="J10">
            <v>-1</v>
          </cell>
          <cell r="K10">
            <v>-1</v>
          </cell>
          <cell r="L10">
            <v>4640</v>
          </cell>
        </row>
        <row r="11">
          <cell r="A11">
            <v>500</v>
          </cell>
          <cell r="B11">
            <v>190</v>
          </cell>
          <cell r="C11">
            <v>150</v>
          </cell>
          <cell r="D11">
            <v>200</v>
          </cell>
          <cell r="E11">
            <v>290</v>
          </cell>
          <cell r="F11">
            <v>370</v>
          </cell>
          <cell r="G11">
            <v>590</v>
          </cell>
          <cell r="H11">
            <v>500</v>
          </cell>
          <cell r="I11">
            <v>-1</v>
          </cell>
          <cell r="J11">
            <v>-1</v>
          </cell>
          <cell r="K11">
            <v>-1</v>
          </cell>
          <cell r="L11">
            <v>4740</v>
          </cell>
        </row>
        <row r="12">
          <cell r="A12">
            <v>545</v>
          </cell>
          <cell r="B12">
            <v>220</v>
          </cell>
          <cell r="C12">
            <v>290</v>
          </cell>
          <cell r="D12">
            <v>300</v>
          </cell>
          <cell r="E12">
            <v>322</v>
          </cell>
          <cell r="F12">
            <v>390</v>
          </cell>
          <cell r="G12">
            <v>615</v>
          </cell>
          <cell r="H12">
            <v>530</v>
          </cell>
          <cell r="I12">
            <v>-1</v>
          </cell>
          <cell r="J12">
            <v>-1</v>
          </cell>
          <cell r="K12">
            <v>-1</v>
          </cell>
          <cell r="L12">
            <v>5055</v>
          </cell>
        </row>
        <row r="13">
          <cell r="A13">
            <v>600</v>
          </cell>
          <cell r="B13">
            <v>270</v>
          </cell>
          <cell r="C13">
            <v>320</v>
          </cell>
          <cell r="D13">
            <v>320</v>
          </cell>
          <cell r="E13">
            <v>350</v>
          </cell>
          <cell r="F13">
            <v>440</v>
          </cell>
          <cell r="G13">
            <v>635</v>
          </cell>
          <cell r="H13">
            <v>-1</v>
          </cell>
          <cell r="I13">
            <v>-1</v>
          </cell>
          <cell r="J13">
            <v>-1</v>
          </cell>
          <cell r="K13">
            <v>-1</v>
          </cell>
          <cell r="L13">
            <v>-1</v>
          </cell>
        </row>
        <row r="14">
          <cell r="A14">
            <v>640</v>
          </cell>
          <cell r="B14">
            <v>300</v>
          </cell>
          <cell r="C14">
            <v>400</v>
          </cell>
          <cell r="D14">
            <v>340</v>
          </cell>
          <cell r="E14">
            <v>370</v>
          </cell>
          <cell r="F14">
            <v>480</v>
          </cell>
          <cell r="G14">
            <v>670</v>
          </cell>
          <cell r="H14">
            <v>-1</v>
          </cell>
          <cell r="I14">
            <v>-1</v>
          </cell>
          <cell r="J14">
            <v>-1</v>
          </cell>
          <cell r="K14">
            <v>-1</v>
          </cell>
          <cell r="L14">
            <v>-1</v>
          </cell>
        </row>
        <row r="15">
          <cell r="A15">
            <v>750</v>
          </cell>
          <cell r="B15">
            <v>340</v>
          </cell>
          <cell r="C15">
            <v>420</v>
          </cell>
          <cell r="D15">
            <v>370</v>
          </cell>
          <cell r="E15">
            <v>390</v>
          </cell>
          <cell r="F15">
            <v>540</v>
          </cell>
          <cell r="G15">
            <v>700</v>
          </cell>
          <cell r="H15">
            <v>-1</v>
          </cell>
          <cell r="I15">
            <v>-1</v>
          </cell>
          <cell r="J15">
            <v>-1</v>
          </cell>
          <cell r="K15">
            <v>-1</v>
          </cell>
          <cell r="L15">
            <v>-1</v>
          </cell>
        </row>
        <row r="16">
          <cell r="A16">
            <v>780</v>
          </cell>
          <cell r="B16">
            <v>379</v>
          </cell>
          <cell r="C16">
            <v>440</v>
          </cell>
          <cell r="D16">
            <v>400</v>
          </cell>
          <cell r="E16">
            <v>410</v>
          </cell>
          <cell r="F16">
            <v>560</v>
          </cell>
          <cell r="G16">
            <v>730</v>
          </cell>
          <cell r="H16">
            <v>-1</v>
          </cell>
          <cell r="I16">
            <v>-1</v>
          </cell>
          <cell r="J16">
            <v>-1</v>
          </cell>
          <cell r="K16">
            <v>-1</v>
          </cell>
          <cell r="L16">
            <v>-1</v>
          </cell>
        </row>
        <row r="17">
          <cell r="A17">
            <v>800</v>
          </cell>
          <cell r="B17">
            <v>400</v>
          </cell>
          <cell r="C17">
            <v>480</v>
          </cell>
          <cell r="D17">
            <v>440</v>
          </cell>
          <cell r="E17">
            <v>470</v>
          </cell>
          <cell r="F17">
            <v>630</v>
          </cell>
          <cell r="G17">
            <v>750</v>
          </cell>
          <cell r="H17">
            <v>-1</v>
          </cell>
          <cell r="I17">
            <v>-1</v>
          </cell>
          <cell r="J17">
            <v>-1</v>
          </cell>
          <cell r="K17">
            <v>-1</v>
          </cell>
          <cell r="L17">
            <v>-1</v>
          </cell>
        </row>
        <row r="18">
          <cell r="A18">
            <v>840</v>
          </cell>
          <cell r="B18">
            <v>420</v>
          </cell>
          <cell r="C18">
            <v>500</v>
          </cell>
          <cell r="D18">
            <v>465</v>
          </cell>
          <cell r="E18">
            <v>490</v>
          </cell>
          <cell r="F18">
            <v>650</v>
          </cell>
          <cell r="G18">
            <v>780</v>
          </cell>
          <cell r="H18">
            <v>-1</v>
          </cell>
          <cell r="I18">
            <v>-1</v>
          </cell>
          <cell r="J18">
            <v>-1</v>
          </cell>
          <cell r="K18">
            <v>-1</v>
          </cell>
          <cell r="L18">
            <v>-1</v>
          </cell>
        </row>
        <row r="19">
          <cell r="A19">
            <v>880</v>
          </cell>
          <cell r="B19">
            <v>440</v>
          </cell>
          <cell r="C19">
            <v>528</v>
          </cell>
          <cell r="D19">
            <v>490</v>
          </cell>
          <cell r="E19">
            <v>555</v>
          </cell>
          <cell r="F19">
            <v>670</v>
          </cell>
          <cell r="G19">
            <v>800</v>
          </cell>
          <cell r="H19">
            <v>-1</v>
          </cell>
          <cell r="I19">
            <v>-1</v>
          </cell>
          <cell r="J19">
            <v>-1</v>
          </cell>
          <cell r="K19">
            <v>-1</v>
          </cell>
          <cell r="L19">
            <v>-1</v>
          </cell>
        </row>
        <row r="20">
          <cell r="A20">
            <v>925</v>
          </cell>
          <cell r="B20">
            <v>460</v>
          </cell>
          <cell r="C20">
            <v>550</v>
          </cell>
          <cell r="D20">
            <v>520</v>
          </cell>
          <cell r="E20">
            <v>580</v>
          </cell>
          <cell r="F20">
            <v>690</v>
          </cell>
          <cell r="G20">
            <v>820</v>
          </cell>
          <cell r="H20">
            <v>-1</v>
          </cell>
          <cell r="I20">
            <v>-1</v>
          </cell>
          <cell r="J20">
            <v>-1</v>
          </cell>
          <cell r="K20">
            <v>-1</v>
          </cell>
          <cell r="L20">
            <v>-1</v>
          </cell>
        </row>
        <row r="21">
          <cell r="A21">
            <v>1000</v>
          </cell>
          <cell r="B21">
            <v>480</v>
          </cell>
          <cell r="C21">
            <v>590</v>
          </cell>
          <cell r="D21">
            <v>545</v>
          </cell>
          <cell r="E21">
            <v>620</v>
          </cell>
          <cell r="F21">
            <v>720</v>
          </cell>
          <cell r="G21">
            <v>850</v>
          </cell>
          <cell r="H21">
            <v>-1</v>
          </cell>
          <cell r="I21">
            <v>-1</v>
          </cell>
          <cell r="J21">
            <v>-1</v>
          </cell>
          <cell r="K21">
            <v>-1</v>
          </cell>
          <cell r="L21">
            <v>-1</v>
          </cell>
        </row>
        <row r="22">
          <cell r="A22">
            <v>1045</v>
          </cell>
          <cell r="B22">
            <v>500</v>
          </cell>
          <cell r="C22">
            <v>610</v>
          </cell>
          <cell r="D22">
            <v>580</v>
          </cell>
          <cell r="E22">
            <v>640</v>
          </cell>
          <cell r="F22">
            <v>740</v>
          </cell>
          <cell r="G22">
            <v>870</v>
          </cell>
          <cell r="H22">
            <v>-1</v>
          </cell>
          <cell r="I22">
            <v>-1</v>
          </cell>
          <cell r="J22">
            <v>-1</v>
          </cell>
          <cell r="K22">
            <v>-1</v>
          </cell>
          <cell r="L22">
            <v>-1</v>
          </cell>
        </row>
        <row r="23">
          <cell r="A23">
            <v>1130</v>
          </cell>
          <cell r="B23">
            <v>520</v>
          </cell>
          <cell r="C23">
            <v>660</v>
          </cell>
          <cell r="D23">
            <v>600</v>
          </cell>
          <cell r="E23">
            <v>670</v>
          </cell>
          <cell r="F23">
            <v>760</v>
          </cell>
          <cell r="G23">
            <v>900</v>
          </cell>
          <cell r="H23">
            <v>-1</v>
          </cell>
          <cell r="I23">
            <v>-1</v>
          </cell>
          <cell r="J23">
            <v>-1</v>
          </cell>
          <cell r="K23">
            <v>-1</v>
          </cell>
          <cell r="L23">
            <v>-1</v>
          </cell>
        </row>
        <row r="24">
          <cell r="A24">
            <v>1160</v>
          </cell>
          <cell r="B24">
            <v>540</v>
          </cell>
          <cell r="C24">
            <v>680</v>
          </cell>
          <cell r="D24">
            <v>620</v>
          </cell>
          <cell r="E24">
            <v>690</v>
          </cell>
          <cell r="F24">
            <v>780</v>
          </cell>
          <cell r="G24">
            <v>920</v>
          </cell>
          <cell r="H24">
            <v>-1</v>
          </cell>
          <cell r="I24">
            <v>-1</v>
          </cell>
          <cell r="J24">
            <v>-1</v>
          </cell>
          <cell r="K24">
            <v>-1</v>
          </cell>
          <cell r="L24">
            <v>-1</v>
          </cell>
        </row>
        <row r="25">
          <cell r="A25">
            <v>1200</v>
          </cell>
          <cell r="B25">
            <v>560</v>
          </cell>
          <cell r="C25">
            <v>700</v>
          </cell>
          <cell r="D25">
            <v>650</v>
          </cell>
          <cell r="E25">
            <v>735</v>
          </cell>
          <cell r="F25">
            <v>800</v>
          </cell>
          <cell r="G25">
            <v>945</v>
          </cell>
          <cell r="H25">
            <v>-1</v>
          </cell>
          <cell r="I25">
            <v>-1</v>
          </cell>
          <cell r="J25">
            <v>-1</v>
          </cell>
          <cell r="K25">
            <v>-1</v>
          </cell>
          <cell r="L25">
            <v>-1</v>
          </cell>
        </row>
        <row r="26">
          <cell r="A26">
            <v>1240</v>
          </cell>
          <cell r="B26">
            <v>580</v>
          </cell>
          <cell r="C26">
            <v>720</v>
          </cell>
          <cell r="D26">
            <v>670</v>
          </cell>
          <cell r="E26">
            <v>756</v>
          </cell>
          <cell r="F26">
            <v>830</v>
          </cell>
          <cell r="G26">
            <v>970</v>
          </cell>
          <cell r="H26">
            <v>-1</v>
          </cell>
          <cell r="I26">
            <v>-1</v>
          </cell>
          <cell r="J26">
            <v>-1</v>
          </cell>
          <cell r="K26">
            <v>-1</v>
          </cell>
          <cell r="L26">
            <v>-1</v>
          </cell>
        </row>
        <row r="27">
          <cell r="A27">
            <v>1280</v>
          </cell>
          <cell r="B27">
            <v>600</v>
          </cell>
          <cell r="C27">
            <v>745</v>
          </cell>
          <cell r="D27">
            <v>695</v>
          </cell>
          <cell r="E27">
            <v>785</v>
          </cell>
          <cell r="F27">
            <v>850</v>
          </cell>
          <cell r="G27">
            <v>1000</v>
          </cell>
          <cell r="H27">
            <v>-1</v>
          </cell>
          <cell r="I27">
            <v>-1</v>
          </cell>
          <cell r="J27">
            <v>-1</v>
          </cell>
          <cell r="K27">
            <v>-1</v>
          </cell>
          <cell r="L27">
            <v>-1</v>
          </cell>
        </row>
        <row r="28">
          <cell r="A28">
            <v>1335</v>
          </cell>
          <cell r="B28">
            <v>620</v>
          </cell>
          <cell r="C28">
            <v>770</v>
          </cell>
          <cell r="D28">
            <v>720</v>
          </cell>
          <cell r="E28">
            <v>810</v>
          </cell>
          <cell r="F28">
            <v>870</v>
          </cell>
          <cell r="G28">
            <v>1020</v>
          </cell>
          <cell r="H28">
            <v>-1</v>
          </cell>
          <cell r="I28">
            <v>-1</v>
          </cell>
          <cell r="J28">
            <v>-1</v>
          </cell>
          <cell r="K28">
            <v>-1</v>
          </cell>
          <cell r="L28">
            <v>-1</v>
          </cell>
        </row>
        <row r="29">
          <cell r="A29">
            <v>1365</v>
          </cell>
          <cell r="B29">
            <v>646</v>
          </cell>
          <cell r="C29">
            <v>795</v>
          </cell>
          <cell r="D29">
            <v>740</v>
          </cell>
          <cell r="E29">
            <v>850</v>
          </cell>
          <cell r="F29">
            <v>890</v>
          </cell>
          <cell r="G29">
            <v>1045</v>
          </cell>
          <cell r="H29">
            <v>-1</v>
          </cell>
          <cell r="I29">
            <v>-1</v>
          </cell>
          <cell r="J29">
            <v>-1</v>
          </cell>
          <cell r="K29">
            <v>-1</v>
          </cell>
          <cell r="L29">
            <v>-1</v>
          </cell>
        </row>
        <row r="30">
          <cell r="A30">
            <v>1400</v>
          </cell>
          <cell r="B30">
            <v>670</v>
          </cell>
          <cell r="C30">
            <v>830</v>
          </cell>
          <cell r="D30">
            <v>760</v>
          </cell>
          <cell r="E30">
            <v>870</v>
          </cell>
          <cell r="F30">
            <v>910</v>
          </cell>
          <cell r="G30">
            <v>1070</v>
          </cell>
          <cell r="H30">
            <v>-1</v>
          </cell>
          <cell r="I30">
            <v>-1</v>
          </cell>
          <cell r="J30">
            <v>-1</v>
          </cell>
          <cell r="K30">
            <v>-1</v>
          </cell>
          <cell r="L30">
            <v>-1</v>
          </cell>
        </row>
        <row r="31">
          <cell r="A31">
            <v>1450</v>
          </cell>
          <cell r="B31">
            <v>695</v>
          </cell>
          <cell r="C31">
            <v>870</v>
          </cell>
          <cell r="D31">
            <v>780</v>
          </cell>
          <cell r="E31">
            <v>890</v>
          </cell>
          <cell r="F31">
            <v>940</v>
          </cell>
          <cell r="G31">
            <v>1090</v>
          </cell>
          <cell r="H31">
            <v>-1</v>
          </cell>
          <cell r="I31">
            <v>-1</v>
          </cell>
          <cell r="J31">
            <v>-1</v>
          </cell>
          <cell r="K31">
            <v>-1</v>
          </cell>
          <cell r="L31">
            <v>-1</v>
          </cell>
        </row>
        <row r="32">
          <cell r="A32">
            <v>1480</v>
          </cell>
          <cell r="B32">
            <v>720</v>
          </cell>
          <cell r="C32">
            <v>900</v>
          </cell>
          <cell r="D32">
            <v>830</v>
          </cell>
          <cell r="E32">
            <v>910</v>
          </cell>
          <cell r="F32">
            <v>965</v>
          </cell>
          <cell r="G32">
            <v>1120</v>
          </cell>
          <cell r="H32">
            <v>-1</v>
          </cell>
          <cell r="I32">
            <v>-1</v>
          </cell>
          <cell r="J32">
            <v>-1</v>
          </cell>
          <cell r="K32">
            <v>-1</v>
          </cell>
          <cell r="L32">
            <v>-1</v>
          </cell>
        </row>
        <row r="33">
          <cell r="A33">
            <v>1500</v>
          </cell>
          <cell r="B33">
            <v>740</v>
          </cell>
          <cell r="C33">
            <v>920</v>
          </cell>
          <cell r="D33">
            <v>850</v>
          </cell>
          <cell r="E33">
            <v>940</v>
          </cell>
          <cell r="F33">
            <v>990</v>
          </cell>
          <cell r="G33">
            <v>1140</v>
          </cell>
          <cell r="H33">
            <v>-1</v>
          </cell>
          <cell r="I33">
            <v>-1</v>
          </cell>
          <cell r="J33">
            <v>-1</v>
          </cell>
          <cell r="K33">
            <v>-1</v>
          </cell>
          <cell r="L33">
            <v>-1</v>
          </cell>
        </row>
        <row r="34">
          <cell r="A34">
            <v>1540</v>
          </cell>
          <cell r="B34">
            <v>765</v>
          </cell>
          <cell r="C34">
            <v>940</v>
          </cell>
          <cell r="D34">
            <v>870</v>
          </cell>
          <cell r="E34">
            <v>970</v>
          </cell>
          <cell r="F34">
            <v>1020</v>
          </cell>
          <cell r="G34">
            <v>1160</v>
          </cell>
          <cell r="H34">
            <v>-1</v>
          </cell>
          <cell r="I34">
            <v>-1</v>
          </cell>
          <cell r="J34">
            <v>-1</v>
          </cell>
          <cell r="K34">
            <v>-1</v>
          </cell>
          <cell r="L34">
            <v>-1</v>
          </cell>
        </row>
        <row r="35">
          <cell r="A35">
            <v>1600</v>
          </cell>
          <cell r="B35">
            <v>790</v>
          </cell>
          <cell r="C35">
            <v>980</v>
          </cell>
          <cell r="D35">
            <v>900</v>
          </cell>
          <cell r="E35">
            <v>990</v>
          </cell>
          <cell r="F35">
            <v>1040</v>
          </cell>
          <cell r="G35">
            <v>1180</v>
          </cell>
          <cell r="H35">
            <v>-1</v>
          </cell>
          <cell r="I35">
            <v>-1</v>
          </cell>
          <cell r="J35">
            <v>-1</v>
          </cell>
          <cell r="K35">
            <v>-1</v>
          </cell>
          <cell r="L35">
            <v>-1</v>
          </cell>
        </row>
        <row r="36">
          <cell r="A36">
            <v>1635</v>
          </cell>
          <cell r="B36">
            <v>810</v>
          </cell>
          <cell r="C36">
            <v>1025</v>
          </cell>
          <cell r="D36">
            <v>920</v>
          </cell>
          <cell r="E36">
            <v>1015</v>
          </cell>
          <cell r="F36">
            <v>1060</v>
          </cell>
          <cell r="G36">
            <v>1200</v>
          </cell>
          <cell r="H36">
            <v>-1</v>
          </cell>
          <cell r="I36">
            <v>-1</v>
          </cell>
          <cell r="J36">
            <v>-1</v>
          </cell>
          <cell r="K36">
            <v>-1</v>
          </cell>
          <cell r="L36">
            <v>-1</v>
          </cell>
        </row>
        <row r="37">
          <cell r="A37">
            <v>1690</v>
          </cell>
          <cell r="B37">
            <v>830</v>
          </cell>
          <cell r="C37">
            <v>1055</v>
          </cell>
          <cell r="D37">
            <v>950</v>
          </cell>
          <cell r="E37">
            <v>1040</v>
          </cell>
          <cell r="F37">
            <v>1080</v>
          </cell>
          <cell r="G37">
            <v>1230</v>
          </cell>
          <cell r="H37">
            <v>-1</v>
          </cell>
          <cell r="I37">
            <v>-1</v>
          </cell>
          <cell r="J37">
            <v>-1</v>
          </cell>
          <cell r="K37">
            <v>-1</v>
          </cell>
          <cell r="L37">
            <v>-1</v>
          </cell>
        </row>
        <row r="38">
          <cell r="A38">
            <v>1720</v>
          </cell>
          <cell r="B38">
            <v>850</v>
          </cell>
          <cell r="C38">
            <v>1080</v>
          </cell>
          <cell r="D38">
            <v>970</v>
          </cell>
          <cell r="E38">
            <v>1060</v>
          </cell>
          <cell r="F38">
            <v>1100</v>
          </cell>
          <cell r="G38">
            <v>1265</v>
          </cell>
          <cell r="H38">
            <v>-1</v>
          </cell>
          <cell r="I38">
            <v>-1</v>
          </cell>
          <cell r="J38">
            <v>-1</v>
          </cell>
          <cell r="K38">
            <v>-1</v>
          </cell>
          <cell r="L38">
            <v>-1</v>
          </cell>
        </row>
        <row r="39">
          <cell r="A39">
            <v>1750</v>
          </cell>
          <cell r="B39">
            <v>870</v>
          </cell>
          <cell r="C39">
            <v>1100</v>
          </cell>
          <cell r="D39">
            <v>995</v>
          </cell>
          <cell r="E39">
            <v>1100</v>
          </cell>
          <cell r="F39">
            <v>1130</v>
          </cell>
          <cell r="G39">
            <v>1290</v>
          </cell>
          <cell r="H39">
            <v>-1</v>
          </cell>
          <cell r="I39">
            <v>-1</v>
          </cell>
          <cell r="J39">
            <v>-1</v>
          </cell>
          <cell r="K39">
            <v>-1</v>
          </cell>
          <cell r="L39">
            <v>-1</v>
          </cell>
        </row>
        <row r="40">
          <cell r="A40">
            <v>4710</v>
          </cell>
          <cell r="B40">
            <v>900</v>
          </cell>
          <cell r="C40">
            <v>1120</v>
          </cell>
          <cell r="D40">
            <v>1020</v>
          </cell>
          <cell r="E40">
            <v>1125</v>
          </cell>
          <cell r="F40">
            <v>1150</v>
          </cell>
          <cell r="G40">
            <v>5030</v>
          </cell>
          <cell r="H40">
            <v>-1</v>
          </cell>
          <cell r="I40">
            <v>-1</v>
          </cell>
          <cell r="J40">
            <v>-1</v>
          </cell>
          <cell r="K40">
            <v>-1</v>
          </cell>
          <cell r="L40">
            <v>-1</v>
          </cell>
        </row>
        <row r="41">
          <cell r="A41">
            <v>-1</v>
          </cell>
          <cell r="B41">
            <v>920</v>
          </cell>
          <cell r="C41">
            <v>1140</v>
          </cell>
          <cell r="D41">
            <v>1040</v>
          </cell>
          <cell r="E41">
            <v>1145</v>
          </cell>
          <cell r="F41">
            <v>1170</v>
          </cell>
          <cell r="G41">
            <v>5140</v>
          </cell>
          <cell r="H41">
            <v>-1</v>
          </cell>
          <cell r="I41">
            <v>-1</v>
          </cell>
          <cell r="J41">
            <v>-1</v>
          </cell>
          <cell r="K41">
            <v>-1</v>
          </cell>
          <cell r="L41">
            <v>-1</v>
          </cell>
        </row>
        <row r="42">
          <cell r="A42">
            <v>-1</v>
          </cell>
          <cell r="B42">
            <v>940</v>
          </cell>
          <cell r="C42">
            <v>1165</v>
          </cell>
          <cell r="D42">
            <v>1080</v>
          </cell>
          <cell r="E42">
            <v>1170</v>
          </cell>
          <cell r="F42">
            <v>1190</v>
          </cell>
          <cell r="G42">
            <v>5160</v>
          </cell>
          <cell r="H42">
            <v>-1</v>
          </cell>
          <cell r="I42">
            <v>-1</v>
          </cell>
          <cell r="J42">
            <v>-1</v>
          </cell>
          <cell r="K42">
            <v>-1</v>
          </cell>
          <cell r="L42">
            <v>-1</v>
          </cell>
        </row>
        <row r="43">
          <cell r="A43">
            <v>-1</v>
          </cell>
          <cell r="B43">
            <v>960</v>
          </cell>
          <cell r="C43">
            <v>1200</v>
          </cell>
          <cell r="D43">
            <v>1110</v>
          </cell>
          <cell r="E43">
            <v>1200</v>
          </cell>
          <cell r="F43">
            <v>1210</v>
          </cell>
          <cell r="G43">
            <v>5310</v>
          </cell>
          <cell r="H43">
            <v>-1</v>
          </cell>
          <cell r="I43">
            <v>-1</v>
          </cell>
          <cell r="J43">
            <v>-1</v>
          </cell>
          <cell r="K43">
            <v>-1</v>
          </cell>
          <cell r="L43">
            <v>-1</v>
          </cell>
        </row>
        <row r="44">
          <cell r="A44">
            <v>-1</v>
          </cell>
          <cell r="B44">
            <v>980</v>
          </cell>
          <cell r="C44">
            <v>1230</v>
          </cell>
          <cell r="D44">
            <v>1130</v>
          </cell>
          <cell r="E44">
            <v>1220</v>
          </cell>
          <cell r="F44">
            <v>1230</v>
          </cell>
          <cell r="G44">
            <v>5350</v>
          </cell>
          <cell r="H44">
            <v>-1</v>
          </cell>
          <cell r="I44">
            <v>-1</v>
          </cell>
          <cell r="J44">
            <v>-1</v>
          </cell>
          <cell r="K44">
            <v>-1</v>
          </cell>
          <cell r="L44">
            <v>-1</v>
          </cell>
        </row>
        <row r="45">
          <cell r="A45">
            <v>-1</v>
          </cell>
          <cell r="B45">
            <v>1020</v>
          </cell>
          <cell r="C45">
            <v>1250</v>
          </cell>
          <cell r="D45">
            <v>1150</v>
          </cell>
          <cell r="E45">
            <v>1245</v>
          </cell>
          <cell r="F45">
            <v>1250</v>
          </cell>
          <cell r="G45">
            <v>5570</v>
          </cell>
          <cell r="H45">
            <v>-1</v>
          </cell>
          <cell r="I45">
            <v>-1</v>
          </cell>
          <cell r="J45">
            <v>-1</v>
          </cell>
          <cell r="K45">
            <v>-1</v>
          </cell>
          <cell r="L45">
            <v>-1</v>
          </cell>
        </row>
        <row r="46">
          <cell r="A46">
            <v>-1</v>
          </cell>
          <cell r="B46">
            <v>1040</v>
          </cell>
          <cell r="C46">
            <v>1270</v>
          </cell>
          <cell r="D46">
            <v>1182</v>
          </cell>
          <cell r="E46">
            <v>1270</v>
          </cell>
          <cell r="F46">
            <v>1290</v>
          </cell>
          <cell r="G46">
            <v>-1</v>
          </cell>
          <cell r="H46">
            <v>-1</v>
          </cell>
          <cell r="I46">
            <v>-1</v>
          </cell>
          <cell r="J46">
            <v>-1</v>
          </cell>
          <cell r="K46">
            <v>-1</v>
          </cell>
          <cell r="L46">
            <v>-1</v>
          </cell>
        </row>
        <row r="47">
          <cell r="A47">
            <v>-1</v>
          </cell>
          <cell r="B47">
            <v>1100</v>
          </cell>
          <cell r="C47">
            <v>1300</v>
          </cell>
          <cell r="D47">
            <v>1205</v>
          </cell>
          <cell r="E47">
            <v>1300</v>
          </cell>
          <cell r="F47">
            <v>1310</v>
          </cell>
          <cell r="G47">
            <v>-1</v>
          </cell>
          <cell r="H47">
            <v>-1</v>
          </cell>
          <cell r="I47">
            <v>-1</v>
          </cell>
          <cell r="J47">
            <v>-1</v>
          </cell>
          <cell r="K47">
            <v>-1</v>
          </cell>
          <cell r="L47">
            <v>-1</v>
          </cell>
        </row>
        <row r="48">
          <cell r="A48">
            <v>-1</v>
          </cell>
          <cell r="B48">
            <v>1120</v>
          </cell>
          <cell r="C48">
            <v>1330</v>
          </cell>
          <cell r="D48">
            <v>1230</v>
          </cell>
          <cell r="E48">
            <v>1320</v>
          </cell>
          <cell r="F48">
            <v>1330</v>
          </cell>
          <cell r="G48">
            <v>-1</v>
          </cell>
          <cell r="H48">
            <v>-1</v>
          </cell>
          <cell r="I48">
            <v>-1</v>
          </cell>
          <cell r="J48">
            <v>-1</v>
          </cell>
          <cell r="K48">
            <v>-1</v>
          </cell>
          <cell r="L48">
            <v>-1</v>
          </cell>
        </row>
        <row r="49">
          <cell r="A49">
            <v>-1</v>
          </cell>
          <cell r="B49">
            <v>1140</v>
          </cell>
          <cell r="C49">
            <v>1355</v>
          </cell>
          <cell r="D49">
            <v>1255</v>
          </cell>
          <cell r="E49">
            <v>1340</v>
          </cell>
          <cell r="F49">
            <v>1350</v>
          </cell>
          <cell r="G49">
            <v>-1</v>
          </cell>
          <cell r="H49">
            <v>-1</v>
          </cell>
          <cell r="I49">
            <v>-1</v>
          </cell>
          <cell r="J49">
            <v>-1</v>
          </cell>
          <cell r="K49">
            <v>-1</v>
          </cell>
          <cell r="L49">
            <v>-1</v>
          </cell>
        </row>
        <row r="50">
          <cell r="A50">
            <v>-1</v>
          </cell>
          <cell r="B50">
            <v>1165</v>
          </cell>
          <cell r="C50">
            <v>1400</v>
          </cell>
          <cell r="D50">
            <v>1280</v>
          </cell>
          <cell r="E50">
            <v>1360</v>
          </cell>
          <cell r="F50">
            <v>1375</v>
          </cell>
          <cell r="G50">
            <v>-1</v>
          </cell>
          <cell r="H50">
            <v>-1</v>
          </cell>
          <cell r="I50">
            <v>-1</v>
          </cell>
          <cell r="J50">
            <v>-1</v>
          </cell>
          <cell r="K50">
            <v>-1</v>
          </cell>
          <cell r="L50">
            <v>-1</v>
          </cell>
        </row>
        <row r="51">
          <cell r="A51">
            <v>-1</v>
          </cell>
          <cell r="B51">
            <v>1190</v>
          </cell>
          <cell r="C51">
            <v>1420</v>
          </cell>
          <cell r="D51">
            <v>1300</v>
          </cell>
          <cell r="E51">
            <v>1380</v>
          </cell>
          <cell r="F51">
            <v>1410</v>
          </cell>
          <cell r="G51">
            <v>-1</v>
          </cell>
          <cell r="H51">
            <v>-1</v>
          </cell>
          <cell r="I51">
            <v>-1</v>
          </cell>
          <cell r="J51">
            <v>-1</v>
          </cell>
          <cell r="K51">
            <v>-1</v>
          </cell>
          <cell r="L51">
            <v>-1</v>
          </cell>
        </row>
        <row r="52">
          <cell r="A52">
            <v>-1</v>
          </cell>
          <cell r="B52">
            <v>1210</v>
          </cell>
          <cell r="C52">
            <v>1470</v>
          </cell>
          <cell r="D52">
            <v>1320</v>
          </cell>
          <cell r="E52">
            <v>1400</v>
          </cell>
          <cell r="F52">
            <v>1430</v>
          </cell>
          <cell r="G52">
            <v>-1</v>
          </cell>
          <cell r="H52">
            <v>-1</v>
          </cell>
          <cell r="I52">
            <v>-1</v>
          </cell>
          <cell r="J52">
            <v>-1</v>
          </cell>
          <cell r="K52">
            <v>-1</v>
          </cell>
          <cell r="L52">
            <v>-1</v>
          </cell>
        </row>
        <row r="53">
          <cell r="A53">
            <v>-1</v>
          </cell>
          <cell r="B53">
            <v>1230</v>
          </cell>
          <cell r="C53">
            <v>1490</v>
          </cell>
          <cell r="D53">
            <v>1340</v>
          </cell>
          <cell r="E53">
            <v>1420</v>
          </cell>
          <cell r="F53">
            <v>1450</v>
          </cell>
          <cell r="G53">
            <v>-1</v>
          </cell>
          <cell r="H53">
            <v>-1</v>
          </cell>
          <cell r="I53">
            <v>-1</v>
          </cell>
          <cell r="J53">
            <v>-1</v>
          </cell>
          <cell r="K53">
            <v>-1</v>
          </cell>
          <cell r="L53">
            <v>-1</v>
          </cell>
        </row>
        <row r="54">
          <cell r="A54">
            <v>-1</v>
          </cell>
          <cell r="B54">
            <v>1250</v>
          </cell>
          <cell r="C54">
            <v>1560</v>
          </cell>
          <cell r="D54">
            <v>1360</v>
          </cell>
          <cell r="E54">
            <v>1440</v>
          </cell>
          <cell r="F54">
            <v>1470</v>
          </cell>
          <cell r="G54">
            <v>-1</v>
          </cell>
          <cell r="H54">
            <v>-1</v>
          </cell>
          <cell r="I54">
            <v>-1</v>
          </cell>
          <cell r="J54">
            <v>-1</v>
          </cell>
          <cell r="K54">
            <v>-1</v>
          </cell>
          <cell r="L54">
            <v>-1</v>
          </cell>
        </row>
        <row r="55">
          <cell r="A55">
            <v>-1</v>
          </cell>
          <cell r="B55">
            <v>1285</v>
          </cell>
          <cell r="C55">
            <v>1600</v>
          </cell>
          <cell r="D55">
            <v>1390</v>
          </cell>
          <cell r="E55">
            <v>1460</v>
          </cell>
          <cell r="F55">
            <v>1490</v>
          </cell>
          <cell r="G55">
            <v>-1</v>
          </cell>
          <cell r="H55">
            <v>-1</v>
          </cell>
          <cell r="I55">
            <v>-1</v>
          </cell>
          <cell r="J55">
            <v>-1</v>
          </cell>
          <cell r="K55">
            <v>-1</v>
          </cell>
          <cell r="L55">
            <v>-1</v>
          </cell>
        </row>
        <row r="56">
          <cell r="A56">
            <v>-1</v>
          </cell>
          <cell r="B56">
            <v>1320</v>
          </cell>
          <cell r="C56">
            <v>1620</v>
          </cell>
          <cell r="D56">
            <v>1410</v>
          </cell>
          <cell r="E56">
            <v>1480</v>
          </cell>
          <cell r="F56">
            <v>1510</v>
          </cell>
          <cell r="G56">
            <v>-1</v>
          </cell>
          <cell r="H56">
            <v>-1</v>
          </cell>
          <cell r="I56">
            <v>-1</v>
          </cell>
          <cell r="J56">
            <v>-1</v>
          </cell>
          <cell r="K56">
            <v>-1</v>
          </cell>
          <cell r="L56">
            <v>-1</v>
          </cell>
        </row>
        <row r="57">
          <cell r="A57">
            <v>-1</v>
          </cell>
          <cell r="B57">
            <v>1350</v>
          </cell>
          <cell r="C57">
            <v>1650</v>
          </cell>
          <cell r="D57">
            <v>1430</v>
          </cell>
          <cell r="E57">
            <v>1500</v>
          </cell>
          <cell r="F57">
            <v>1540</v>
          </cell>
          <cell r="G57">
            <v>-1</v>
          </cell>
          <cell r="H57">
            <v>-1</v>
          </cell>
          <cell r="I57">
            <v>-1</v>
          </cell>
          <cell r="J57">
            <v>-1</v>
          </cell>
          <cell r="K57">
            <v>-1</v>
          </cell>
          <cell r="L57">
            <v>-1</v>
          </cell>
        </row>
        <row r="58">
          <cell r="A58">
            <v>-1</v>
          </cell>
          <cell r="B58">
            <v>1370</v>
          </cell>
          <cell r="C58">
            <v>1680</v>
          </cell>
          <cell r="D58">
            <v>1450</v>
          </cell>
          <cell r="E58">
            <v>1520</v>
          </cell>
          <cell r="F58">
            <v>1560</v>
          </cell>
          <cell r="G58">
            <v>-1</v>
          </cell>
          <cell r="H58">
            <v>-1</v>
          </cell>
          <cell r="I58">
            <v>-1</v>
          </cell>
          <cell r="J58">
            <v>-1</v>
          </cell>
          <cell r="K58">
            <v>-1</v>
          </cell>
          <cell r="L58">
            <v>-1</v>
          </cell>
        </row>
        <row r="59">
          <cell r="A59">
            <v>-1</v>
          </cell>
          <cell r="B59">
            <v>1400</v>
          </cell>
          <cell r="C59">
            <v>1700</v>
          </cell>
          <cell r="D59">
            <v>1470</v>
          </cell>
          <cell r="E59">
            <v>1540</v>
          </cell>
          <cell r="F59">
            <v>1580</v>
          </cell>
          <cell r="G59">
            <v>-1</v>
          </cell>
          <cell r="H59">
            <v>-1</v>
          </cell>
          <cell r="I59">
            <v>-1</v>
          </cell>
          <cell r="J59">
            <v>-1</v>
          </cell>
          <cell r="K59">
            <v>-1</v>
          </cell>
          <cell r="L59">
            <v>-1</v>
          </cell>
        </row>
        <row r="60">
          <cell r="A60">
            <v>-1</v>
          </cell>
          <cell r="B60">
            <v>1425</v>
          </cell>
          <cell r="C60">
            <v>1720</v>
          </cell>
          <cell r="D60">
            <v>1490</v>
          </cell>
          <cell r="E60">
            <v>1560</v>
          </cell>
          <cell r="F60">
            <v>1600</v>
          </cell>
          <cell r="G60">
            <v>-1</v>
          </cell>
          <cell r="H60">
            <v>-1</v>
          </cell>
          <cell r="I60">
            <v>-1</v>
          </cell>
          <cell r="J60">
            <v>-1</v>
          </cell>
          <cell r="K60">
            <v>-1</v>
          </cell>
          <cell r="L60">
            <v>-1</v>
          </cell>
        </row>
        <row r="61">
          <cell r="A61">
            <v>-1</v>
          </cell>
          <cell r="B61">
            <v>1500</v>
          </cell>
          <cell r="C61">
            <v>1740</v>
          </cell>
          <cell r="D61">
            <v>1510</v>
          </cell>
          <cell r="E61">
            <v>1585</v>
          </cell>
          <cell r="F61">
            <v>1620</v>
          </cell>
          <cell r="G61">
            <v>-1</v>
          </cell>
          <cell r="H61">
            <v>-1</v>
          </cell>
          <cell r="I61">
            <v>-1</v>
          </cell>
          <cell r="J61">
            <v>-1</v>
          </cell>
          <cell r="K61">
            <v>-1</v>
          </cell>
          <cell r="L61">
            <v>-1</v>
          </cell>
        </row>
        <row r="62">
          <cell r="A62">
            <v>-1</v>
          </cell>
          <cell r="B62">
            <v>1520</v>
          </cell>
          <cell r="C62">
            <v>1760</v>
          </cell>
          <cell r="D62">
            <v>1530</v>
          </cell>
          <cell r="E62">
            <v>1610</v>
          </cell>
          <cell r="F62">
            <v>1640</v>
          </cell>
          <cell r="G62">
            <v>-1</v>
          </cell>
          <cell r="H62">
            <v>-1</v>
          </cell>
          <cell r="I62">
            <v>-1</v>
          </cell>
          <cell r="J62">
            <v>-1</v>
          </cell>
          <cell r="K62">
            <v>-1</v>
          </cell>
          <cell r="L62">
            <v>-1</v>
          </cell>
        </row>
        <row r="63">
          <cell r="A63">
            <v>-1</v>
          </cell>
          <cell r="B63">
            <v>1560</v>
          </cell>
          <cell r="C63">
            <v>1780</v>
          </cell>
          <cell r="D63">
            <v>1550</v>
          </cell>
          <cell r="E63">
            <v>1640</v>
          </cell>
          <cell r="F63">
            <v>1660</v>
          </cell>
          <cell r="G63">
            <v>-1</v>
          </cell>
          <cell r="H63">
            <v>-1</v>
          </cell>
          <cell r="I63">
            <v>-1</v>
          </cell>
          <cell r="J63">
            <v>-1</v>
          </cell>
          <cell r="K63">
            <v>-1</v>
          </cell>
          <cell r="L63">
            <v>-1</v>
          </cell>
        </row>
        <row r="64">
          <cell r="A64">
            <v>-1</v>
          </cell>
          <cell r="B64">
            <v>1580</v>
          </cell>
          <cell r="C64">
            <v>1800</v>
          </cell>
          <cell r="D64">
            <v>1600</v>
          </cell>
          <cell r="E64">
            <v>1664</v>
          </cell>
          <cell r="F64">
            <v>1680</v>
          </cell>
          <cell r="G64">
            <v>-1</v>
          </cell>
          <cell r="H64">
            <v>-1</v>
          </cell>
          <cell r="I64">
            <v>-1</v>
          </cell>
          <cell r="J64">
            <v>-1</v>
          </cell>
          <cell r="K64">
            <v>-1</v>
          </cell>
          <cell r="L64">
            <v>-1</v>
          </cell>
        </row>
        <row r="65">
          <cell r="A65">
            <v>-1</v>
          </cell>
          <cell r="B65">
            <v>1600</v>
          </cell>
          <cell r="C65">
            <v>1835</v>
          </cell>
          <cell r="D65">
            <v>1625</v>
          </cell>
          <cell r="E65">
            <v>1690</v>
          </cell>
          <cell r="F65">
            <v>1700</v>
          </cell>
          <cell r="G65">
            <v>-1</v>
          </cell>
          <cell r="H65">
            <v>-1</v>
          </cell>
          <cell r="I65">
            <v>-1</v>
          </cell>
          <cell r="J65">
            <v>-1</v>
          </cell>
          <cell r="K65">
            <v>-1</v>
          </cell>
          <cell r="L65">
            <v>-1</v>
          </cell>
        </row>
        <row r="66">
          <cell r="A66">
            <v>-1</v>
          </cell>
          <cell r="B66">
            <v>1640</v>
          </cell>
          <cell r="C66">
            <v>1865</v>
          </cell>
          <cell r="D66">
            <v>1650</v>
          </cell>
          <cell r="E66">
            <v>1710</v>
          </cell>
          <cell r="F66">
            <v>1720</v>
          </cell>
          <cell r="G66">
            <v>-1</v>
          </cell>
          <cell r="H66">
            <v>-1</v>
          </cell>
          <cell r="I66">
            <v>-1</v>
          </cell>
          <cell r="J66">
            <v>-1</v>
          </cell>
          <cell r="K66">
            <v>-1</v>
          </cell>
          <cell r="L66">
            <v>-1</v>
          </cell>
        </row>
        <row r="67">
          <cell r="A67">
            <v>-1</v>
          </cell>
          <cell r="B67">
            <v>1660</v>
          </cell>
          <cell r="C67">
            <v>1885</v>
          </cell>
          <cell r="D67">
            <v>1670</v>
          </cell>
          <cell r="E67">
            <v>1730</v>
          </cell>
          <cell r="F67">
            <v>1740</v>
          </cell>
          <cell r="G67">
            <v>-1</v>
          </cell>
          <cell r="H67">
            <v>-1</v>
          </cell>
          <cell r="I67">
            <v>-1</v>
          </cell>
          <cell r="J67">
            <v>-1</v>
          </cell>
          <cell r="K67">
            <v>-1</v>
          </cell>
          <cell r="L67">
            <v>-1</v>
          </cell>
        </row>
        <row r="68">
          <cell r="A68">
            <v>-1</v>
          </cell>
          <cell r="B68">
            <v>1680</v>
          </cell>
          <cell r="C68">
            <v>1905</v>
          </cell>
          <cell r="D68">
            <v>1690</v>
          </cell>
          <cell r="E68">
            <v>1750</v>
          </cell>
          <cell r="F68">
            <v>1760</v>
          </cell>
          <cell r="G68">
            <v>-1</v>
          </cell>
          <cell r="H68">
            <v>-1</v>
          </cell>
          <cell r="I68">
            <v>-1</v>
          </cell>
          <cell r="J68">
            <v>-1</v>
          </cell>
          <cell r="K68">
            <v>-1</v>
          </cell>
          <cell r="L68">
            <v>-1</v>
          </cell>
        </row>
        <row r="69">
          <cell r="A69">
            <v>-1</v>
          </cell>
          <cell r="B69">
            <v>1700</v>
          </cell>
          <cell r="C69">
            <v>1926</v>
          </cell>
          <cell r="D69">
            <v>1715</v>
          </cell>
          <cell r="E69">
            <v>1770</v>
          </cell>
          <cell r="F69">
            <v>4760</v>
          </cell>
          <cell r="G69">
            <v>-1</v>
          </cell>
          <cell r="H69">
            <v>-1</v>
          </cell>
          <cell r="I69">
            <v>-1</v>
          </cell>
          <cell r="J69">
            <v>-1</v>
          </cell>
          <cell r="K69">
            <v>-1</v>
          </cell>
          <cell r="L69">
            <v>-1</v>
          </cell>
        </row>
        <row r="70">
          <cell r="A70">
            <v>-1</v>
          </cell>
          <cell r="B70">
            <v>1720</v>
          </cell>
          <cell r="C70">
            <v>1950</v>
          </cell>
          <cell r="D70">
            <v>1740</v>
          </cell>
          <cell r="E70">
            <v>1790</v>
          </cell>
          <cell r="F70">
            <v>4780</v>
          </cell>
          <cell r="G70">
            <v>-1</v>
          </cell>
          <cell r="H70">
            <v>-1</v>
          </cell>
          <cell r="I70">
            <v>-1</v>
          </cell>
          <cell r="J70">
            <v>-1</v>
          </cell>
          <cell r="K70">
            <v>-1</v>
          </cell>
          <cell r="L70">
            <v>-1</v>
          </cell>
        </row>
        <row r="71">
          <cell r="A71">
            <v>-1</v>
          </cell>
          <cell r="B71">
            <v>1740</v>
          </cell>
          <cell r="C71">
            <v>1976</v>
          </cell>
          <cell r="D71">
            <v>1760</v>
          </cell>
          <cell r="E71">
            <v>1810</v>
          </cell>
          <cell r="F71">
            <v>4800</v>
          </cell>
          <cell r="G71">
            <v>-1</v>
          </cell>
          <cell r="H71">
            <v>-1</v>
          </cell>
          <cell r="I71">
            <v>-1</v>
          </cell>
          <cell r="J71">
            <v>-1</v>
          </cell>
          <cell r="K71">
            <v>-1</v>
          </cell>
          <cell r="L71">
            <v>-1</v>
          </cell>
        </row>
        <row r="72">
          <cell r="A72">
            <v>-1</v>
          </cell>
          <cell r="B72">
            <v>1760</v>
          </cell>
          <cell r="C72">
            <v>2000</v>
          </cell>
          <cell r="D72">
            <v>1780</v>
          </cell>
          <cell r="E72">
            <v>1830</v>
          </cell>
          <cell r="F72">
            <v>4830</v>
          </cell>
          <cell r="G72">
            <v>-1</v>
          </cell>
          <cell r="H72">
            <v>-1</v>
          </cell>
          <cell r="I72">
            <v>-1</v>
          </cell>
          <cell r="J72">
            <v>-1</v>
          </cell>
          <cell r="K72">
            <v>-1</v>
          </cell>
          <cell r="L72">
            <v>-1</v>
          </cell>
        </row>
        <row r="73">
          <cell r="A73">
            <v>-1</v>
          </cell>
          <cell r="B73">
            <v>1800</v>
          </cell>
          <cell r="C73">
            <v>2025</v>
          </cell>
          <cell r="D73">
            <v>1800</v>
          </cell>
          <cell r="E73">
            <v>1850</v>
          </cell>
          <cell r="F73">
            <v>4850</v>
          </cell>
          <cell r="G73">
            <v>-1</v>
          </cell>
          <cell r="H73">
            <v>-1</v>
          </cell>
          <cell r="I73">
            <v>-1</v>
          </cell>
          <cell r="J73">
            <v>-1</v>
          </cell>
          <cell r="K73">
            <v>-1</v>
          </cell>
          <cell r="L73">
            <v>-1</v>
          </cell>
        </row>
        <row r="74">
          <cell r="A74">
            <v>-1</v>
          </cell>
          <cell r="B74">
            <v>1820</v>
          </cell>
          <cell r="C74">
            <v>2050</v>
          </cell>
          <cell r="D74">
            <v>1820</v>
          </cell>
          <cell r="E74">
            <v>1870</v>
          </cell>
          <cell r="F74">
            <v>4870</v>
          </cell>
          <cell r="G74">
            <v>-1</v>
          </cell>
          <cell r="H74">
            <v>-1</v>
          </cell>
          <cell r="I74">
            <v>-1</v>
          </cell>
          <cell r="J74">
            <v>-1</v>
          </cell>
          <cell r="K74">
            <v>-1</v>
          </cell>
          <cell r="L74">
            <v>-1</v>
          </cell>
        </row>
        <row r="75">
          <cell r="A75">
            <v>-1</v>
          </cell>
          <cell r="B75">
            <v>1840</v>
          </cell>
          <cell r="C75">
            <v>2070</v>
          </cell>
          <cell r="D75">
            <v>1840</v>
          </cell>
          <cell r="E75">
            <v>1890</v>
          </cell>
          <cell r="F75">
            <v>4890</v>
          </cell>
          <cell r="G75">
            <v>-1</v>
          </cell>
          <cell r="H75">
            <v>-1</v>
          </cell>
          <cell r="I75">
            <v>-1</v>
          </cell>
          <cell r="J75">
            <v>-1</v>
          </cell>
          <cell r="K75">
            <v>-1</v>
          </cell>
          <cell r="L75">
            <v>-1</v>
          </cell>
        </row>
        <row r="76">
          <cell r="A76">
            <v>-1</v>
          </cell>
          <cell r="B76">
            <v>1860</v>
          </cell>
          <cell r="C76">
            <v>2090</v>
          </cell>
          <cell r="D76">
            <v>1860</v>
          </cell>
          <cell r="E76">
            <v>1910</v>
          </cell>
          <cell r="F76">
            <v>4910</v>
          </cell>
          <cell r="G76">
            <v>-1</v>
          </cell>
          <cell r="H76">
            <v>-1</v>
          </cell>
          <cell r="I76">
            <v>-1</v>
          </cell>
          <cell r="J76">
            <v>-1</v>
          </cell>
          <cell r="K76">
            <v>-1</v>
          </cell>
          <cell r="L76">
            <v>-1</v>
          </cell>
        </row>
        <row r="77">
          <cell r="A77">
            <v>-1</v>
          </cell>
          <cell r="B77">
            <v>1880</v>
          </cell>
          <cell r="C77">
            <v>2110</v>
          </cell>
          <cell r="D77">
            <v>1880</v>
          </cell>
          <cell r="E77">
            <v>1930</v>
          </cell>
          <cell r="F77">
            <v>4950</v>
          </cell>
          <cell r="G77">
            <v>-1</v>
          </cell>
          <cell r="H77">
            <v>-1</v>
          </cell>
          <cell r="I77">
            <v>-1</v>
          </cell>
          <cell r="J77">
            <v>-1</v>
          </cell>
          <cell r="K77">
            <v>-1</v>
          </cell>
          <cell r="L77">
            <v>-1</v>
          </cell>
        </row>
        <row r="78">
          <cell r="A78">
            <v>-1</v>
          </cell>
          <cell r="B78">
            <v>4650</v>
          </cell>
          <cell r="C78">
            <v>2135</v>
          </cell>
          <cell r="D78">
            <v>1900</v>
          </cell>
          <cell r="E78">
            <v>1950</v>
          </cell>
          <cell r="F78">
            <v>4975</v>
          </cell>
          <cell r="G78">
            <v>-1</v>
          </cell>
          <cell r="H78">
            <v>-1</v>
          </cell>
          <cell r="I78">
            <v>-1</v>
          </cell>
          <cell r="J78">
            <v>-1</v>
          </cell>
          <cell r="K78">
            <v>-1</v>
          </cell>
          <cell r="L78">
            <v>-1</v>
          </cell>
        </row>
        <row r="79">
          <cell r="A79">
            <v>-1</v>
          </cell>
          <cell r="B79">
            <v>4695</v>
          </cell>
          <cell r="C79">
            <v>2155</v>
          </cell>
          <cell r="D79">
            <v>1920</v>
          </cell>
          <cell r="E79">
            <v>1970</v>
          </cell>
          <cell r="F79">
            <v>5010</v>
          </cell>
          <cell r="G79">
            <v>-1</v>
          </cell>
          <cell r="H79">
            <v>-1</v>
          </cell>
          <cell r="I79">
            <v>-1</v>
          </cell>
          <cell r="J79">
            <v>-1</v>
          </cell>
          <cell r="K79">
            <v>-1</v>
          </cell>
          <cell r="L79">
            <v>-1</v>
          </cell>
        </row>
        <row r="80">
          <cell r="A80">
            <v>-1</v>
          </cell>
          <cell r="B80">
            <v>4715</v>
          </cell>
          <cell r="C80">
            <v>2180</v>
          </cell>
          <cell r="D80">
            <v>1940</v>
          </cell>
          <cell r="E80">
            <v>1990</v>
          </cell>
          <cell r="F80">
            <v>5045</v>
          </cell>
          <cell r="G80">
            <v>-1</v>
          </cell>
          <cell r="H80">
            <v>-1</v>
          </cell>
          <cell r="I80">
            <v>-1</v>
          </cell>
          <cell r="J80">
            <v>-1</v>
          </cell>
          <cell r="K80">
            <v>-1</v>
          </cell>
          <cell r="L80">
            <v>-1</v>
          </cell>
        </row>
        <row r="81">
          <cell r="A81">
            <v>-1</v>
          </cell>
          <cell r="B81">
            <v>4740</v>
          </cell>
          <cell r="C81">
            <v>2200</v>
          </cell>
          <cell r="D81">
            <v>1960</v>
          </cell>
          <cell r="E81">
            <v>2010</v>
          </cell>
          <cell r="F81">
            <v>5090</v>
          </cell>
          <cell r="G81">
            <v>-1</v>
          </cell>
          <cell r="H81">
            <v>-1</v>
          </cell>
          <cell r="I81">
            <v>-1</v>
          </cell>
          <cell r="J81">
            <v>-1</v>
          </cell>
          <cell r="K81">
            <v>-1</v>
          </cell>
          <cell r="L81">
            <v>-1</v>
          </cell>
        </row>
        <row r="82">
          <cell r="A82">
            <v>-1</v>
          </cell>
          <cell r="B82">
            <v>4775</v>
          </cell>
          <cell r="C82">
            <v>4530</v>
          </cell>
          <cell r="D82">
            <v>1980</v>
          </cell>
          <cell r="E82">
            <v>2030</v>
          </cell>
          <cell r="F82">
            <v>5190</v>
          </cell>
          <cell r="G82">
            <v>-1</v>
          </cell>
          <cell r="H82">
            <v>-1</v>
          </cell>
          <cell r="I82">
            <v>-1</v>
          </cell>
          <cell r="J82">
            <v>-1</v>
          </cell>
          <cell r="K82">
            <v>-1</v>
          </cell>
          <cell r="L82">
            <v>-1</v>
          </cell>
        </row>
        <row r="83">
          <cell r="A83">
            <v>-1</v>
          </cell>
          <cell r="B83">
            <v>4835</v>
          </cell>
          <cell r="C83">
            <v>4550</v>
          </cell>
          <cell r="D83">
            <v>2000</v>
          </cell>
          <cell r="E83">
            <v>2050</v>
          </cell>
          <cell r="F83">
            <v>5320</v>
          </cell>
          <cell r="G83">
            <v>-1</v>
          </cell>
          <cell r="H83">
            <v>-1</v>
          </cell>
          <cell r="I83">
            <v>-1</v>
          </cell>
          <cell r="J83">
            <v>-1</v>
          </cell>
          <cell r="K83">
            <v>-1</v>
          </cell>
          <cell r="L83">
            <v>-1</v>
          </cell>
        </row>
        <row r="84">
          <cell r="A84">
            <v>-1</v>
          </cell>
          <cell r="B84">
            <v>4860</v>
          </cell>
          <cell r="C84">
            <v>4570</v>
          </cell>
          <cell r="D84">
            <v>2020</v>
          </cell>
          <cell r="E84">
            <v>4595</v>
          </cell>
          <cell r="F84">
            <v>5340</v>
          </cell>
          <cell r="G84">
            <v>-1</v>
          </cell>
          <cell r="H84">
            <v>-1</v>
          </cell>
          <cell r="I84">
            <v>-1</v>
          </cell>
          <cell r="J84">
            <v>-1</v>
          </cell>
          <cell r="K84">
            <v>-1</v>
          </cell>
          <cell r="L84">
            <v>-1</v>
          </cell>
        </row>
        <row r="85">
          <cell r="A85">
            <v>-1</v>
          </cell>
          <cell r="B85">
            <v>4910</v>
          </cell>
          <cell r="C85">
            <v>4590</v>
          </cell>
          <cell r="D85">
            <v>2040</v>
          </cell>
          <cell r="E85">
            <v>4615</v>
          </cell>
          <cell r="F85">
            <v>5360</v>
          </cell>
          <cell r="G85">
            <v>-1</v>
          </cell>
          <cell r="H85">
            <v>-1</v>
          </cell>
          <cell r="I85">
            <v>-1</v>
          </cell>
          <cell r="J85">
            <v>-1</v>
          </cell>
          <cell r="K85">
            <v>-1</v>
          </cell>
          <cell r="L85">
            <v>-1</v>
          </cell>
        </row>
        <row r="86">
          <cell r="A86">
            <v>-1</v>
          </cell>
          <cell r="B86">
            <v>4930</v>
          </cell>
          <cell r="C86">
            <v>4610</v>
          </cell>
          <cell r="D86">
            <v>2060</v>
          </cell>
          <cell r="E86">
            <v>4635</v>
          </cell>
          <cell r="F86">
            <v>5420</v>
          </cell>
          <cell r="G86">
            <v>-1</v>
          </cell>
          <cell r="H86">
            <v>-1</v>
          </cell>
          <cell r="I86">
            <v>-1</v>
          </cell>
          <cell r="J86">
            <v>-1</v>
          </cell>
          <cell r="K86">
            <v>-1</v>
          </cell>
          <cell r="L86">
            <v>-1</v>
          </cell>
        </row>
        <row r="87">
          <cell r="A87">
            <v>-1</v>
          </cell>
          <cell r="B87">
            <v>4990</v>
          </cell>
          <cell r="C87">
            <v>4640</v>
          </cell>
          <cell r="D87">
            <v>2080</v>
          </cell>
          <cell r="E87">
            <v>4655</v>
          </cell>
          <cell r="F87">
            <v>5785</v>
          </cell>
          <cell r="G87">
            <v>-1</v>
          </cell>
          <cell r="H87">
            <v>-1</v>
          </cell>
          <cell r="I87">
            <v>-1</v>
          </cell>
          <cell r="J87">
            <v>-1</v>
          </cell>
          <cell r="K87">
            <v>-1</v>
          </cell>
          <cell r="L87">
            <v>-1</v>
          </cell>
        </row>
        <row r="88">
          <cell r="A88">
            <v>-1</v>
          </cell>
          <cell r="B88">
            <v>5200</v>
          </cell>
          <cell r="C88">
            <v>4660</v>
          </cell>
          <cell r="D88">
            <v>2100</v>
          </cell>
          <cell r="E88">
            <v>4675</v>
          </cell>
          <cell r="F88">
            <v>-1</v>
          </cell>
          <cell r="G88">
            <v>-1</v>
          </cell>
          <cell r="H88">
            <v>-1</v>
          </cell>
          <cell r="I88">
            <v>-1</v>
          </cell>
          <cell r="J88">
            <v>-1</v>
          </cell>
          <cell r="K88">
            <v>-1</v>
          </cell>
          <cell r="L88">
            <v>-1</v>
          </cell>
        </row>
        <row r="89">
          <cell r="A89">
            <v>-1</v>
          </cell>
          <cell r="B89">
            <v>-1</v>
          </cell>
          <cell r="C89">
            <v>4690</v>
          </cell>
          <cell r="D89">
            <v>2120</v>
          </cell>
          <cell r="E89">
            <v>4700</v>
          </cell>
          <cell r="F89">
            <v>-1</v>
          </cell>
          <cell r="G89">
            <v>-1</v>
          </cell>
          <cell r="H89">
            <v>-1</v>
          </cell>
          <cell r="I89">
            <v>-1</v>
          </cell>
          <cell r="J89">
            <v>-1</v>
          </cell>
          <cell r="K89">
            <v>-1</v>
          </cell>
          <cell r="L89">
            <v>-1</v>
          </cell>
        </row>
        <row r="90">
          <cell r="A90">
            <v>-1</v>
          </cell>
          <cell r="B90">
            <v>-1</v>
          </cell>
          <cell r="C90">
            <v>4710</v>
          </cell>
          <cell r="D90">
            <v>2140</v>
          </cell>
          <cell r="E90">
            <v>4720</v>
          </cell>
          <cell r="F90">
            <v>-1</v>
          </cell>
          <cell r="G90">
            <v>-1</v>
          </cell>
          <cell r="H90">
            <v>-1</v>
          </cell>
          <cell r="I90">
            <v>-1</v>
          </cell>
          <cell r="J90">
            <v>-1</v>
          </cell>
          <cell r="K90">
            <v>-1</v>
          </cell>
          <cell r="L90">
            <v>-1</v>
          </cell>
        </row>
        <row r="91">
          <cell r="A91">
            <v>-1</v>
          </cell>
          <cell r="B91">
            <v>-1</v>
          </cell>
          <cell r="C91">
            <v>4730</v>
          </cell>
          <cell r="D91">
            <v>2160</v>
          </cell>
          <cell r="E91">
            <v>4740</v>
          </cell>
          <cell r="F91">
            <v>-1</v>
          </cell>
          <cell r="G91">
            <v>-1</v>
          </cell>
          <cell r="H91">
            <v>-1</v>
          </cell>
          <cell r="I91">
            <v>-1</v>
          </cell>
          <cell r="J91">
            <v>-1</v>
          </cell>
          <cell r="K91">
            <v>-1</v>
          </cell>
          <cell r="L91">
            <v>-1</v>
          </cell>
        </row>
        <row r="92">
          <cell r="A92">
            <v>-1</v>
          </cell>
          <cell r="B92">
            <v>-1</v>
          </cell>
          <cell r="C92">
            <v>4750</v>
          </cell>
          <cell r="D92">
            <v>4565</v>
          </cell>
          <cell r="E92">
            <v>4760</v>
          </cell>
          <cell r="F92">
            <v>-1</v>
          </cell>
          <cell r="G92">
            <v>-1</v>
          </cell>
          <cell r="H92">
            <v>-1</v>
          </cell>
          <cell r="I92">
            <v>-1</v>
          </cell>
          <cell r="J92">
            <v>-1</v>
          </cell>
          <cell r="K92">
            <v>-1</v>
          </cell>
          <cell r="L92">
            <v>-1</v>
          </cell>
        </row>
        <row r="93">
          <cell r="A93">
            <v>-1</v>
          </cell>
          <cell r="B93">
            <v>-1</v>
          </cell>
          <cell r="C93">
            <v>4775</v>
          </cell>
          <cell r="D93">
            <v>4585</v>
          </cell>
          <cell r="E93">
            <v>4780</v>
          </cell>
          <cell r="F93">
            <v>-1</v>
          </cell>
          <cell r="G93">
            <v>-1</v>
          </cell>
          <cell r="H93">
            <v>-1</v>
          </cell>
          <cell r="I93">
            <v>-1</v>
          </cell>
          <cell r="J93">
            <v>-1</v>
          </cell>
          <cell r="K93">
            <v>-1</v>
          </cell>
          <cell r="L93">
            <v>-1</v>
          </cell>
        </row>
        <row r="94">
          <cell r="A94">
            <v>-1</v>
          </cell>
          <cell r="B94">
            <v>-1</v>
          </cell>
          <cell r="C94">
            <v>4800</v>
          </cell>
          <cell r="D94">
            <v>4605</v>
          </cell>
          <cell r="E94">
            <v>4815</v>
          </cell>
          <cell r="F94">
            <v>-1</v>
          </cell>
          <cell r="G94">
            <v>-1</v>
          </cell>
          <cell r="H94">
            <v>-1</v>
          </cell>
          <cell r="I94">
            <v>-1</v>
          </cell>
          <cell r="J94">
            <v>-1</v>
          </cell>
          <cell r="K94">
            <v>-1</v>
          </cell>
          <cell r="L94">
            <v>-1</v>
          </cell>
        </row>
        <row r="95">
          <cell r="A95">
            <v>-1</v>
          </cell>
          <cell r="B95">
            <v>-1</v>
          </cell>
          <cell r="C95">
            <v>4830</v>
          </cell>
          <cell r="D95">
            <v>4625</v>
          </cell>
          <cell r="E95">
            <v>4850</v>
          </cell>
          <cell r="F95">
            <v>-1</v>
          </cell>
          <cell r="G95">
            <v>-1</v>
          </cell>
          <cell r="H95">
            <v>-1</v>
          </cell>
          <cell r="I95">
            <v>-1</v>
          </cell>
          <cell r="J95">
            <v>-1</v>
          </cell>
          <cell r="K95">
            <v>-1</v>
          </cell>
          <cell r="L95">
            <v>-1</v>
          </cell>
        </row>
        <row r="96">
          <cell r="A96">
            <v>-1</v>
          </cell>
          <cell r="B96">
            <v>-1</v>
          </cell>
          <cell r="C96">
            <v>4850</v>
          </cell>
          <cell r="D96">
            <v>4650</v>
          </cell>
          <cell r="E96">
            <v>4870</v>
          </cell>
          <cell r="F96">
            <v>-1</v>
          </cell>
          <cell r="G96">
            <v>-1</v>
          </cell>
          <cell r="H96">
            <v>-1</v>
          </cell>
          <cell r="I96">
            <v>-1</v>
          </cell>
          <cell r="J96">
            <v>-1</v>
          </cell>
          <cell r="K96">
            <v>-1</v>
          </cell>
          <cell r="L96">
            <v>-1</v>
          </cell>
        </row>
        <row r="97">
          <cell r="A97">
            <v>-1</v>
          </cell>
          <cell r="B97">
            <v>-1</v>
          </cell>
          <cell r="C97">
            <v>4880</v>
          </cell>
          <cell r="D97">
            <v>4670</v>
          </cell>
          <cell r="E97">
            <v>4890</v>
          </cell>
          <cell r="F97">
            <v>-1</v>
          </cell>
          <cell r="G97">
            <v>-1</v>
          </cell>
          <cell r="H97">
            <v>-1</v>
          </cell>
          <cell r="I97">
            <v>-1</v>
          </cell>
          <cell r="J97">
            <v>-1</v>
          </cell>
          <cell r="K97">
            <v>-1</v>
          </cell>
          <cell r="L97">
            <v>-1</v>
          </cell>
        </row>
        <row r="98">
          <cell r="A98">
            <v>-1</v>
          </cell>
          <cell r="B98">
            <v>-1</v>
          </cell>
          <cell r="C98">
            <v>4970</v>
          </cell>
          <cell r="D98">
            <v>4690</v>
          </cell>
          <cell r="E98">
            <v>4910</v>
          </cell>
          <cell r="F98">
            <v>-1</v>
          </cell>
          <cell r="G98">
            <v>-1</v>
          </cell>
          <cell r="H98">
            <v>-1</v>
          </cell>
          <cell r="I98">
            <v>-1</v>
          </cell>
          <cell r="J98">
            <v>-1</v>
          </cell>
          <cell r="K98">
            <v>-1</v>
          </cell>
          <cell r="L98">
            <v>-1</v>
          </cell>
        </row>
        <row r="99">
          <cell r="A99">
            <v>-1</v>
          </cell>
          <cell r="B99">
            <v>-1</v>
          </cell>
          <cell r="C99">
            <v>5080</v>
          </cell>
          <cell r="D99">
            <v>4710</v>
          </cell>
          <cell r="E99">
            <v>4930</v>
          </cell>
          <cell r="F99">
            <v>-1</v>
          </cell>
          <cell r="G99">
            <v>-1</v>
          </cell>
          <cell r="H99">
            <v>-1</v>
          </cell>
          <cell r="I99">
            <v>-1</v>
          </cell>
          <cell r="J99">
            <v>-1</v>
          </cell>
          <cell r="K99">
            <v>-1</v>
          </cell>
          <cell r="L99">
            <v>-1</v>
          </cell>
        </row>
        <row r="100">
          <cell r="A100">
            <v>-1</v>
          </cell>
          <cell r="B100">
            <v>-1</v>
          </cell>
          <cell r="C100">
            <v>5130</v>
          </cell>
          <cell r="D100">
            <v>4735</v>
          </cell>
          <cell r="E100">
            <v>4960</v>
          </cell>
          <cell r="F100">
            <v>-1</v>
          </cell>
          <cell r="G100">
            <v>-1</v>
          </cell>
          <cell r="H100">
            <v>-1</v>
          </cell>
          <cell r="I100">
            <v>-1</v>
          </cell>
          <cell r="J100">
            <v>-1</v>
          </cell>
          <cell r="K100">
            <v>-1</v>
          </cell>
          <cell r="L100">
            <v>-1</v>
          </cell>
        </row>
        <row r="101">
          <cell r="A101">
            <v>-1</v>
          </cell>
          <cell r="B101">
            <v>-1</v>
          </cell>
          <cell r="C101">
            <v>5780</v>
          </cell>
          <cell r="D101">
            <v>4760</v>
          </cell>
          <cell r="E101">
            <v>4985</v>
          </cell>
          <cell r="F101">
            <v>-1</v>
          </cell>
          <cell r="G101">
            <v>-1</v>
          </cell>
          <cell r="H101">
            <v>-1</v>
          </cell>
          <cell r="I101">
            <v>-1</v>
          </cell>
          <cell r="J101">
            <v>-1</v>
          </cell>
          <cell r="K101">
            <v>-1</v>
          </cell>
          <cell r="L101">
            <v>-1</v>
          </cell>
        </row>
        <row r="102">
          <cell r="A102">
            <v>-1</v>
          </cell>
          <cell r="B102">
            <v>-1</v>
          </cell>
          <cell r="C102">
            <v>-1</v>
          </cell>
          <cell r="D102">
            <v>4780</v>
          </cell>
          <cell r="E102">
            <v>5035</v>
          </cell>
          <cell r="F102">
            <v>-1</v>
          </cell>
          <cell r="G102">
            <v>-1</v>
          </cell>
          <cell r="H102">
            <v>-1</v>
          </cell>
          <cell r="I102">
            <v>-1</v>
          </cell>
          <cell r="J102">
            <v>-1</v>
          </cell>
          <cell r="K102">
            <v>-1</v>
          </cell>
          <cell r="L102">
            <v>-1</v>
          </cell>
        </row>
        <row r="103">
          <cell r="A103">
            <v>-1</v>
          </cell>
          <cell r="B103">
            <v>-1</v>
          </cell>
          <cell r="C103">
            <v>-1</v>
          </cell>
          <cell r="D103">
            <v>4800</v>
          </cell>
          <cell r="E103">
            <v>5055</v>
          </cell>
          <cell r="F103">
            <v>-1</v>
          </cell>
          <cell r="G103">
            <v>-1</v>
          </cell>
          <cell r="H103">
            <v>-1</v>
          </cell>
          <cell r="I103">
            <v>-1</v>
          </cell>
          <cell r="J103">
            <v>-1</v>
          </cell>
          <cell r="K103">
            <v>-1</v>
          </cell>
          <cell r="L103">
            <v>-1</v>
          </cell>
        </row>
        <row r="104">
          <cell r="A104">
            <v>-1</v>
          </cell>
          <cell r="B104">
            <v>-1</v>
          </cell>
          <cell r="C104">
            <v>-1</v>
          </cell>
          <cell r="D104">
            <v>4820</v>
          </cell>
          <cell r="E104">
            <v>5080</v>
          </cell>
          <cell r="F104">
            <v>-1</v>
          </cell>
          <cell r="G104">
            <v>-1</v>
          </cell>
          <cell r="H104">
            <v>-1</v>
          </cell>
          <cell r="I104">
            <v>-1</v>
          </cell>
          <cell r="J104">
            <v>-1</v>
          </cell>
          <cell r="K104">
            <v>-1</v>
          </cell>
          <cell r="L104">
            <v>-1</v>
          </cell>
        </row>
        <row r="105">
          <cell r="A105">
            <v>-1</v>
          </cell>
          <cell r="B105">
            <v>-1</v>
          </cell>
          <cell r="C105">
            <v>-1</v>
          </cell>
          <cell r="D105">
            <v>4840</v>
          </cell>
          <cell r="E105">
            <v>5175</v>
          </cell>
          <cell r="F105">
            <v>-1</v>
          </cell>
          <cell r="G105">
            <v>-1</v>
          </cell>
          <cell r="H105">
            <v>-1</v>
          </cell>
          <cell r="I105">
            <v>-1</v>
          </cell>
          <cell r="J105">
            <v>-1</v>
          </cell>
          <cell r="K105">
            <v>-1</v>
          </cell>
          <cell r="L105">
            <v>-1</v>
          </cell>
        </row>
        <row r="106">
          <cell r="A106">
            <v>-1</v>
          </cell>
          <cell r="B106">
            <v>-1</v>
          </cell>
          <cell r="C106">
            <v>-1</v>
          </cell>
          <cell r="D106">
            <v>4860</v>
          </cell>
          <cell r="E106">
            <v>5210</v>
          </cell>
          <cell r="F106">
            <v>-1</v>
          </cell>
          <cell r="G106">
            <v>-1</v>
          </cell>
          <cell r="H106">
            <v>-1</v>
          </cell>
          <cell r="I106">
            <v>-1</v>
          </cell>
          <cell r="J106">
            <v>-1</v>
          </cell>
          <cell r="K106">
            <v>-1</v>
          </cell>
          <cell r="L106">
            <v>-1</v>
          </cell>
        </row>
        <row r="107">
          <cell r="A107">
            <v>-1</v>
          </cell>
          <cell r="B107">
            <v>-1</v>
          </cell>
          <cell r="C107">
            <v>-1</v>
          </cell>
          <cell r="D107">
            <v>4880</v>
          </cell>
          <cell r="E107">
            <v>5300</v>
          </cell>
          <cell r="F107">
            <v>-1</v>
          </cell>
          <cell r="G107">
            <v>-1</v>
          </cell>
          <cell r="H107">
            <v>-1</v>
          </cell>
          <cell r="I107">
            <v>-1</v>
          </cell>
          <cell r="J107">
            <v>-1</v>
          </cell>
          <cell r="K107">
            <v>-1</v>
          </cell>
          <cell r="L107">
            <v>-1</v>
          </cell>
        </row>
        <row r="108">
          <cell r="A108">
            <v>-1</v>
          </cell>
          <cell r="B108">
            <v>-1</v>
          </cell>
          <cell r="C108">
            <v>-1</v>
          </cell>
          <cell r="D108">
            <v>4900</v>
          </cell>
          <cell r="E108">
            <v>5320</v>
          </cell>
          <cell r="F108">
            <v>-1</v>
          </cell>
          <cell r="G108">
            <v>-1</v>
          </cell>
          <cell r="H108">
            <v>-1</v>
          </cell>
          <cell r="I108">
            <v>-1</v>
          </cell>
          <cell r="J108">
            <v>-1</v>
          </cell>
          <cell r="K108">
            <v>-1</v>
          </cell>
          <cell r="L108">
            <v>-1</v>
          </cell>
        </row>
        <row r="109">
          <cell r="A109">
            <v>-1</v>
          </cell>
          <cell r="B109">
            <v>-1</v>
          </cell>
          <cell r="C109">
            <v>-1</v>
          </cell>
          <cell r="D109">
            <v>4920</v>
          </cell>
          <cell r="E109">
            <v>5690</v>
          </cell>
          <cell r="F109">
            <v>-1</v>
          </cell>
          <cell r="G109">
            <v>-1</v>
          </cell>
          <cell r="H109">
            <v>-1</v>
          </cell>
          <cell r="I109">
            <v>-1</v>
          </cell>
          <cell r="J109">
            <v>-1</v>
          </cell>
          <cell r="K109">
            <v>-1</v>
          </cell>
          <cell r="L109">
            <v>-1</v>
          </cell>
        </row>
        <row r="110">
          <cell r="A110">
            <v>-1</v>
          </cell>
          <cell r="B110">
            <v>-1</v>
          </cell>
          <cell r="C110">
            <v>-1</v>
          </cell>
          <cell r="D110">
            <v>4940</v>
          </cell>
          <cell r="E110">
            <v>6000</v>
          </cell>
          <cell r="F110">
            <v>-1</v>
          </cell>
          <cell r="G110">
            <v>-1</v>
          </cell>
          <cell r="H110">
            <v>-1</v>
          </cell>
          <cell r="I110">
            <v>-1</v>
          </cell>
          <cell r="J110">
            <v>-1</v>
          </cell>
          <cell r="K110">
            <v>-1</v>
          </cell>
          <cell r="L110">
            <v>-1</v>
          </cell>
        </row>
        <row r="111">
          <cell r="A111">
            <v>-1</v>
          </cell>
          <cell r="B111">
            <v>-1</v>
          </cell>
          <cell r="C111">
            <v>-1</v>
          </cell>
          <cell r="D111">
            <v>4960</v>
          </cell>
          <cell r="E111">
            <v>-1</v>
          </cell>
          <cell r="F111">
            <v>-1</v>
          </cell>
          <cell r="G111">
            <v>-1</v>
          </cell>
          <cell r="H111">
            <v>-1</v>
          </cell>
          <cell r="I111">
            <v>-1</v>
          </cell>
          <cell r="J111">
            <v>-1</v>
          </cell>
          <cell r="K111">
            <v>-1</v>
          </cell>
          <cell r="L111">
            <v>-1</v>
          </cell>
        </row>
        <row r="112">
          <cell r="A112">
            <v>-1</v>
          </cell>
          <cell r="B112">
            <v>-1</v>
          </cell>
          <cell r="C112">
            <v>-1</v>
          </cell>
          <cell r="D112">
            <v>4980</v>
          </cell>
          <cell r="E112">
            <v>-1</v>
          </cell>
          <cell r="F112">
            <v>-1</v>
          </cell>
          <cell r="G112">
            <v>-1</v>
          </cell>
          <cell r="H112">
            <v>-1</v>
          </cell>
          <cell r="I112">
            <v>-1</v>
          </cell>
          <cell r="J112">
            <v>-1</v>
          </cell>
          <cell r="K112">
            <v>-1</v>
          </cell>
          <cell r="L112">
            <v>-1</v>
          </cell>
        </row>
        <row r="113">
          <cell r="A113">
            <v>-1</v>
          </cell>
          <cell r="B113">
            <v>-1</v>
          </cell>
          <cell r="C113">
            <v>-1</v>
          </cell>
          <cell r="D113">
            <v>5000</v>
          </cell>
          <cell r="E113">
            <v>-1</v>
          </cell>
          <cell r="F113">
            <v>-1</v>
          </cell>
          <cell r="G113">
            <v>-1</v>
          </cell>
          <cell r="H113">
            <v>-1</v>
          </cell>
          <cell r="I113">
            <v>-1</v>
          </cell>
          <cell r="J113">
            <v>-1</v>
          </cell>
          <cell r="K113">
            <v>-1</v>
          </cell>
          <cell r="L113">
            <v>-1</v>
          </cell>
        </row>
        <row r="114">
          <cell r="A114">
            <v>-1</v>
          </cell>
          <cell r="B114">
            <v>-1</v>
          </cell>
          <cell r="C114">
            <v>-1</v>
          </cell>
          <cell r="D114">
            <v>5020</v>
          </cell>
          <cell r="E114">
            <v>-1</v>
          </cell>
          <cell r="F114">
            <v>-1</v>
          </cell>
          <cell r="G114">
            <v>-1</v>
          </cell>
          <cell r="H114">
            <v>-1</v>
          </cell>
          <cell r="I114">
            <v>-1</v>
          </cell>
          <cell r="J114">
            <v>-1</v>
          </cell>
          <cell r="K114">
            <v>-1</v>
          </cell>
          <cell r="L114">
            <v>-1</v>
          </cell>
        </row>
        <row r="115">
          <cell r="A115">
            <v>-1</v>
          </cell>
          <cell r="B115">
            <v>-1</v>
          </cell>
          <cell r="C115">
            <v>-1</v>
          </cell>
          <cell r="D115">
            <v>5040</v>
          </cell>
          <cell r="E115">
            <v>-1</v>
          </cell>
          <cell r="F115">
            <v>-1</v>
          </cell>
          <cell r="G115">
            <v>-1</v>
          </cell>
          <cell r="H115">
            <v>-1</v>
          </cell>
          <cell r="I115">
            <v>-1</v>
          </cell>
          <cell r="J115">
            <v>-1</v>
          </cell>
          <cell r="K115">
            <v>-1</v>
          </cell>
          <cell r="L115">
            <v>-1</v>
          </cell>
        </row>
        <row r="116">
          <cell r="A116">
            <v>-1</v>
          </cell>
          <cell r="B116">
            <v>-1</v>
          </cell>
          <cell r="C116">
            <v>-1</v>
          </cell>
          <cell r="D116">
            <v>5060</v>
          </cell>
          <cell r="E116">
            <v>-1</v>
          </cell>
          <cell r="F116">
            <v>-1</v>
          </cell>
          <cell r="G116">
            <v>-1</v>
          </cell>
          <cell r="H116">
            <v>-1</v>
          </cell>
          <cell r="I116">
            <v>-1</v>
          </cell>
          <cell r="J116">
            <v>-1</v>
          </cell>
          <cell r="K116">
            <v>-1</v>
          </cell>
          <cell r="L116">
            <v>-1</v>
          </cell>
        </row>
        <row r="117">
          <cell r="A117">
            <v>-1</v>
          </cell>
          <cell r="B117">
            <v>-1</v>
          </cell>
          <cell r="C117">
            <v>-1</v>
          </cell>
          <cell r="D117">
            <v>5080</v>
          </cell>
          <cell r="E117">
            <v>-1</v>
          </cell>
          <cell r="F117">
            <v>-1</v>
          </cell>
          <cell r="G117">
            <v>-1</v>
          </cell>
          <cell r="H117">
            <v>-1</v>
          </cell>
          <cell r="I117">
            <v>-1</v>
          </cell>
          <cell r="J117">
            <v>-1</v>
          </cell>
          <cell r="K117">
            <v>-1</v>
          </cell>
          <cell r="L117">
            <v>-1</v>
          </cell>
        </row>
        <row r="118">
          <cell r="A118">
            <v>-1</v>
          </cell>
          <cell r="B118">
            <v>-1</v>
          </cell>
          <cell r="C118">
            <v>-1</v>
          </cell>
          <cell r="D118">
            <v>5110</v>
          </cell>
          <cell r="E118">
            <v>-1</v>
          </cell>
          <cell r="F118">
            <v>-1</v>
          </cell>
          <cell r="G118">
            <v>-1</v>
          </cell>
          <cell r="H118">
            <v>-1</v>
          </cell>
          <cell r="I118">
            <v>-1</v>
          </cell>
          <cell r="J118">
            <v>-1</v>
          </cell>
          <cell r="K118">
            <v>-1</v>
          </cell>
          <cell r="L118">
            <v>-1</v>
          </cell>
        </row>
        <row r="119">
          <cell r="A119">
            <v>-1</v>
          </cell>
          <cell r="B119">
            <v>-1</v>
          </cell>
          <cell r="C119">
            <v>-1</v>
          </cell>
          <cell r="D119">
            <v>5140</v>
          </cell>
          <cell r="E119">
            <v>-1</v>
          </cell>
          <cell r="F119">
            <v>-1</v>
          </cell>
          <cell r="G119">
            <v>-1</v>
          </cell>
          <cell r="H119">
            <v>-1</v>
          </cell>
          <cell r="I119">
            <v>-1</v>
          </cell>
          <cell r="J119">
            <v>-1</v>
          </cell>
          <cell r="K119">
            <v>-1</v>
          </cell>
          <cell r="L119">
            <v>-1</v>
          </cell>
        </row>
        <row r="120">
          <cell r="A120">
            <v>-1</v>
          </cell>
          <cell r="B120">
            <v>-1</v>
          </cell>
          <cell r="C120">
            <v>-1</v>
          </cell>
          <cell r="D120">
            <v>5180</v>
          </cell>
          <cell r="E120">
            <v>-1</v>
          </cell>
          <cell r="F120">
            <v>-1</v>
          </cell>
          <cell r="G120">
            <v>-1</v>
          </cell>
          <cell r="H120">
            <v>-1</v>
          </cell>
          <cell r="I120">
            <v>-1</v>
          </cell>
          <cell r="J120">
            <v>-1</v>
          </cell>
          <cell r="K120">
            <v>-1</v>
          </cell>
          <cell r="L120">
            <v>-1</v>
          </cell>
        </row>
        <row r="121">
          <cell r="A121">
            <v>-1</v>
          </cell>
          <cell r="B121">
            <v>-1</v>
          </cell>
          <cell r="C121">
            <v>-1</v>
          </cell>
          <cell r="D121">
            <v>5200</v>
          </cell>
          <cell r="E121">
            <v>-1</v>
          </cell>
          <cell r="F121">
            <v>-1</v>
          </cell>
          <cell r="G121">
            <v>-1</v>
          </cell>
          <cell r="H121">
            <v>-1</v>
          </cell>
          <cell r="I121">
            <v>-1</v>
          </cell>
          <cell r="J121">
            <v>-1</v>
          </cell>
          <cell r="K121">
            <v>-1</v>
          </cell>
          <cell r="L121">
            <v>-1</v>
          </cell>
        </row>
        <row r="122">
          <cell r="A122">
            <v>-1</v>
          </cell>
          <cell r="B122">
            <v>-1</v>
          </cell>
          <cell r="C122">
            <v>-1</v>
          </cell>
          <cell r="D122">
            <v>5250</v>
          </cell>
          <cell r="E122">
            <v>-1</v>
          </cell>
          <cell r="F122">
            <v>-1</v>
          </cell>
          <cell r="G122">
            <v>-1</v>
          </cell>
          <cell r="H122">
            <v>-1</v>
          </cell>
          <cell r="I122">
            <v>-1</v>
          </cell>
          <cell r="J122">
            <v>-1</v>
          </cell>
          <cell r="K122">
            <v>-1</v>
          </cell>
          <cell r="L122">
            <v>-1</v>
          </cell>
        </row>
        <row r="123">
          <cell r="A123">
            <v>-1</v>
          </cell>
          <cell r="B123">
            <v>-1</v>
          </cell>
          <cell r="C123">
            <v>-1</v>
          </cell>
          <cell r="D123">
            <v>5335</v>
          </cell>
          <cell r="E123">
            <v>-1</v>
          </cell>
          <cell r="F123">
            <v>-1</v>
          </cell>
          <cell r="G123">
            <v>-1</v>
          </cell>
          <cell r="H123">
            <v>-1</v>
          </cell>
          <cell r="I123">
            <v>-1</v>
          </cell>
          <cell r="J123">
            <v>-1</v>
          </cell>
          <cell r="K123">
            <v>-1</v>
          </cell>
          <cell r="L123">
            <v>-1</v>
          </cell>
        </row>
        <row r="124">
          <cell r="A124">
            <v>-1</v>
          </cell>
          <cell r="B124">
            <v>-1</v>
          </cell>
          <cell r="C124">
            <v>-1</v>
          </cell>
          <cell r="D124">
            <v>5360</v>
          </cell>
          <cell r="E124">
            <v>-1</v>
          </cell>
          <cell r="F124">
            <v>-1</v>
          </cell>
          <cell r="G124">
            <v>-1</v>
          </cell>
          <cell r="H124">
            <v>-1</v>
          </cell>
          <cell r="I124">
            <v>-1</v>
          </cell>
          <cell r="J124">
            <v>-1</v>
          </cell>
          <cell r="K124">
            <v>-1</v>
          </cell>
          <cell r="L124">
            <v>-1</v>
          </cell>
        </row>
        <row r="125">
          <cell r="A125">
            <v>-1</v>
          </cell>
          <cell r="B125">
            <v>-1</v>
          </cell>
          <cell r="C125">
            <v>-1</v>
          </cell>
          <cell r="D125">
            <v>5520</v>
          </cell>
          <cell r="E125">
            <v>-1</v>
          </cell>
          <cell r="F125">
            <v>-1</v>
          </cell>
          <cell r="G125">
            <v>-1</v>
          </cell>
          <cell r="H125">
            <v>-1</v>
          </cell>
          <cell r="I125">
            <v>-1</v>
          </cell>
          <cell r="J125">
            <v>-1</v>
          </cell>
          <cell r="K125">
            <v>-1</v>
          </cell>
          <cell r="L125">
            <v>-1</v>
          </cell>
        </row>
        <row r="126">
          <cell r="A126">
            <v>-1</v>
          </cell>
          <cell r="B126">
            <v>-1</v>
          </cell>
          <cell r="C126">
            <v>-1</v>
          </cell>
          <cell r="D126">
            <v>-1</v>
          </cell>
          <cell r="E126">
            <v>-1</v>
          </cell>
          <cell r="F126">
            <v>-1</v>
          </cell>
          <cell r="G126">
            <v>-1</v>
          </cell>
          <cell r="H126">
            <v>-1</v>
          </cell>
          <cell r="I126">
            <v>-1</v>
          </cell>
          <cell r="J126">
            <v>-1</v>
          </cell>
          <cell r="K126">
            <v>-1</v>
          </cell>
          <cell r="L126">
            <v>-1</v>
          </cell>
        </row>
        <row r="127">
          <cell r="A127">
            <v>-1</v>
          </cell>
          <cell r="B127">
            <v>-1</v>
          </cell>
          <cell r="C127">
            <v>-1</v>
          </cell>
          <cell r="D127">
            <v>-1</v>
          </cell>
          <cell r="E127">
            <v>-1</v>
          </cell>
          <cell r="F127">
            <v>-1</v>
          </cell>
          <cell r="G127">
            <v>-1</v>
          </cell>
          <cell r="H127">
            <v>-1</v>
          </cell>
          <cell r="I127">
            <v>-1</v>
          </cell>
          <cell r="J127">
            <v>-1</v>
          </cell>
          <cell r="K127">
            <v>-1</v>
          </cell>
          <cell r="L127">
            <v>-1</v>
          </cell>
        </row>
        <row r="128">
          <cell r="A128">
            <v>-1</v>
          </cell>
          <cell r="B128">
            <v>-1</v>
          </cell>
          <cell r="C128">
            <v>-1</v>
          </cell>
          <cell r="D128">
            <v>-1</v>
          </cell>
          <cell r="E128">
            <v>-1</v>
          </cell>
          <cell r="F128">
            <v>-1</v>
          </cell>
          <cell r="G128">
            <v>-1</v>
          </cell>
          <cell r="H128">
            <v>-1</v>
          </cell>
          <cell r="I128">
            <v>-1</v>
          </cell>
          <cell r="J128">
            <v>-1</v>
          </cell>
          <cell r="K128">
            <v>-1</v>
          </cell>
          <cell r="L128">
            <v>-1</v>
          </cell>
        </row>
        <row r="129">
          <cell r="A129">
            <v>-1</v>
          </cell>
          <cell r="B129">
            <v>-1</v>
          </cell>
          <cell r="C129">
            <v>-1</v>
          </cell>
          <cell r="D129">
            <v>-1</v>
          </cell>
          <cell r="E129">
            <v>-1</v>
          </cell>
          <cell r="F129">
            <v>-1</v>
          </cell>
          <cell r="G129">
            <v>-1</v>
          </cell>
          <cell r="H129">
            <v>-1</v>
          </cell>
          <cell r="I129">
            <v>-1</v>
          </cell>
          <cell r="J129">
            <v>-1</v>
          </cell>
          <cell r="K129">
            <v>-1</v>
          </cell>
          <cell r="L129">
            <v>-1</v>
          </cell>
        </row>
        <row r="130">
          <cell r="A130">
            <v>-1</v>
          </cell>
          <cell r="B130">
            <v>-1</v>
          </cell>
          <cell r="C130">
            <v>-1</v>
          </cell>
          <cell r="D130">
            <v>-1</v>
          </cell>
          <cell r="E130">
            <v>-1</v>
          </cell>
          <cell r="F130">
            <v>-1</v>
          </cell>
          <cell r="G130">
            <v>-1</v>
          </cell>
          <cell r="H130">
            <v>-1</v>
          </cell>
          <cell r="I130">
            <v>-1</v>
          </cell>
          <cell r="J130">
            <v>-1</v>
          </cell>
          <cell r="K130">
            <v>-1</v>
          </cell>
          <cell r="L130">
            <v>-1</v>
          </cell>
        </row>
        <row r="131">
          <cell r="A131">
            <v>-1</v>
          </cell>
          <cell r="B131">
            <v>-1</v>
          </cell>
          <cell r="C131">
            <v>-1</v>
          </cell>
          <cell r="D131">
            <v>-1</v>
          </cell>
          <cell r="E131">
            <v>-1</v>
          </cell>
          <cell r="F131">
            <v>-1</v>
          </cell>
          <cell r="G131">
            <v>-1</v>
          </cell>
          <cell r="H131">
            <v>-1</v>
          </cell>
          <cell r="I131">
            <v>-1</v>
          </cell>
          <cell r="J131">
            <v>-1</v>
          </cell>
          <cell r="K131">
            <v>-1</v>
          </cell>
          <cell r="L131">
            <v>-1</v>
          </cell>
        </row>
        <row r="132">
          <cell r="A132">
            <v>-1</v>
          </cell>
          <cell r="B132">
            <v>-1</v>
          </cell>
          <cell r="C132">
            <v>-1</v>
          </cell>
          <cell r="D132">
            <v>-1</v>
          </cell>
          <cell r="E132">
            <v>-1</v>
          </cell>
          <cell r="F132">
            <v>-1</v>
          </cell>
          <cell r="G132">
            <v>-1</v>
          </cell>
          <cell r="H132">
            <v>-1</v>
          </cell>
          <cell r="I132">
            <v>-1</v>
          </cell>
          <cell r="J132">
            <v>-1</v>
          </cell>
          <cell r="K132">
            <v>-1</v>
          </cell>
          <cell r="L132">
            <v>-1</v>
          </cell>
        </row>
        <row r="133">
          <cell r="A133">
            <v>-1</v>
          </cell>
          <cell r="B133">
            <v>-1</v>
          </cell>
          <cell r="C133">
            <v>-1</v>
          </cell>
          <cell r="D133">
            <v>-1</v>
          </cell>
          <cell r="E133">
            <v>-1</v>
          </cell>
          <cell r="F133">
            <v>-1</v>
          </cell>
          <cell r="G133">
            <v>-1</v>
          </cell>
          <cell r="H133">
            <v>-1</v>
          </cell>
          <cell r="I133">
            <v>-1</v>
          </cell>
          <cell r="J133">
            <v>-1</v>
          </cell>
          <cell r="K133">
            <v>-1</v>
          </cell>
          <cell r="L133">
            <v>-1</v>
          </cell>
        </row>
        <row r="134">
          <cell r="A134">
            <v>-1</v>
          </cell>
          <cell r="B134">
            <v>-1</v>
          </cell>
          <cell r="C134">
            <v>-1</v>
          </cell>
          <cell r="D134">
            <v>-1</v>
          </cell>
          <cell r="E134">
            <v>-1</v>
          </cell>
          <cell r="F134">
            <v>-1</v>
          </cell>
          <cell r="G134">
            <v>-1</v>
          </cell>
          <cell r="H134">
            <v>-1</v>
          </cell>
          <cell r="I134">
            <v>-1</v>
          </cell>
          <cell r="J134">
            <v>-1</v>
          </cell>
          <cell r="K134">
            <v>-1</v>
          </cell>
          <cell r="L134">
            <v>-1</v>
          </cell>
        </row>
        <row r="135">
          <cell r="A135">
            <v>-1</v>
          </cell>
          <cell r="B135">
            <v>-1</v>
          </cell>
          <cell r="C135">
            <v>-1</v>
          </cell>
          <cell r="D135">
            <v>-1</v>
          </cell>
          <cell r="E135">
            <v>-1</v>
          </cell>
          <cell r="F135">
            <v>-1</v>
          </cell>
          <cell r="G135">
            <v>-1</v>
          </cell>
          <cell r="H135">
            <v>-1</v>
          </cell>
          <cell r="I135">
            <v>-1</v>
          </cell>
          <cell r="J135">
            <v>-1</v>
          </cell>
          <cell r="K135">
            <v>-1</v>
          </cell>
          <cell r="L135">
            <v>-1</v>
          </cell>
        </row>
        <row r="136">
          <cell r="A136">
            <v>-1</v>
          </cell>
          <cell r="B136">
            <v>-1</v>
          </cell>
          <cell r="C136">
            <v>-1</v>
          </cell>
          <cell r="D136">
            <v>-1</v>
          </cell>
          <cell r="E136">
            <v>-1</v>
          </cell>
          <cell r="F136">
            <v>-1</v>
          </cell>
          <cell r="G136">
            <v>-1</v>
          </cell>
          <cell r="H136">
            <v>-1</v>
          </cell>
          <cell r="I136">
            <v>-1</v>
          </cell>
          <cell r="J136">
            <v>-1</v>
          </cell>
          <cell r="K136">
            <v>-1</v>
          </cell>
          <cell r="L136">
            <v>-1</v>
          </cell>
        </row>
        <row r="137">
          <cell r="A137">
            <v>-1</v>
          </cell>
          <cell r="B137">
            <v>-1</v>
          </cell>
          <cell r="C137">
            <v>-1</v>
          </cell>
          <cell r="D137">
            <v>-1</v>
          </cell>
          <cell r="E137">
            <v>-1</v>
          </cell>
          <cell r="F137">
            <v>-1</v>
          </cell>
          <cell r="G137">
            <v>-1</v>
          </cell>
          <cell r="H137">
            <v>-1</v>
          </cell>
          <cell r="I137">
            <v>-1</v>
          </cell>
          <cell r="J137">
            <v>-1</v>
          </cell>
          <cell r="K137">
            <v>-1</v>
          </cell>
          <cell r="L137">
            <v>-1</v>
          </cell>
        </row>
        <row r="138">
          <cell r="A138">
            <v>-1</v>
          </cell>
          <cell r="B138">
            <v>-1</v>
          </cell>
          <cell r="C138">
            <v>-1</v>
          </cell>
          <cell r="D138">
            <v>-1</v>
          </cell>
          <cell r="E138">
            <v>-1</v>
          </cell>
          <cell r="F138">
            <v>-1</v>
          </cell>
          <cell r="G138">
            <v>-1</v>
          </cell>
          <cell r="H138">
            <v>-1</v>
          </cell>
          <cell r="I138">
            <v>-1</v>
          </cell>
          <cell r="J138">
            <v>-1</v>
          </cell>
          <cell r="K138">
            <v>-1</v>
          </cell>
          <cell r="L138">
            <v>-1</v>
          </cell>
        </row>
        <row r="139">
          <cell r="A139">
            <v>-1</v>
          </cell>
          <cell r="B139">
            <v>-1</v>
          </cell>
          <cell r="C139">
            <v>-1</v>
          </cell>
          <cell r="D139">
            <v>-1</v>
          </cell>
          <cell r="E139">
            <v>-1</v>
          </cell>
          <cell r="F139">
            <v>-1</v>
          </cell>
          <cell r="G139">
            <v>-1</v>
          </cell>
          <cell r="H139">
            <v>-1</v>
          </cell>
          <cell r="I139">
            <v>-1</v>
          </cell>
          <cell r="J139">
            <v>-1</v>
          </cell>
          <cell r="K139">
            <v>-1</v>
          </cell>
          <cell r="L139">
            <v>-1</v>
          </cell>
        </row>
        <row r="140">
          <cell r="A140">
            <v>-1</v>
          </cell>
          <cell r="B140">
            <v>-1</v>
          </cell>
          <cell r="C140">
            <v>-1</v>
          </cell>
          <cell r="D140">
            <v>-1</v>
          </cell>
          <cell r="E140">
            <v>-1</v>
          </cell>
          <cell r="F140">
            <v>-1</v>
          </cell>
          <cell r="G140">
            <v>-1</v>
          </cell>
          <cell r="H140">
            <v>-1</v>
          </cell>
          <cell r="I140">
            <v>-1</v>
          </cell>
          <cell r="J140">
            <v>-1</v>
          </cell>
          <cell r="K140">
            <v>-1</v>
          </cell>
          <cell r="L140">
            <v>-1</v>
          </cell>
        </row>
        <row r="141">
          <cell r="A141">
            <v>-1</v>
          </cell>
          <cell r="B141">
            <v>-1</v>
          </cell>
          <cell r="C141">
            <v>-1</v>
          </cell>
          <cell r="D141">
            <v>-1</v>
          </cell>
          <cell r="E141">
            <v>-1</v>
          </cell>
          <cell r="F141">
            <v>-1</v>
          </cell>
          <cell r="G141">
            <v>-1</v>
          </cell>
          <cell r="H141">
            <v>-1</v>
          </cell>
          <cell r="I141">
            <v>-1</v>
          </cell>
          <cell r="J141">
            <v>-1</v>
          </cell>
          <cell r="K141">
            <v>-1</v>
          </cell>
          <cell r="L141">
            <v>-1</v>
          </cell>
        </row>
        <row r="142">
          <cell r="A142">
            <v>-1</v>
          </cell>
          <cell r="B142">
            <v>-1</v>
          </cell>
          <cell r="C142">
            <v>-1</v>
          </cell>
          <cell r="D142">
            <v>-1</v>
          </cell>
          <cell r="E142">
            <v>-1</v>
          </cell>
          <cell r="F142">
            <v>-1</v>
          </cell>
          <cell r="G142">
            <v>-1</v>
          </cell>
          <cell r="H142">
            <v>-1</v>
          </cell>
          <cell r="I142">
            <v>-1</v>
          </cell>
          <cell r="J142">
            <v>-1</v>
          </cell>
          <cell r="K142">
            <v>-1</v>
          </cell>
          <cell r="L142">
            <v>-1</v>
          </cell>
        </row>
        <row r="143">
          <cell r="A143">
            <v>-1</v>
          </cell>
          <cell r="B143">
            <v>-1</v>
          </cell>
          <cell r="C143">
            <v>-1</v>
          </cell>
          <cell r="D143">
            <v>-1</v>
          </cell>
          <cell r="E143">
            <v>-1</v>
          </cell>
          <cell r="F143">
            <v>-1</v>
          </cell>
          <cell r="G143">
            <v>-1</v>
          </cell>
          <cell r="H143">
            <v>-1</v>
          </cell>
          <cell r="I143">
            <v>-1</v>
          </cell>
          <cell r="J143">
            <v>-1</v>
          </cell>
          <cell r="K143">
            <v>-1</v>
          </cell>
          <cell r="L143">
            <v>-1</v>
          </cell>
        </row>
        <row r="144">
          <cell r="A144">
            <v>-1</v>
          </cell>
          <cell r="B144">
            <v>-1</v>
          </cell>
          <cell r="C144">
            <v>-1</v>
          </cell>
          <cell r="D144">
            <v>-1</v>
          </cell>
          <cell r="E144">
            <v>-1</v>
          </cell>
          <cell r="F144">
            <v>-1</v>
          </cell>
          <cell r="G144">
            <v>-1</v>
          </cell>
          <cell r="H144">
            <v>-1</v>
          </cell>
          <cell r="I144">
            <v>-1</v>
          </cell>
          <cell r="J144">
            <v>-1</v>
          </cell>
          <cell r="K144">
            <v>-1</v>
          </cell>
          <cell r="L144">
            <v>-1</v>
          </cell>
        </row>
        <row r="145">
          <cell r="A145">
            <v>-1</v>
          </cell>
          <cell r="B145">
            <v>-1</v>
          </cell>
          <cell r="C145">
            <v>-1</v>
          </cell>
          <cell r="D145">
            <v>-1</v>
          </cell>
          <cell r="E145">
            <v>-1</v>
          </cell>
          <cell r="F145">
            <v>-1</v>
          </cell>
          <cell r="G145">
            <v>-1</v>
          </cell>
          <cell r="H145">
            <v>-1</v>
          </cell>
          <cell r="I145">
            <v>-1</v>
          </cell>
          <cell r="J145">
            <v>-1</v>
          </cell>
          <cell r="K145">
            <v>-1</v>
          </cell>
          <cell r="L145">
            <v>-1</v>
          </cell>
        </row>
        <row r="146">
          <cell r="A146">
            <v>-1</v>
          </cell>
          <cell r="B146">
            <v>-1</v>
          </cell>
          <cell r="C146">
            <v>-1</v>
          </cell>
          <cell r="D146">
            <v>-1</v>
          </cell>
          <cell r="E146">
            <v>-1</v>
          </cell>
          <cell r="F146">
            <v>-1</v>
          </cell>
          <cell r="G146">
            <v>-1</v>
          </cell>
          <cell r="H146">
            <v>-1</v>
          </cell>
          <cell r="I146">
            <v>-1</v>
          </cell>
          <cell r="J146">
            <v>-1</v>
          </cell>
          <cell r="K146">
            <v>-1</v>
          </cell>
          <cell r="L146">
            <v>-1</v>
          </cell>
        </row>
        <row r="147">
          <cell r="A147">
            <v>-1</v>
          </cell>
          <cell r="B147">
            <v>-1</v>
          </cell>
          <cell r="C147">
            <v>-1</v>
          </cell>
          <cell r="D147">
            <v>-1</v>
          </cell>
          <cell r="E147">
            <v>-1</v>
          </cell>
          <cell r="F147">
            <v>-1</v>
          </cell>
          <cell r="G147">
            <v>-1</v>
          </cell>
          <cell r="H147">
            <v>-1</v>
          </cell>
          <cell r="I147">
            <v>-1</v>
          </cell>
          <cell r="J147">
            <v>-1</v>
          </cell>
          <cell r="K147">
            <v>-1</v>
          </cell>
          <cell r="L147">
            <v>-1</v>
          </cell>
        </row>
        <row r="148">
          <cell r="A148">
            <v>-1</v>
          </cell>
          <cell r="B148">
            <v>-1</v>
          </cell>
          <cell r="C148">
            <v>-1</v>
          </cell>
          <cell r="D148">
            <v>-1</v>
          </cell>
          <cell r="E148">
            <v>-1</v>
          </cell>
          <cell r="F148">
            <v>-1</v>
          </cell>
          <cell r="G148">
            <v>-1</v>
          </cell>
          <cell r="H148">
            <v>-1</v>
          </cell>
          <cell r="I148">
            <v>-1</v>
          </cell>
          <cell r="J148">
            <v>-1</v>
          </cell>
          <cell r="K148">
            <v>-1</v>
          </cell>
          <cell r="L148">
            <v>-1</v>
          </cell>
        </row>
        <row r="149">
          <cell r="A149">
            <v>-1</v>
          </cell>
          <cell r="B149">
            <v>-1</v>
          </cell>
          <cell r="C149">
            <v>-1</v>
          </cell>
          <cell r="D149">
            <v>-1</v>
          </cell>
          <cell r="E149">
            <v>-1</v>
          </cell>
          <cell r="F149">
            <v>-1</v>
          </cell>
          <cell r="G149">
            <v>-1</v>
          </cell>
          <cell r="H149">
            <v>-1</v>
          </cell>
          <cell r="I149">
            <v>-1</v>
          </cell>
          <cell r="J149">
            <v>-1</v>
          </cell>
          <cell r="K149">
            <v>-1</v>
          </cell>
          <cell r="L149">
            <v>-1</v>
          </cell>
        </row>
        <row r="150">
          <cell r="A150">
            <v>-1</v>
          </cell>
          <cell r="B150">
            <v>-1</v>
          </cell>
          <cell r="C150">
            <v>-1</v>
          </cell>
          <cell r="D150">
            <v>-1</v>
          </cell>
          <cell r="E150">
            <v>-1</v>
          </cell>
          <cell r="F150">
            <v>-1</v>
          </cell>
          <cell r="G150">
            <v>-1</v>
          </cell>
          <cell r="H150">
            <v>-1</v>
          </cell>
          <cell r="I150">
            <v>-1</v>
          </cell>
          <cell r="J150">
            <v>-1</v>
          </cell>
          <cell r="K150">
            <v>-1</v>
          </cell>
          <cell r="L150">
            <v>-1</v>
          </cell>
        </row>
        <row r="151">
          <cell r="A151">
            <v>-1</v>
          </cell>
          <cell r="B151">
            <v>-1</v>
          </cell>
          <cell r="C151">
            <v>-1</v>
          </cell>
          <cell r="D151">
            <v>-1</v>
          </cell>
          <cell r="E151">
            <v>-1</v>
          </cell>
          <cell r="F151">
            <v>-1</v>
          </cell>
          <cell r="G151">
            <v>-1</v>
          </cell>
          <cell r="H151">
            <v>-1</v>
          </cell>
          <cell r="I151">
            <v>-1</v>
          </cell>
          <cell r="J151">
            <v>-1</v>
          </cell>
          <cell r="K151">
            <v>-1</v>
          </cell>
          <cell r="L151">
            <v>-1</v>
          </cell>
        </row>
        <row r="152">
          <cell r="A152">
            <v>-1</v>
          </cell>
          <cell r="B152">
            <v>-1</v>
          </cell>
          <cell r="C152">
            <v>-1</v>
          </cell>
          <cell r="D152">
            <v>-1</v>
          </cell>
          <cell r="E152">
            <v>-1</v>
          </cell>
          <cell r="F152">
            <v>-1</v>
          </cell>
          <cell r="G152">
            <v>-1</v>
          </cell>
          <cell r="H152">
            <v>-1</v>
          </cell>
          <cell r="I152">
            <v>-1</v>
          </cell>
          <cell r="J152">
            <v>-1</v>
          </cell>
          <cell r="K152">
            <v>-1</v>
          </cell>
          <cell r="L152">
            <v>-1</v>
          </cell>
        </row>
        <row r="153">
          <cell r="A153">
            <v>-1</v>
          </cell>
          <cell r="B153">
            <v>-1</v>
          </cell>
          <cell r="C153">
            <v>-1</v>
          </cell>
          <cell r="D153">
            <v>-1</v>
          </cell>
          <cell r="E153">
            <v>-1</v>
          </cell>
          <cell r="F153">
            <v>-1</v>
          </cell>
          <cell r="G153">
            <v>-1</v>
          </cell>
          <cell r="H153">
            <v>-1</v>
          </cell>
          <cell r="I153">
            <v>-1</v>
          </cell>
          <cell r="J153">
            <v>-1</v>
          </cell>
          <cell r="K153">
            <v>-1</v>
          </cell>
          <cell r="L153">
            <v>-1</v>
          </cell>
        </row>
        <row r="154">
          <cell r="A154">
            <v>-1</v>
          </cell>
          <cell r="B154">
            <v>-1</v>
          </cell>
          <cell r="C154">
            <v>-1</v>
          </cell>
          <cell r="D154">
            <v>-1</v>
          </cell>
          <cell r="E154">
            <v>-1</v>
          </cell>
          <cell r="F154">
            <v>-1</v>
          </cell>
          <cell r="G154">
            <v>-1</v>
          </cell>
          <cell r="H154">
            <v>-1</v>
          </cell>
          <cell r="I154">
            <v>-1</v>
          </cell>
          <cell r="J154">
            <v>-1</v>
          </cell>
          <cell r="K154">
            <v>-1</v>
          </cell>
          <cell r="L154">
            <v>-1</v>
          </cell>
        </row>
        <row r="155">
          <cell r="A155">
            <v>-1</v>
          </cell>
          <cell r="B155">
            <v>-1</v>
          </cell>
          <cell r="C155">
            <v>-1</v>
          </cell>
          <cell r="D155">
            <v>-1</v>
          </cell>
          <cell r="E155">
            <v>-1</v>
          </cell>
          <cell r="F155">
            <v>-1</v>
          </cell>
          <cell r="G155">
            <v>-1</v>
          </cell>
          <cell r="H155">
            <v>-1</v>
          </cell>
          <cell r="I155">
            <v>-1</v>
          </cell>
          <cell r="J155">
            <v>-1</v>
          </cell>
          <cell r="K155">
            <v>-1</v>
          </cell>
          <cell r="L155">
            <v>-1</v>
          </cell>
        </row>
        <row r="156">
          <cell r="A156">
            <v>-1</v>
          </cell>
          <cell r="B156">
            <v>-1</v>
          </cell>
          <cell r="C156">
            <v>-1</v>
          </cell>
          <cell r="D156">
            <v>-1</v>
          </cell>
          <cell r="E156">
            <v>-1</v>
          </cell>
          <cell r="F156">
            <v>-1</v>
          </cell>
          <cell r="G156">
            <v>-1</v>
          </cell>
          <cell r="H156">
            <v>-1</v>
          </cell>
          <cell r="I156">
            <v>-1</v>
          </cell>
          <cell r="J156">
            <v>-1</v>
          </cell>
          <cell r="K156">
            <v>-1</v>
          </cell>
          <cell r="L156">
            <v>-1</v>
          </cell>
        </row>
        <row r="157">
          <cell r="A157">
            <v>-1</v>
          </cell>
          <cell r="B157">
            <v>-1</v>
          </cell>
          <cell r="C157">
            <v>-1</v>
          </cell>
          <cell r="D157">
            <v>-1</v>
          </cell>
          <cell r="E157">
            <v>-1</v>
          </cell>
          <cell r="F157">
            <v>-1</v>
          </cell>
          <cell r="G157">
            <v>-1</v>
          </cell>
          <cell r="H157">
            <v>-1</v>
          </cell>
          <cell r="I157">
            <v>-1</v>
          </cell>
          <cell r="J157">
            <v>-1</v>
          </cell>
          <cell r="K157">
            <v>-1</v>
          </cell>
          <cell r="L157">
            <v>-1</v>
          </cell>
        </row>
        <row r="158">
          <cell r="A158">
            <v>-1</v>
          </cell>
          <cell r="B158">
            <v>-1</v>
          </cell>
          <cell r="C158">
            <v>-1</v>
          </cell>
          <cell r="D158">
            <v>-1</v>
          </cell>
          <cell r="E158">
            <v>-1</v>
          </cell>
          <cell r="F158">
            <v>-1</v>
          </cell>
          <cell r="G158">
            <v>-1</v>
          </cell>
          <cell r="H158">
            <v>-1</v>
          </cell>
          <cell r="I158">
            <v>-1</v>
          </cell>
          <cell r="J158">
            <v>-1</v>
          </cell>
          <cell r="K158">
            <v>-1</v>
          </cell>
          <cell r="L158">
            <v>-1</v>
          </cell>
        </row>
        <row r="159">
          <cell r="A159">
            <v>-1</v>
          </cell>
          <cell r="B159">
            <v>-1</v>
          </cell>
          <cell r="C159">
            <v>-1</v>
          </cell>
          <cell r="D159">
            <v>-1</v>
          </cell>
          <cell r="E159">
            <v>-1</v>
          </cell>
          <cell r="F159">
            <v>-1</v>
          </cell>
          <cell r="G159">
            <v>-1</v>
          </cell>
          <cell r="H159">
            <v>-1</v>
          </cell>
          <cell r="I159">
            <v>-1</v>
          </cell>
          <cell r="J159">
            <v>-1</v>
          </cell>
          <cell r="K159">
            <v>-1</v>
          </cell>
          <cell r="L159">
            <v>-1</v>
          </cell>
        </row>
        <row r="160">
          <cell r="A160">
            <v>-1</v>
          </cell>
          <cell r="B160">
            <v>-1</v>
          </cell>
          <cell r="C160">
            <v>-1</v>
          </cell>
          <cell r="D160">
            <v>-1</v>
          </cell>
          <cell r="E160">
            <v>-1</v>
          </cell>
          <cell r="F160">
            <v>-1</v>
          </cell>
          <cell r="G160">
            <v>-1</v>
          </cell>
          <cell r="H160">
            <v>-1</v>
          </cell>
          <cell r="I160">
            <v>-1</v>
          </cell>
          <cell r="J160">
            <v>-1</v>
          </cell>
          <cell r="K160">
            <v>-1</v>
          </cell>
          <cell r="L160">
            <v>-1</v>
          </cell>
        </row>
        <row r="161">
          <cell r="A161">
            <v>-1</v>
          </cell>
          <cell r="B161">
            <v>-1</v>
          </cell>
          <cell r="C161">
            <v>-1</v>
          </cell>
          <cell r="D161">
            <v>-1</v>
          </cell>
          <cell r="E161">
            <v>-1</v>
          </cell>
          <cell r="F161">
            <v>-1</v>
          </cell>
          <cell r="G161">
            <v>-1</v>
          </cell>
          <cell r="H161">
            <v>-1</v>
          </cell>
          <cell r="I161">
            <v>-1</v>
          </cell>
          <cell r="J161">
            <v>-1</v>
          </cell>
          <cell r="K161">
            <v>-1</v>
          </cell>
          <cell r="L161">
            <v>-1</v>
          </cell>
        </row>
        <row r="162">
          <cell r="A162">
            <v>-1</v>
          </cell>
          <cell r="B162">
            <v>-1</v>
          </cell>
          <cell r="C162">
            <v>-1</v>
          </cell>
          <cell r="D162">
            <v>-1</v>
          </cell>
          <cell r="E162">
            <v>-1</v>
          </cell>
          <cell r="F162">
            <v>-1</v>
          </cell>
          <cell r="G162">
            <v>-1</v>
          </cell>
          <cell r="H162">
            <v>-1</v>
          </cell>
          <cell r="I162">
            <v>-1</v>
          </cell>
          <cell r="J162">
            <v>-1</v>
          </cell>
          <cell r="K162">
            <v>-1</v>
          </cell>
          <cell r="L162">
            <v>-1</v>
          </cell>
        </row>
        <row r="163">
          <cell r="A163">
            <v>-1</v>
          </cell>
          <cell r="B163">
            <v>-1</v>
          </cell>
          <cell r="C163">
            <v>-1</v>
          </cell>
          <cell r="D163">
            <v>-1</v>
          </cell>
          <cell r="E163">
            <v>-1</v>
          </cell>
          <cell r="F163">
            <v>-1</v>
          </cell>
          <cell r="G163">
            <v>-1</v>
          </cell>
          <cell r="H163">
            <v>-1</v>
          </cell>
          <cell r="I163">
            <v>-1</v>
          </cell>
          <cell r="J163">
            <v>-1</v>
          </cell>
          <cell r="K163">
            <v>-1</v>
          </cell>
          <cell r="L163">
            <v>-1</v>
          </cell>
        </row>
        <row r="164">
          <cell r="A164">
            <v>-1</v>
          </cell>
          <cell r="B164">
            <v>-1</v>
          </cell>
          <cell r="C164">
            <v>-1</v>
          </cell>
          <cell r="D164">
            <v>-1</v>
          </cell>
          <cell r="E164">
            <v>-1</v>
          </cell>
          <cell r="F164">
            <v>-1</v>
          </cell>
          <cell r="G164">
            <v>-1</v>
          </cell>
          <cell r="H164">
            <v>-1</v>
          </cell>
          <cell r="I164">
            <v>-1</v>
          </cell>
          <cell r="J164">
            <v>-1</v>
          </cell>
          <cell r="K164">
            <v>-1</v>
          </cell>
          <cell r="L164">
            <v>-1</v>
          </cell>
        </row>
        <row r="165">
          <cell r="A165">
            <v>-1</v>
          </cell>
          <cell r="B165">
            <v>-1</v>
          </cell>
          <cell r="C165">
            <v>-1</v>
          </cell>
          <cell r="D165">
            <v>-1</v>
          </cell>
          <cell r="E165">
            <v>-1</v>
          </cell>
          <cell r="F165">
            <v>-1</v>
          </cell>
          <cell r="G165">
            <v>-1</v>
          </cell>
          <cell r="H165">
            <v>-1</v>
          </cell>
          <cell r="I165">
            <v>-1</v>
          </cell>
          <cell r="J165">
            <v>-1</v>
          </cell>
          <cell r="K165">
            <v>-1</v>
          </cell>
          <cell r="L165">
            <v>-1</v>
          </cell>
        </row>
        <row r="166">
          <cell r="A166">
            <v>-1</v>
          </cell>
          <cell r="B166">
            <v>-1</v>
          </cell>
          <cell r="C166">
            <v>-1</v>
          </cell>
          <cell r="D166">
            <v>-1</v>
          </cell>
          <cell r="E166">
            <v>-1</v>
          </cell>
          <cell r="F166">
            <v>-1</v>
          </cell>
          <cell r="G166">
            <v>-1</v>
          </cell>
          <cell r="H166">
            <v>-1</v>
          </cell>
          <cell r="I166">
            <v>-1</v>
          </cell>
          <cell r="J166">
            <v>-1</v>
          </cell>
          <cell r="K166">
            <v>-1</v>
          </cell>
          <cell r="L166">
            <v>-1</v>
          </cell>
        </row>
        <row r="167">
          <cell r="A167">
            <v>-1</v>
          </cell>
          <cell r="B167">
            <v>-1</v>
          </cell>
          <cell r="C167">
            <v>-1</v>
          </cell>
          <cell r="D167">
            <v>-1</v>
          </cell>
          <cell r="E167">
            <v>-1</v>
          </cell>
          <cell r="F167">
            <v>-1</v>
          </cell>
          <cell r="G167">
            <v>-1</v>
          </cell>
          <cell r="H167">
            <v>-1</v>
          </cell>
          <cell r="I167">
            <v>-1</v>
          </cell>
          <cell r="J167">
            <v>-1</v>
          </cell>
          <cell r="K167">
            <v>-1</v>
          </cell>
          <cell r="L167">
            <v>-1</v>
          </cell>
        </row>
        <row r="168">
          <cell r="A168">
            <v>-1</v>
          </cell>
          <cell r="B168">
            <v>-1</v>
          </cell>
          <cell r="C168">
            <v>-1</v>
          </cell>
          <cell r="D168">
            <v>-1</v>
          </cell>
          <cell r="E168">
            <v>-1</v>
          </cell>
          <cell r="F168">
            <v>-1</v>
          </cell>
          <cell r="G168">
            <v>-1</v>
          </cell>
          <cell r="H168">
            <v>-1</v>
          </cell>
          <cell r="I168">
            <v>-1</v>
          </cell>
          <cell r="J168">
            <v>-1</v>
          </cell>
          <cell r="K168">
            <v>-1</v>
          </cell>
          <cell r="L168">
            <v>-1</v>
          </cell>
        </row>
        <row r="169">
          <cell r="A169">
            <v>-1</v>
          </cell>
          <cell r="B169">
            <v>-1</v>
          </cell>
          <cell r="C169">
            <v>-1</v>
          </cell>
          <cell r="D169">
            <v>-1</v>
          </cell>
          <cell r="E169">
            <v>-1</v>
          </cell>
          <cell r="F169">
            <v>-1</v>
          </cell>
          <cell r="G169">
            <v>-1</v>
          </cell>
          <cell r="H169">
            <v>-1</v>
          </cell>
          <cell r="I169">
            <v>-1</v>
          </cell>
          <cell r="J169">
            <v>-1</v>
          </cell>
          <cell r="K169">
            <v>-1</v>
          </cell>
          <cell r="L169">
            <v>-1</v>
          </cell>
        </row>
        <row r="170">
          <cell r="A170">
            <v>-1</v>
          </cell>
          <cell r="B170">
            <v>-1</v>
          </cell>
          <cell r="C170">
            <v>-1</v>
          </cell>
          <cell r="D170">
            <v>-1</v>
          </cell>
          <cell r="E170">
            <v>-1</v>
          </cell>
          <cell r="F170">
            <v>-1</v>
          </cell>
          <cell r="G170">
            <v>-1</v>
          </cell>
          <cell r="H170">
            <v>-1</v>
          </cell>
          <cell r="I170">
            <v>-1</v>
          </cell>
          <cell r="J170">
            <v>-1</v>
          </cell>
          <cell r="K170">
            <v>-1</v>
          </cell>
          <cell r="L170">
            <v>-1</v>
          </cell>
        </row>
        <row r="171">
          <cell r="A171">
            <v>-1</v>
          </cell>
          <cell r="B171">
            <v>-1</v>
          </cell>
          <cell r="C171">
            <v>-1</v>
          </cell>
          <cell r="D171">
            <v>-1</v>
          </cell>
          <cell r="E171">
            <v>-1</v>
          </cell>
          <cell r="F171">
            <v>-1</v>
          </cell>
          <cell r="G171">
            <v>-1</v>
          </cell>
          <cell r="H171">
            <v>-1</v>
          </cell>
          <cell r="I171">
            <v>-1</v>
          </cell>
          <cell r="J171">
            <v>-1</v>
          </cell>
          <cell r="K171">
            <v>-1</v>
          </cell>
          <cell r="L171">
            <v>-1</v>
          </cell>
        </row>
        <row r="172">
          <cell r="A172">
            <v>-1</v>
          </cell>
          <cell r="B172">
            <v>-1</v>
          </cell>
          <cell r="C172">
            <v>-1</v>
          </cell>
          <cell r="D172">
            <v>-1</v>
          </cell>
          <cell r="E172">
            <v>-1</v>
          </cell>
          <cell r="F172">
            <v>-1</v>
          </cell>
          <cell r="G172">
            <v>-1</v>
          </cell>
          <cell r="H172">
            <v>-1</v>
          </cell>
          <cell r="I172">
            <v>-1</v>
          </cell>
          <cell r="J172">
            <v>-1</v>
          </cell>
          <cell r="K172">
            <v>-1</v>
          </cell>
          <cell r="L172">
            <v>-1</v>
          </cell>
        </row>
        <row r="173">
          <cell r="A173">
            <v>-1</v>
          </cell>
          <cell r="B173">
            <v>-1</v>
          </cell>
          <cell r="C173">
            <v>-1</v>
          </cell>
          <cell r="D173">
            <v>-1</v>
          </cell>
          <cell r="E173">
            <v>-1</v>
          </cell>
          <cell r="F173">
            <v>-1</v>
          </cell>
          <cell r="G173">
            <v>-1</v>
          </cell>
          <cell r="H173">
            <v>-1</v>
          </cell>
          <cell r="I173">
            <v>-1</v>
          </cell>
          <cell r="J173">
            <v>-1</v>
          </cell>
          <cell r="K173">
            <v>-1</v>
          </cell>
          <cell r="L173">
            <v>-1</v>
          </cell>
        </row>
        <row r="174">
          <cell r="A174">
            <v>-1</v>
          </cell>
          <cell r="B174">
            <v>-1</v>
          </cell>
          <cell r="C174">
            <v>-1</v>
          </cell>
          <cell r="D174">
            <v>-1</v>
          </cell>
          <cell r="E174">
            <v>-1</v>
          </cell>
          <cell r="F174">
            <v>-1</v>
          </cell>
          <cell r="G174">
            <v>-1</v>
          </cell>
          <cell r="H174">
            <v>-1</v>
          </cell>
          <cell r="I174">
            <v>-1</v>
          </cell>
          <cell r="J174">
            <v>-1</v>
          </cell>
          <cell r="K174">
            <v>-1</v>
          </cell>
          <cell r="L174">
            <v>-1</v>
          </cell>
        </row>
        <row r="175">
          <cell r="A175">
            <v>-1</v>
          </cell>
          <cell r="B175">
            <v>-1</v>
          </cell>
          <cell r="C175">
            <v>-1</v>
          </cell>
          <cell r="D175">
            <v>-1</v>
          </cell>
          <cell r="E175">
            <v>-1</v>
          </cell>
          <cell r="F175">
            <v>-1</v>
          </cell>
          <cell r="G175">
            <v>-1</v>
          </cell>
          <cell r="H175">
            <v>-1</v>
          </cell>
          <cell r="I175">
            <v>-1</v>
          </cell>
          <cell r="J175">
            <v>-1</v>
          </cell>
          <cell r="K175">
            <v>-1</v>
          </cell>
          <cell r="L175">
            <v>-1</v>
          </cell>
        </row>
        <row r="176">
          <cell r="A176">
            <v>-1</v>
          </cell>
          <cell r="B176">
            <v>-1</v>
          </cell>
          <cell r="C176">
            <v>-1</v>
          </cell>
          <cell r="D176">
            <v>-1</v>
          </cell>
          <cell r="E176">
            <v>-1</v>
          </cell>
          <cell r="F176">
            <v>-1</v>
          </cell>
          <cell r="G176">
            <v>-1</v>
          </cell>
          <cell r="H176">
            <v>-1</v>
          </cell>
          <cell r="I176">
            <v>-1</v>
          </cell>
          <cell r="J176">
            <v>-1</v>
          </cell>
          <cell r="K176">
            <v>-1</v>
          </cell>
          <cell r="L176">
            <v>-1</v>
          </cell>
        </row>
        <row r="177">
          <cell r="A177">
            <v>-1</v>
          </cell>
          <cell r="B177">
            <v>-1</v>
          </cell>
          <cell r="C177">
            <v>-1</v>
          </cell>
          <cell r="D177">
            <v>-1</v>
          </cell>
          <cell r="E177">
            <v>-1</v>
          </cell>
          <cell r="F177">
            <v>-1</v>
          </cell>
          <cell r="G177">
            <v>-1</v>
          </cell>
          <cell r="H177">
            <v>-1</v>
          </cell>
          <cell r="I177">
            <v>-1</v>
          </cell>
          <cell r="J177">
            <v>-1</v>
          </cell>
          <cell r="K177">
            <v>-1</v>
          </cell>
          <cell r="L177">
            <v>-1</v>
          </cell>
        </row>
        <row r="178">
          <cell r="A178">
            <v>-1</v>
          </cell>
          <cell r="B178">
            <v>-1</v>
          </cell>
          <cell r="C178">
            <v>-1</v>
          </cell>
          <cell r="D178">
            <v>-1</v>
          </cell>
          <cell r="E178">
            <v>-1</v>
          </cell>
          <cell r="F178">
            <v>-1</v>
          </cell>
          <cell r="G178">
            <v>-1</v>
          </cell>
          <cell r="H178">
            <v>-1</v>
          </cell>
          <cell r="I178">
            <v>-1</v>
          </cell>
          <cell r="J178">
            <v>-1</v>
          </cell>
          <cell r="K178">
            <v>-1</v>
          </cell>
          <cell r="L178">
            <v>-1</v>
          </cell>
        </row>
        <row r="179">
          <cell r="A179">
            <v>-1</v>
          </cell>
          <cell r="B179">
            <v>-1</v>
          </cell>
          <cell r="C179">
            <v>-1</v>
          </cell>
          <cell r="D179">
            <v>-1</v>
          </cell>
          <cell r="E179">
            <v>-1</v>
          </cell>
          <cell r="F179">
            <v>-1</v>
          </cell>
          <cell r="G179">
            <v>-1</v>
          </cell>
          <cell r="H179">
            <v>-1</v>
          </cell>
          <cell r="I179">
            <v>-1</v>
          </cell>
          <cell r="J179">
            <v>-1</v>
          </cell>
          <cell r="K179">
            <v>-1</v>
          </cell>
          <cell r="L179">
            <v>-1</v>
          </cell>
        </row>
        <row r="180">
          <cell r="A180">
            <v>-1</v>
          </cell>
          <cell r="B180">
            <v>-1</v>
          </cell>
          <cell r="C180">
            <v>-1</v>
          </cell>
          <cell r="D180">
            <v>-1</v>
          </cell>
          <cell r="E180">
            <v>-1</v>
          </cell>
          <cell r="F180">
            <v>-1</v>
          </cell>
          <cell r="G180">
            <v>-1</v>
          </cell>
          <cell r="H180">
            <v>-1</v>
          </cell>
          <cell r="I180">
            <v>-1</v>
          </cell>
          <cell r="J180">
            <v>-1</v>
          </cell>
          <cell r="K180">
            <v>-1</v>
          </cell>
          <cell r="L180">
            <v>-1</v>
          </cell>
        </row>
        <row r="181">
          <cell r="A181">
            <v>-1</v>
          </cell>
          <cell r="B181">
            <v>-1</v>
          </cell>
          <cell r="C181">
            <v>-1</v>
          </cell>
          <cell r="D181">
            <v>-1</v>
          </cell>
          <cell r="E181">
            <v>-1</v>
          </cell>
          <cell r="F181">
            <v>-1</v>
          </cell>
          <cell r="G181">
            <v>-1</v>
          </cell>
          <cell r="H181">
            <v>-1</v>
          </cell>
          <cell r="I181">
            <v>-1</v>
          </cell>
          <cell r="J181">
            <v>-1</v>
          </cell>
          <cell r="K181">
            <v>-1</v>
          </cell>
          <cell r="L181">
            <v>-1</v>
          </cell>
        </row>
        <row r="182">
          <cell r="A182">
            <v>-1</v>
          </cell>
          <cell r="B182">
            <v>-1</v>
          </cell>
          <cell r="C182">
            <v>-1</v>
          </cell>
          <cell r="D182">
            <v>-1</v>
          </cell>
          <cell r="E182">
            <v>-1</v>
          </cell>
          <cell r="F182">
            <v>-1</v>
          </cell>
          <cell r="G182">
            <v>-1</v>
          </cell>
          <cell r="H182">
            <v>-1</v>
          </cell>
          <cell r="I182">
            <v>-1</v>
          </cell>
          <cell r="J182">
            <v>-1</v>
          </cell>
          <cell r="K182">
            <v>-1</v>
          </cell>
          <cell r="L182">
            <v>-1</v>
          </cell>
        </row>
        <row r="183">
          <cell r="A183">
            <v>-1</v>
          </cell>
          <cell r="B183">
            <v>-1</v>
          </cell>
          <cell r="C183">
            <v>-1</v>
          </cell>
          <cell r="D183">
            <v>-1</v>
          </cell>
          <cell r="E183">
            <v>-1</v>
          </cell>
          <cell r="F183">
            <v>-1</v>
          </cell>
          <cell r="G183">
            <v>-1</v>
          </cell>
          <cell r="H183">
            <v>-1</v>
          </cell>
          <cell r="I183">
            <v>-1</v>
          </cell>
          <cell r="J183">
            <v>-1</v>
          </cell>
          <cell r="K183">
            <v>-1</v>
          </cell>
          <cell r="L183">
            <v>-1</v>
          </cell>
        </row>
        <row r="184">
          <cell r="A184">
            <v>-1</v>
          </cell>
          <cell r="B184">
            <v>-1</v>
          </cell>
          <cell r="C184">
            <v>-1</v>
          </cell>
          <cell r="D184">
            <v>-1</v>
          </cell>
          <cell r="E184">
            <v>-1</v>
          </cell>
          <cell r="F184">
            <v>-1</v>
          </cell>
          <cell r="G184">
            <v>-1</v>
          </cell>
          <cell r="H184">
            <v>-1</v>
          </cell>
          <cell r="I184">
            <v>-1</v>
          </cell>
          <cell r="J184">
            <v>-1</v>
          </cell>
          <cell r="K184">
            <v>-1</v>
          </cell>
          <cell r="L184">
            <v>-1</v>
          </cell>
        </row>
        <row r="185">
          <cell r="A185">
            <v>-1</v>
          </cell>
          <cell r="B185">
            <v>-1</v>
          </cell>
          <cell r="C185">
            <v>-1</v>
          </cell>
          <cell r="D185">
            <v>-1</v>
          </cell>
          <cell r="E185">
            <v>-1</v>
          </cell>
          <cell r="F185">
            <v>-1</v>
          </cell>
          <cell r="G185">
            <v>-1</v>
          </cell>
          <cell r="H185">
            <v>-1</v>
          </cell>
          <cell r="I185">
            <v>-1</v>
          </cell>
          <cell r="J185">
            <v>-1</v>
          </cell>
          <cell r="K185">
            <v>-1</v>
          </cell>
          <cell r="L185">
            <v>-1</v>
          </cell>
        </row>
        <row r="186">
          <cell r="A186">
            <v>-1</v>
          </cell>
          <cell r="B186">
            <v>-1</v>
          </cell>
          <cell r="C186">
            <v>-1</v>
          </cell>
          <cell r="D186">
            <v>-1</v>
          </cell>
          <cell r="E186">
            <v>-1</v>
          </cell>
          <cell r="F186">
            <v>-1</v>
          </cell>
          <cell r="G186">
            <v>-1</v>
          </cell>
          <cell r="H186">
            <v>-1</v>
          </cell>
          <cell r="I186">
            <v>-1</v>
          </cell>
          <cell r="J186">
            <v>-1</v>
          </cell>
          <cell r="K186">
            <v>-1</v>
          </cell>
          <cell r="L186">
            <v>-1</v>
          </cell>
        </row>
        <row r="187">
          <cell r="A187">
            <v>-1</v>
          </cell>
          <cell r="B187">
            <v>-1</v>
          </cell>
          <cell r="C187">
            <v>-1</v>
          </cell>
          <cell r="D187">
            <v>-1</v>
          </cell>
          <cell r="E187">
            <v>-1</v>
          </cell>
          <cell r="F187">
            <v>-1</v>
          </cell>
          <cell r="G187">
            <v>-1</v>
          </cell>
          <cell r="H187">
            <v>-1</v>
          </cell>
          <cell r="I187">
            <v>-1</v>
          </cell>
          <cell r="J187">
            <v>-1</v>
          </cell>
          <cell r="K187">
            <v>-1</v>
          </cell>
          <cell r="L187">
            <v>-1</v>
          </cell>
        </row>
        <row r="188">
          <cell r="A188">
            <v>-1</v>
          </cell>
          <cell r="B188">
            <v>-1</v>
          </cell>
          <cell r="C188">
            <v>-1</v>
          </cell>
          <cell r="D188">
            <v>-1</v>
          </cell>
          <cell r="E188">
            <v>-1</v>
          </cell>
          <cell r="F188">
            <v>-1</v>
          </cell>
          <cell r="G188">
            <v>-1</v>
          </cell>
          <cell r="H188">
            <v>-1</v>
          </cell>
          <cell r="I188">
            <v>-1</v>
          </cell>
          <cell r="J188">
            <v>-1</v>
          </cell>
          <cell r="K188">
            <v>-1</v>
          </cell>
          <cell r="L188">
            <v>-1</v>
          </cell>
        </row>
        <row r="189">
          <cell r="A189">
            <v>-1</v>
          </cell>
          <cell r="B189">
            <v>-1</v>
          </cell>
          <cell r="C189">
            <v>-1</v>
          </cell>
          <cell r="D189">
            <v>-1</v>
          </cell>
          <cell r="E189">
            <v>-1</v>
          </cell>
          <cell r="F189">
            <v>-1</v>
          </cell>
          <cell r="G189">
            <v>-1</v>
          </cell>
          <cell r="H189">
            <v>-1</v>
          </cell>
          <cell r="I189">
            <v>-1</v>
          </cell>
          <cell r="J189">
            <v>-1</v>
          </cell>
          <cell r="K189">
            <v>-1</v>
          </cell>
          <cell r="L189">
            <v>-1</v>
          </cell>
        </row>
        <row r="190">
          <cell r="A190">
            <v>-1</v>
          </cell>
          <cell r="B190">
            <v>-1</v>
          </cell>
          <cell r="C190">
            <v>-1</v>
          </cell>
          <cell r="D190">
            <v>-1</v>
          </cell>
          <cell r="E190">
            <v>-1</v>
          </cell>
          <cell r="F190">
            <v>-1</v>
          </cell>
          <cell r="G190">
            <v>-1</v>
          </cell>
          <cell r="H190">
            <v>-1</v>
          </cell>
          <cell r="I190">
            <v>-1</v>
          </cell>
          <cell r="J190">
            <v>-1</v>
          </cell>
          <cell r="K190">
            <v>-1</v>
          </cell>
          <cell r="L190">
            <v>-1</v>
          </cell>
        </row>
        <row r="191">
          <cell r="A191">
            <v>-1</v>
          </cell>
          <cell r="B191">
            <v>-1</v>
          </cell>
          <cell r="C191">
            <v>-1</v>
          </cell>
          <cell r="D191">
            <v>-1</v>
          </cell>
          <cell r="E191">
            <v>-1</v>
          </cell>
          <cell r="F191">
            <v>-1</v>
          </cell>
          <cell r="G191">
            <v>-1</v>
          </cell>
          <cell r="H191">
            <v>-1</v>
          </cell>
          <cell r="I191">
            <v>-1</v>
          </cell>
          <cell r="J191">
            <v>-1</v>
          </cell>
          <cell r="K191">
            <v>-1</v>
          </cell>
          <cell r="L191">
            <v>-1</v>
          </cell>
        </row>
        <row r="192">
          <cell r="A192">
            <v>-1</v>
          </cell>
          <cell r="B192">
            <v>-1</v>
          </cell>
          <cell r="C192">
            <v>-1</v>
          </cell>
          <cell r="D192">
            <v>-1</v>
          </cell>
          <cell r="E192">
            <v>-1</v>
          </cell>
          <cell r="F192">
            <v>-1</v>
          </cell>
          <cell r="G192">
            <v>-1</v>
          </cell>
          <cell r="H192">
            <v>-1</v>
          </cell>
          <cell r="I192">
            <v>-1</v>
          </cell>
          <cell r="J192">
            <v>-1</v>
          </cell>
          <cell r="K192">
            <v>-1</v>
          </cell>
          <cell r="L192">
            <v>-1</v>
          </cell>
        </row>
        <row r="193">
          <cell r="A193">
            <v>-1</v>
          </cell>
          <cell r="B193">
            <v>-1</v>
          </cell>
          <cell r="C193">
            <v>-1</v>
          </cell>
          <cell r="D193">
            <v>-1</v>
          </cell>
          <cell r="E193">
            <v>-1</v>
          </cell>
          <cell r="F193">
            <v>-1</v>
          </cell>
          <cell r="G193">
            <v>-1</v>
          </cell>
          <cell r="H193">
            <v>-1</v>
          </cell>
          <cell r="I193">
            <v>-1</v>
          </cell>
          <cell r="J193">
            <v>-1</v>
          </cell>
          <cell r="K193">
            <v>-1</v>
          </cell>
          <cell r="L193">
            <v>-1</v>
          </cell>
        </row>
        <row r="194">
          <cell r="A194">
            <v>-1</v>
          </cell>
          <cell r="B194">
            <v>-1</v>
          </cell>
          <cell r="C194">
            <v>-1</v>
          </cell>
          <cell r="D194">
            <v>-1</v>
          </cell>
          <cell r="E194">
            <v>-1</v>
          </cell>
          <cell r="F194">
            <v>-1</v>
          </cell>
          <cell r="G194">
            <v>-1</v>
          </cell>
          <cell r="H194">
            <v>-1</v>
          </cell>
          <cell r="I194">
            <v>-1</v>
          </cell>
          <cell r="J194">
            <v>-1</v>
          </cell>
          <cell r="K194">
            <v>-1</v>
          </cell>
          <cell r="L194">
            <v>-1</v>
          </cell>
        </row>
        <row r="195">
          <cell r="A195">
            <v>-1</v>
          </cell>
          <cell r="B195">
            <v>-1</v>
          </cell>
          <cell r="C195">
            <v>-1</v>
          </cell>
          <cell r="D195">
            <v>-1</v>
          </cell>
          <cell r="E195">
            <v>-1</v>
          </cell>
          <cell r="F195">
            <v>-1</v>
          </cell>
          <cell r="G195">
            <v>-1</v>
          </cell>
          <cell r="H195">
            <v>-1</v>
          </cell>
          <cell r="I195">
            <v>-1</v>
          </cell>
          <cell r="J195">
            <v>-1</v>
          </cell>
          <cell r="K195">
            <v>-1</v>
          </cell>
          <cell r="L195">
            <v>-1</v>
          </cell>
        </row>
        <row r="196">
          <cell r="A196">
            <v>-1</v>
          </cell>
          <cell r="B196">
            <v>-1</v>
          </cell>
          <cell r="C196">
            <v>-1</v>
          </cell>
          <cell r="D196">
            <v>-1</v>
          </cell>
          <cell r="E196">
            <v>-1</v>
          </cell>
          <cell r="F196">
            <v>-1</v>
          </cell>
          <cell r="G196">
            <v>-1</v>
          </cell>
          <cell r="H196">
            <v>-1</v>
          </cell>
          <cell r="I196">
            <v>-1</v>
          </cell>
          <cell r="J196">
            <v>-1</v>
          </cell>
          <cell r="K196">
            <v>-1</v>
          </cell>
          <cell r="L196">
            <v>-1</v>
          </cell>
        </row>
        <row r="197">
          <cell r="A197">
            <v>-1</v>
          </cell>
          <cell r="B197">
            <v>-1</v>
          </cell>
          <cell r="C197">
            <v>-1</v>
          </cell>
          <cell r="D197">
            <v>-1</v>
          </cell>
          <cell r="E197">
            <v>-1</v>
          </cell>
          <cell r="F197">
            <v>-1</v>
          </cell>
          <cell r="G197">
            <v>-1</v>
          </cell>
          <cell r="H197">
            <v>-1</v>
          </cell>
          <cell r="I197">
            <v>-1</v>
          </cell>
          <cell r="J197">
            <v>-1</v>
          </cell>
          <cell r="K197">
            <v>-1</v>
          </cell>
          <cell r="L197">
            <v>-1</v>
          </cell>
        </row>
        <row r="198">
          <cell r="A198">
            <v>-1</v>
          </cell>
          <cell r="B198">
            <v>-1</v>
          </cell>
          <cell r="C198">
            <v>-1</v>
          </cell>
          <cell r="D198">
            <v>-1</v>
          </cell>
          <cell r="E198">
            <v>-1</v>
          </cell>
          <cell r="F198">
            <v>-1</v>
          </cell>
          <cell r="G198">
            <v>-1</v>
          </cell>
          <cell r="H198">
            <v>-1</v>
          </cell>
          <cell r="I198">
            <v>-1</v>
          </cell>
          <cell r="J198">
            <v>-1</v>
          </cell>
          <cell r="K198">
            <v>-1</v>
          </cell>
          <cell r="L198">
            <v>-1</v>
          </cell>
        </row>
        <row r="199">
          <cell r="A199">
            <v>-1</v>
          </cell>
          <cell r="B199">
            <v>-1</v>
          </cell>
          <cell r="C199">
            <v>-1</v>
          </cell>
          <cell r="D199">
            <v>-1</v>
          </cell>
          <cell r="E199">
            <v>-1</v>
          </cell>
          <cell r="F199">
            <v>-1</v>
          </cell>
          <cell r="G199">
            <v>-1</v>
          </cell>
          <cell r="H199">
            <v>-1</v>
          </cell>
          <cell r="I199">
            <v>-1</v>
          </cell>
          <cell r="J199">
            <v>-1</v>
          </cell>
          <cell r="K199">
            <v>-1</v>
          </cell>
          <cell r="L199">
            <v>-1</v>
          </cell>
        </row>
        <row r="200">
          <cell r="A200">
            <v>-1</v>
          </cell>
          <cell r="B200">
            <v>-1</v>
          </cell>
          <cell r="C200">
            <v>-1</v>
          </cell>
          <cell r="D200">
            <v>-1</v>
          </cell>
          <cell r="E200">
            <v>-1</v>
          </cell>
          <cell r="F200">
            <v>-1</v>
          </cell>
          <cell r="G200">
            <v>-1</v>
          </cell>
          <cell r="H200">
            <v>-1</v>
          </cell>
          <cell r="I200">
            <v>-1</v>
          </cell>
          <cell r="J200">
            <v>-1</v>
          </cell>
          <cell r="K200">
            <v>-1</v>
          </cell>
          <cell r="L200">
            <v>-1</v>
          </cell>
        </row>
        <row r="201">
          <cell r="A201">
            <v>-1</v>
          </cell>
          <cell r="B201">
            <v>-1</v>
          </cell>
          <cell r="C201">
            <v>-1</v>
          </cell>
          <cell r="D201">
            <v>-1</v>
          </cell>
          <cell r="E201">
            <v>-1</v>
          </cell>
          <cell r="F201">
            <v>-1</v>
          </cell>
          <cell r="G201">
            <v>-1</v>
          </cell>
          <cell r="H201">
            <v>-1</v>
          </cell>
          <cell r="I201">
            <v>-1</v>
          </cell>
          <cell r="J201">
            <v>-1</v>
          </cell>
          <cell r="K201">
            <v>-1</v>
          </cell>
          <cell r="L201">
            <v>-1</v>
          </cell>
        </row>
        <row r="202">
          <cell r="A202">
            <v>-1</v>
          </cell>
          <cell r="B202">
            <v>-1</v>
          </cell>
          <cell r="C202">
            <v>-1</v>
          </cell>
          <cell r="D202">
            <v>-1</v>
          </cell>
          <cell r="E202">
            <v>-1</v>
          </cell>
          <cell r="F202">
            <v>-1</v>
          </cell>
          <cell r="G202">
            <v>-1</v>
          </cell>
          <cell r="H202">
            <v>-1</v>
          </cell>
          <cell r="I202">
            <v>-1</v>
          </cell>
          <cell r="J202">
            <v>-1</v>
          </cell>
          <cell r="K202">
            <v>-1</v>
          </cell>
          <cell r="L202">
            <v>-1</v>
          </cell>
        </row>
        <row r="203">
          <cell r="A203">
            <v>-1</v>
          </cell>
          <cell r="B203">
            <v>-1</v>
          </cell>
          <cell r="C203">
            <v>-1</v>
          </cell>
          <cell r="D203">
            <v>-1</v>
          </cell>
          <cell r="E203">
            <v>-1</v>
          </cell>
          <cell r="F203">
            <v>-1</v>
          </cell>
          <cell r="G203">
            <v>-1</v>
          </cell>
          <cell r="H203">
            <v>-1</v>
          </cell>
          <cell r="I203">
            <v>-1</v>
          </cell>
          <cell r="J203">
            <v>-1</v>
          </cell>
          <cell r="K203">
            <v>-1</v>
          </cell>
          <cell r="L203">
            <v>-1</v>
          </cell>
        </row>
        <row r="204">
          <cell r="A204">
            <v>-1</v>
          </cell>
          <cell r="B204">
            <v>-1</v>
          </cell>
          <cell r="C204">
            <v>-1</v>
          </cell>
          <cell r="D204">
            <v>-1</v>
          </cell>
          <cell r="E204">
            <v>-1</v>
          </cell>
          <cell r="F204">
            <v>-1</v>
          </cell>
          <cell r="G204">
            <v>-1</v>
          </cell>
          <cell r="H204">
            <v>-1</v>
          </cell>
          <cell r="I204">
            <v>-1</v>
          </cell>
          <cell r="J204">
            <v>-1</v>
          </cell>
          <cell r="K204">
            <v>-1</v>
          </cell>
          <cell r="L204">
            <v>-1</v>
          </cell>
        </row>
        <row r="205">
          <cell r="A205">
            <v>-1</v>
          </cell>
          <cell r="B205">
            <v>-1</v>
          </cell>
          <cell r="C205">
            <v>-1</v>
          </cell>
          <cell r="D205">
            <v>-1</v>
          </cell>
          <cell r="E205">
            <v>-1</v>
          </cell>
          <cell r="F205">
            <v>-1</v>
          </cell>
          <cell r="G205">
            <v>-1</v>
          </cell>
          <cell r="H205">
            <v>-1</v>
          </cell>
          <cell r="I205">
            <v>-1</v>
          </cell>
          <cell r="J205">
            <v>-1</v>
          </cell>
          <cell r="K205">
            <v>-1</v>
          </cell>
          <cell r="L205">
            <v>-1</v>
          </cell>
        </row>
        <row r="206">
          <cell r="A206">
            <v>-1</v>
          </cell>
          <cell r="B206">
            <v>-1</v>
          </cell>
          <cell r="C206">
            <v>-1</v>
          </cell>
          <cell r="D206">
            <v>-1</v>
          </cell>
          <cell r="E206">
            <v>-1</v>
          </cell>
          <cell r="F206">
            <v>-1</v>
          </cell>
          <cell r="G206">
            <v>-1</v>
          </cell>
          <cell r="H206">
            <v>-1</v>
          </cell>
          <cell r="I206">
            <v>-1</v>
          </cell>
          <cell r="J206">
            <v>-1</v>
          </cell>
          <cell r="K206">
            <v>-1</v>
          </cell>
          <cell r="L206">
            <v>-1</v>
          </cell>
        </row>
      </sheetData>
      <sheetData sheetId="205">
        <row r="1">
          <cell r="A1" t="str">
            <v>COL1</v>
          </cell>
          <cell r="B1" t="str">
            <v>COL2</v>
          </cell>
          <cell r="C1" t="str">
            <v>COL3</v>
          </cell>
          <cell r="D1" t="str">
            <v>COL4</v>
          </cell>
          <cell r="E1" t="str">
            <v>COL5</v>
          </cell>
          <cell r="F1" t="str">
            <v>COL6</v>
          </cell>
          <cell r="G1" t="str">
            <v>COL7</v>
          </cell>
          <cell r="H1" t="str">
            <v>COL8</v>
          </cell>
          <cell r="I1" t="str">
            <v>COL9</v>
          </cell>
          <cell r="J1" t="str">
            <v>COL10</v>
          </cell>
        </row>
        <row r="2">
          <cell r="A2">
            <v>2790</v>
          </cell>
          <cell r="B2">
            <v>2840</v>
          </cell>
          <cell r="C2">
            <v>2940</v>
          </cell>
          <cell r="D2">
            <v>3000</v>
          </cell>
          <cell r="E2">
            <v>3010</v>
          </cell>
          <cell r="F2">
            <v>2985</v>
          </cell>
          <cell r="G2">
            <v>2932</v>
          </cell>
          <cell r="H2">
            <v>2610</v>
          </cell>
          <cell r="I2">
            <v>2208</v>
          </cell>
          <cell r="J2">
            <v>-1</v>
          </cell>
        </row>
        <row r="3">
          <cell r="A3">
            <v>292.5</v>
          </cell>
          <cell r="B3">
            <v>325</v>
          </cell>
          <cell r="C3">
            <v>315</v>
          </cell>
          <cell r="D3">
            <v>330</v>
          </cell>
          <cell r="E3">
            <v>338</v>
          </cell>
          <cell r="F3">
            <v>350</v>
          </cell>
          <cell r="G3">
            <v>368</v>
          </cell>
          <cell r="H3">
            <v>410</v>
          </cell>
          <cell r="I3">
            <v>702</v>
          </cell>
          <cell r="J3">
            <v>-1</v>
          </cell>
        </row>
        <row r="4">
          <cell r="A4">
            <v>265</v>
          </cell>
          <cell r="B4">
            <v>305</v>
          </cell>
          <cell r="C4">
            <v>320</v>
          </cell>
          <cell r="D4">
            <v>310</v>
          </cell>
          <cell r="E4">
            <v>322</v>
          </cell>
          <cell r="F4">
            <v>330</v>
          </cell>
          <cell r="G4">
            <v>340</v>
          </cell>
          <cell r="H4">
            <v>430</v>
          </cell>
          <cell r="I4">
            <v>462.5</v>
          </cell>
          <cell r="J4">
            <v>-1</v>
          </cell>
        </row>
        <row r="5">
          <cell r="A5">
            <v>500</v>
          </cell>
          <cell r="B5">
            <v>940</v>
          </cell>
          <cell r="C5">
            <v>950</v>
          </cell>
          <cell r="D5">
            <v>955</v>
          </cell>
          <cell r="E5">
            <v>985</v>
          </cell>
          <cell r="F5">
            <v>1015</v>
          </cell>
          <cell r="G5">
            <v>1057</v>
          </cell>
          <cell r="H5">
            <v>1240</v>
          </cell>
          <cell r="I5">
            <v>303</v>
          </cell>
          <cell r="J5">
            <v>-1</v>
          </cell>
        </row>
        <row r="6">
          <cell r="A6">
            <v>632.5</v>
          </cell>
          <cell r="B6">
            <v>945</v>
          </cell>
          <cell r="C6">
            <v>945</v>
          </cell>
          <cell r="D6">
            <v>960</v>
          </cell>
          <cell r="E6">
            <v>990</v>
          </cell>
          <cell r="F6">
            <v>1020</v>
          </cell>
          <cell r="G6">
            <v>1060</v>
          </cell>
          <cell r="H6">
            <v>1080</v>
          </cell>
          <cell r="I6">
            <v>587.5</v>
          </cell>
          <cell r="J6">
            <v>-1</v>
          </cell>
        </row>
        <row r="7">
          <cell r="A7">
            <v>1460</v>
          </cell>
          <cell r="B7">
            <v>-1</v>
          </cell>
          <cell r="C7">
            <v>-1</v>
          </cell>
          <cell r="D7">
            <v>-1</v>
          </cell>
          <cell r="E7">
            <v>-1</v>
          </cell>
          <cell r="F7">
            <v>-1</v>
          </cell>
          <cell r="G7">
            <v>0</v>
          </cell>
          <cell r="H7">
            <v>620</v>
          </cell>
          <cell r="I7">
            <v>-1</v>
          </cell>
          <cell r="J7">
            <v>-1</v>
          </cell>
        </row>
        <row r="8">
          <cell r="A8">
            <v>-1</v>
          </cell>
          <cell r="B8">
            <v>350</v>
          </cell>
          <cell r="C8">
            <v>37</v>
          </cell>
          <cell r="D8">
            <v>34</v>
          </cell>
          <cell r="E8">
            <v>31</v>
          </cell>
          <cell r="F8">
            <v>150</v>
          </cell>
          <cell r="G8">
            <v>157</v>
          </cell>
          <cell r="H8">
            <v>790</v>
          </cell>
          <cell r="I8">
            <v>-1</v>
          </cell>
          <cell r="J8">
            <v>-1</v>
          </cell>
        </row>
        <row r="9">
          <cell r="A9">
            <v>-1</v>
          </cell>
          <cell r="B9">
            <v>424</v>
          </cell>
          <cell r="C9">
            <v>100</v>
          </cell>
          <cell r="D9">
            <v>260</v>
          </cell>
          <cell r="E9">
            <v>101</v>
          </cell>
          <cell r="F9">
            <v>170</v>
          </cell>
          <cell r="G9">
            <v>180</v>
          </cell>
          <cell r="H9">
            <v>995</v>
          </cell>
          <cell r="I9">
            <v>-1</v>
          </cell>
          <cell r="J9">
            <v>-1</v>
          </cell>
        </row>
        <row r="10">
          <cell r="A10">
            <v>-1</v>
          </cell>
          <cell r="B10">
            <v>485</v>
          </cell>
          <cell r="C10">
            <v>175</v>
          </cell>
          <cell r="D10">
            <v>280</v>
          </cell>
          <cell r="E10">
            <v>130</v>
          </cell>
          <cell r="F10">
            <v>190</v>
          </cell>
          <cell r="G10">
            <v>214</v>
          </cell>
          <cell r="H10">
            <v>1050</v>
          </cell>
          <cell r="I10">
            <v>-1</v>
          </cell>
          <cell r="J10">
            <v>-1</v>
          </cell>
        </row>
        <row r="11">
          <cell r="A11">
            <v>-1</v>
          </cell>
          <cell r="B11">
            <v>650</v>
          </cell>
          <cell r="C11">
            <v>200</v>
          </cell>
          <cell r="D11">
            <v>300</v>
          </cell>
          <cell r="E11">
            <v>166</v>
          </cell>
          <cell r="F11">
            <v>292</v>
          </cell>
          <cell r="G11">
            <v>300</v>
          </cell>
          <cell r="H11">
            <v>1230</v>
          </cell>
          <cell r="I11">
            <v>-1</v>
          </cell>
          <cell r="J11">
            <v>-1</v>
          </cell>
        </row>
        <row r="12">
          <cell r="A12">
            <v>-1</v>
          </cell>
          <cell r="B12">
            <v>670</v>
          </cell>
          <cell r="C12">
            <v>290</v>
          </cell>
          <cell r="D12">
            <v>320</v>
          </cell>
          <cell r="E12">
            <v>220</v>
          </cell>
          <cell r="F12">
            <v>313</v>
          </cell>
          <cell r="G12">
            <v>470</v>
          </cell>
          <cell r="H12">
            <v>1260</v>
          </cell>
          <cell r="I12">
            <v>-1</v>
          </cell>
          <cell r="J12">
            <v>-1</v>
          </cell>
        </row>
        <row r="13">
          <cell r="A13">
            <v>-1</v>
          </cell>
          <cell r="B13">
            <v>740</v>
          </cell>
          <cell r="C13">
            <v>330</v>
          </cell>
          <cell r="D13">
            <v>340</v>
          </cell>
          <cell r="E13">
            <v>270</v>
          </cell>
          <cell r="F13">
            <v>338</v>
          </cell>
          <cell r="G13">
            <v>505</v>
          </cell>
          <cell r="H13">
            <v>-1</v>
          </cell>
          <cell r="I13">
            <v>-1</v>
          </cell>
          <cell r="J13">
            <v>-1</v>
          </cell>
        </row>
        <row r="14">
          <cell r="A14">
            <v>-1</v>
          </cell>
          <cell r="B14">
            <v>760</v>
          </cell>
          <cell r="C14">
            <v>370</v>
          </cell>
          <cell r="D14">
            <v>360</v>
          </cell>
          <cell r="E14">
            <v>290</v>
          </cell>
          <cell r="F14">
            <v>360</v>
          </cell>
          <cell r="G14">
            <v>530</v>
          </cell>
          <cell r="H14">
            <v>-1</v>
          </cell>
          <cell r="I14">
            <v>-1</v>
          </cell>
          <cell r="J14">
            <v>-1</v>
          </cell>
        </row>
        <row r="15">
          <cell r="A15">
            <v>-1</v>
          </cell>
          <cell r="B15">
            <v>790</v>
          </cell>
          <cell r="C15">
            <v>400</v>
          </cell>
          <cell r="D15">
            <v>380</v>
          </cell>
          <cell r="E15">
            <v>320</v>
          </cell>
          <cell r="F15">
            <v>390</v>
          </cell>
          <cell r="G15">
            <v>590</v>
          </cell>
          <cell r="H15">
            <v>-1</v>
          </cell>
          <cell r="I15">
            <v>-1</v>
          </cell>
          <cell r="J15">
            <v>-1</v>
          </cell>
        </row>
        <row r="16">
          <cell r="A16">
            <v>-1</v>
          </cell>
          <cell r="B16">
            <v>840</v>
          </cell>
          <cell r="C16">
            <v>430</v>
          </cell>
          <cell r="D16">
            <v>400</v>
          </cell>
          <cell r="E16">
            <v>340</v>
          </cell>
          <cell r="F16">
            <v>410</v>
          </cell>
          <cell r="G16">
            <v>688</v>
          </cell>
          <cell r="H16">
            <v>-1</v>
          </cell>
          <cell r="I16">
            <v>-1</v>
          </cell>
          <cell r="J16">
            <v>-1</v>
          </cell>
        </row>
        <row r="17">
          <cell r="A17">
            <v>-1</v>
          </cell>
          <cell r="B17">
            <v>920</v>
          </cell>
          <cell r="C17">
            <v>465</v>
          </cell>
          <cell r="D17">
            <v>420</v>
          </cell>
          <cell r="E17">
            <v>370</v>
          </cell>
          <cell r="F17">
            <v>437</v>
          </cell>
          <cell r="G17">
            <v>720</v>
          </cell>
          <cell r="H17">
            <v>-1</v>
          </cell>
          <cell r="I17">
            <v>-1</v>
          </cell>
          <cell r="J17">
            <v>-1</v>
          </cell>
        </row>
        <row r="18">
          <cell r="A18">
            <v>-1</v>
          </cell>
          <cell r="B18">
            <v>940</v>
          </cell>
          <cell r="C18">
            <v>500</v>
          </cell>
          <cell r="D18">
            <v>445</v>
          </cell>
          <cell r="E18">
            <v>390</v>
          </cell>
          <cell r="F18">
            <v>466</v>
          </cell>
          <cell r="G18">
            <v>760</v>
          </cell>
          <cell r="H18">
            <v>-1</v>
          </cell>
          <cell r="I18">
            <v>-1</v>
          </cell>
          <cell r="J18">
            <v>-1</v>
          </cell>
        </row>
        <row r="19">
          <cell r="A19">
            <v>-1</v>
          </cell>
          <cell r="B19">
            <v>970</v>
          </cell>
          <cell r="C19">
            <v>520</v>
          </cell>
          <cell r="D19">
            <v>465</v>
          </cell>
          <cell r="E19">
            <v>410</v>
          </cell>
          <cell r="F19">
            <v>500</v>
          </cell>
          <cell r="G19">
            <v>780</v>
          </cell>
          <cell r="H19">
            <v>-1</v>
          </cell>
          <cell r="I19">
            <v>-1</v>
          </cell>
          <cell r="J19">
            <v>-1</v>
          </cell>
        </row>
        <row r="20">
          <cell r="A20">
            <v>-1</v>
          </cell>
          <cell r="B20">
            <v>990</v>
          </cell>
          <cell r="C20">
            <v>556</v>
          </cell>
          <cell r="D20">
            <v>490</v>
          </cell>
          <cell r="E20">
            <v>440</v>
          </cell>
          <cell r="F20">
            <v>520</v>
          </cell>
          <cell r="G20">
            <v>820</v>
          </cell>
          <cell r="H20">
            <v>-1</v>
          </cell>
          <cell r="I20">
            <v>-1</v>
          </cell>
          <cell r="J20">
            <v>-1</v>
          </cell>
        </row>
        <row r="21">
          <cell r="A21">
            <v>-1</v>
          </cell>
          <cell r="B21">
            <v>1015</v>
          </cell>
          <cell r="C21">
            <v>580</v>
          </cell>
          <cell r="D21">
            <v>510</v>
          </cell>
          <cell r="E21">
            <v>465</v>
          </cell>
          <cell r="F21">
            <v>540</v>
          </cell>
          <cell r="G21">
            <v>840</v>
          </cell>
          <cell r="H21">
            <v>-1</v>
          </cell>
          <cell r="I21">
            <v>-1</v>
          </cell>
          <cell r="J21">
            <v>-1</v>
          </cell>
        </row>
        <row r="22">
          <cell r="A22">
            <v>-1</v>
          </cell>
          <cell r="B22">
            <v>1045</v>
          </cell>
          <cell r="C22">
            <v>600</v>
          </cell>
          <cell r="D22">
            <v>535</v>
          </cell>
          <cell r="E22">
            <v>490</v>
          </cell>
          <cell r="F22">
            <v>560</v>
          </cell>
          <cell r="G22">
            <v>880</v>
          </cell>
          <cell r="H22">
            <v>-1</v>
          </cell>
          <cell r="I22">
            <v>-1</v>
          </cell>
          <cell r="J22">
            <v>-1</v>
          </cell>
        </row>
        <row r="23">
          <cell r="A23">
            <v>-1</v>
          </cell>
          <cell r="B23">
            <v>1090</v>
          </cell>
          <cell r="C23">
            <v>620</v>
          </cell>
          <cell r="D23">
            <v>555</v>
          </cell>
          <cell r="E23">
            <v>510</v>
          </cell>
          <cell r="F23">
            <v>580</v>
          </cell>
          <cell r="G23">
            <v>930</v>
          </cell>
          <cell r="H23">
            <v>-1</v>
          </cell>
          <cell r="I23">
            <v>-1</v>
          </cell>
          <cell r="J23">
            <v>-1</v>
          </cell>
        </row>
        <row r="24">
          <cell r="A24">
            <v>-1</v>
          </cell>
          <cell r="B24">
            <v>1135</v>
          </cell>
          <cell r="C24">
            <v>640</v>
          </cell>
          <cell r="D24">
            <v>580</v>
          </cell>
          <cell r="E24">
            <v>530</v>
          </cell>
          <cell r="F24">
            <v>600</v>
          </cell>
          <cell r="G24">
            <v>950</v>
          </cell>
          <cell r="H24">
            <v>-1</v>
          </cell>
          <cell r="I24">
            <v>-1</v>
          </cell>
          <cell r="J24">
            <v>-1</v>
          </cell>
        </row>
        <row r="25">
          <cell r="A25">
            <v>-1</v>
          </cell>
          <cell r="B25">
            <v>1160</v>
          </cell>
          <cell r="C25">
            <v>680</v>
          </cell>
          <cell r="D25">
            <v>600</v>
          </cell>
          <cell r="E25">
            <v>550</v>
          </cell>
          <cell r="F25">
            <v>620</v>
          </cell>
          <cell r="G25">
            <v>995</v>
          </cell>
          <cell r="H25">
            <v>-1</v>
          </cell>
          <cell r="I25">
            <v>-1</v>
          </cell>
          <cell r="J25">
            <v>-1</v>
          </cell>
        </row>
        <row r="26">
          <cell r="A26">
            <v>-1</v>
          </cell>
          <cell r="B26">
            <v>1180</v>
          </cell>
          <cell r="C26">
            <v>700</v>
          </cell>
          <cell r="D26">
            <v>620</v>
          </cell>
          <cell r="E26">
            <v>571</v>
          </cell>
          <cell r="F26">
            <v>640</v>
          </cell>
          <cell r="G26">
            <v>1035</v>
          </cell>
          <cell r="H26">
            <v>-1</v>
          </cell>
          <cell r="I26">
            <v>-1</v>
          </cell>
          <cell r="J26">
            <v>-1</v>
          </cell>
        </row>
        <row r="27">
          <cell r="A27">
            <v>-1</v>
          </cell>
          <cell r="B27">
            <v>1230</v>
          </cell>
          <cell r="C27">
            <v>720</v>
          </cell>
          <cell r="D27">
            <v>640</v>
          </cell>
          <cell r="E27">
            <v>600</v>
          </cell>
          <cell r="F27">
            <v>660</v>
          </cell>
          <cell r="G27">
            <v>1100</v>
          </cell>
          <cell r="H27">
            <v>-1</v>
          </cell>
          <cell r="I27">
            <v>-1</v>
          </cell>
          <cell r="J27">
            <v>-1</v>
          </cell>
        </row>
        <row r="28">
          <cell r="A28">
            <v>-1</v>
          </cell>
          <cell r="B28">
            <v>1250</v>
          </cell>
          <cell r="C28">
            <v>745</v>
          </cell>
          <cell r="D28">
            <v>660</v>
          </cell>
          <cell r="E28">
            <v>620</v>
          </cell>
          <cell r="F28">
            <v>690</v>
          </cell>
          <cell r="G28">
            <v>1140</v>
          </cell>
          <cell r="H28">
            <v>-1</v>
          </cell>
          <cell r="I28">
            <v>-1</v>
          </cell>
          <cell r="J28">
            <v>-1</v>
          </cell>
        </row>
        <row r="29">
          <cell r="A29">
            <v>-1</v>
          </cell>
          <cell r="B29">
            <v>1310</v>
          </cell>
          <cell r="C29">
            <v>790</v>
          </cell>
          <cell r="D29">
            <v>680</v>
          </cell>
          <cell r="E29">
            <v>645</v>
          </cell>
          <cell r="F29">
            <v>710</v>
          </cell>
          <cell r="G29">
            <v>1170</v>
          </cell>
          <cell r="H29">
            <v>-1</v>
          </cell>
          <cell r="I29">
            <v>-1</v>
          </cell>
          <cell r="J29">
            <v>-1</v>
          </cell>
        </row>
        <row r="30">
          <cell r="A30">
            <v>-1</v>
          </cell>
          <cell r="B30">
            <v>1365</v>
          </cell>
          <cell r="C30">
            <v>810</v>
          </cell>
          <cell r="D30">
            <v>700</v>
          </cell>
          <cell r="E30">
            <v>665</v>
          </cell>
          <cell r="F30">
            <v>730</v>
          </cell>
          <cell r="G30">
            <v>1205</v>
          </cell>
          <cell r="H30">
            <v>-1</v>
          </cell>
          <cell r="I30">
            <v>-1</v>
          </cell>
          <cell r="J30">
            <v>-1</v>
          </cell>
        </row>
        <row r="31">
          <cell r="A31">
            <v>-1</v>
          </cell>
          <cell r="B31">
            <v>1415</v>
          </cell>
          <cell r="C31">
            <v>830</v>
          </cell>
          <cell r="D31">
            <v>720</v>
          </cell>
          <cell r="E31">
            <v>690</v>
          </cell>
          <cell r="F31">
            <v>750</v>
          </cell>
          <cell r="G31">
            <v>1235</v>
          </cell>
          <cell r="H31">
            <v>-1</v>
          </cell>
          <cell r="I31">
            <v>-1</v>
          </cell>
          <cell r="J31">
            <v>-1</v>
          </cell>
        </row>
        <row r="32">
          <cell r="A32">
            <v>-1</v>
          </cell>
          <cell r="B32">
            <v>1460</v>
          </cell>
          <cell r="C32">
            <v>850</v>
          </cell>
          <cell r="D32">
            <v>740</v>
          </cell>
          <cell r="E32">
            <v>720</v>
          </cell>
          <cell r="F32">
            <v>770</v>
          </cell>
          <cell r="G32">
            <v>1260</v>
          </cell>
          <cell r="H32">
            <v>-1</v>
          </cell>
          <cell r="I32">
            <v>-1</v>
          </cell>
          <cell r="J32">
            <v>-1</v>
          </cell>
        </row>
        <row r="33">
          <cell r="A33">
            <v>-1</v>
          </cell>
          <cell r="B33">
            <v>1485</v>
          </cell>
          <cell r="C33">
            <v>870</v>
          </cell>
          <cell r="D33">
            <v>760</v>
          </cell>
          <cell r="E33">
            <v>740</v>
          </cell>
          <cell r="F33">
            <v>790</v>
          </cell>
          <cell r="G33">
            <v>1300</v>
          </cell>
          <cell r="H33">
            <v>-1</v>
          </cell>
          <cell r="I33">
            <v>-1</v>
          </cell>
          <cell r="J33">
            <v>-1</v>
          </cell>
        </row>
        <row r="34">
          <cell r="A34">
            <v>-1</v>
          </cell>
          <cell r="B34">
            <v>1540</v>
          </cell>
          <cell r="C34">
            <v>895</v>
          </cell>
          <cell r="D34">
            <v>780</v>
          </cell>
          <cell r="E34">
            <v>760</v>
          </cell>
          <cell r="F34">
            <v>810</v>
          </cell>
          <cell r="G34">
            <v>1320</v>
          </cell>
          <cell r="H34">
            <v>-1</v>
          </cell>
          <cell r="I34">
            <v>-1</v>
          </cell>
          <cell r="J34">
            <v>-1</v>
          </cell>
        </row>
        <row r="35">
          <cell r="A35">
            <v>-1</v>
          </cell>
          <cell r="B35">
            <v>1560</v>
          </cell>
          <cell r="C35">
            <v>920</v>
          </cell>
          <cell r="D35">
            <v>800</v>
          </cell>
          <cell r="E35">
            <v>780</v>
          </cell>
          <cell r="F35">
            <v>830</v>
          </cell>
          <cell r="G35">
            <v>1350</v>
          </cell>
          <cell r="H35">
            <v>-1</v>
          </cell>
          <cell r="I35">
            <v>-1</v>
          </cell>
          <cell r="J35">
            <v>-1</v>
          </cell>
        </row>
        <row r="36">
          <cell r="A36">
            <v>-1</v>
          </cell>
          <cell r="B36">
            <v>1585</v>
          </cell>
          <cell r="C36">
            <v>940</v>
          </cell>
          <cell r="D36">
            <v>820</v>
          </cell>
          <cell r="E36">
            <v>800</v>
          </cell>
          <cell r="F36">
            <v>850</v>
          </cell>
          <cell r="G36">
            <v>1380</v>
          </cell>
          <cell r="H36">
            <v>-1</v>
          </cell>
          <cell r="I36">
            <v>-1</v>
          </cell>
          <cell r="J36">
            <v>-1</v>
          </cell>
        </row>
        <row r="37">
          <cell r="A37">
            <v>-1</v>
          </cell>
          <cell r="B37">
            <v>1635</v>
          </cell>
          <cell r="C37">
            <v>960</v>
          </cell>
          <cell r="D37">
            <v>840</v>
          </cell>
          <cell r="E37">
            <v>825</v>
          </cell>
          <cell r="F37">
            <v>870</v>
          </cell>
          <cell r="G37">
            <v>1400</v>
          </cell>
          <cell r="H37">
            <v>-1</v>
          </cell>
          <cell r="I37">
            <v>-1</v>
          </cell>
          <cell r="J37">
            <v>-1</v>
          </cell>
        </row>
        <row r="38">
          <cell r="A38">
            <v>-1</v>
          </cell>
          <cell r="B38">
            <v>1672</v>
          </cell>
          <cell r="C38">
            <v>980</v>
          </cell>
          <cell r="D38">
            <v>860</v>
          </cell>
          <cell r="E38">
            <v>850</v>
          </cell>
          <cell r="F38">
            <v>890</v>
          </cell>
          <cell r="G38">
            <v>1420</v>
          </cell>
          <cell r="H38">
            <v>-1</v>
          </cell>
          <cell r="I38">
            <v>-1</v>
          </cell>
          <cell r="J38">
            <v>-1</v>
          </cell>
        </row>
        <row r="39">
          <cell r="A39">
            <v>-1</v>
          </cell>
          <cell r="B39">
            <v>1700</v>
          </cell>
          <cell r="C39">
            <v>1000</v>
          </cell>
          <cell r="D39">
            <v>880</v>
          </cell>
          <cell r="E39">
            <v>870</v>
          </cell>
          <cell r="F39">
            <v>910</v>
          </cell>
          <cell r="G39">
            <v>1440</v>
          </cell>
          <cell r="H39">
            <v>-1</v>
          </cell>
          <cell r="I39">
            <v>-1</v>
          </cell>
          <cell r="J39">
            <v>-1</v>
          </cell>
        </row>
        <row r="40">
          <cell r="A40">
            <v>-1</v>
          </cell>
          <cell r="B40">
            <v>1720</v>
          </cell>
          <cell r="C40">
            <v>1025</v>
          </cell>
          <cell r="D40">
            <v>900</v>
          </cell>
          <cell r="E40">
            <v>890</v>
          </cell>
          <cell r="F40">
            <v>930</v>
          </cell>
          <cell r="G40">
            <v>1470</v>
          </cell>
          <cell r="H40">
            <v>-1</v>
          </cell>
          <cell r="I40">
            <v>-1</v>
          </cell>
          <cell r="J40">
            <v>-1</v>
          </cell>
        </row>
        <row r="41">
          <cell r="A41">
            <v>-1</v>
          </cell>
          <cell r="B41">
            <v>1770</v>
          </cell>
          <cell r="C41">
            <v>1045</v>
          </cell>
          <cell r="D41">
            <v>920</v>
          </cell>
          <cell r="E41">
            <v>910</v>
          </cell>
          <cell r="F41">
            <v>957</v>
          </cell>
          <cell r="G41">
            <v>1490</v>
          </cell>
          <cell r="H41">
            <v>-1</v>
          </cell>
          <cell r="I41">
            <v>-1</v>
          </cell>
          <cell r="J41">
            <v>-1</v>
          </cell>
        </row>
        <row r="42">
          <cell r="A42">
            <v>-1</v>
          </cell>
          <cell r="B42">
            <v>1800</v>
          </cell>
          <cell r="C42">
            <v>1070</v>
          </cell>
          <cell r="D42">
            <v>940</v>
          </cell>
          <cell r="E42">
            <v>930</v>
          </cell>
          <cell r="F42">
            <v>980</v>
          </cell>
          <cell r="G42">
            <v>1533</v>
          </cell>
          <cell r="H42">
            <v>-1</v>
          </cell>
          <cell r="I42">
            <v>-1</v>
          </cell>
          <cell r="J42">
            <v>-1</v>
          </cell>
        </row>
        <row r="43">
          <cell r="A43">
            <v>-1</v>
          </cell>
          <cell r="B43">
            <v>1820</v>
          </cell>
          <cell r="C43">
            <v>1090</v>
          </cell>
          <cell r="D43">
            <v>970</v>
          </cell>
          <cell r="E43">
            <v>950</v>
          </cell>
          <cell r="F43">
            <v>1000</v>
          </cell>
          <cell r="G43">
            <v>1570</v>
          </cell>
          <cell r="H43">
            <v>-1</v>
          </cell>
          <cell r="I43">
            <v>-1</v>
          </cell>
          <cell r="J43">
            <v>-1</v>
          </cell>
        </row>
        <row r="44">
          <cell r="A44">
            <v>-1</v>
          </cell>
          <cell r="B44">
            <v>4438</v>
          </cell>
          <cell r="C44">
            <v>1115</v>
          </cell>
          <cell r="D44">
            <v>990</v>
          </cell>
          <cell r="E44">
            <v>970</v>
          </cell>
          <cell r="F44">
            <v>1020</v>
          </cell>
          <cell r="G44">
            <v>1600</v>
          </cell>
          <cell r="H44">
            <v>-1</v>
          </cell>
          <cell r="I44">
            <v>-1</v>
          </cell>
          <cell r="J44">
            <v>-1</v>
          </cell>
        </row>
        <row r="45">
          <cell r="A45">
            <v>-1</v>
          </cell>
          <cell r="B45">
            <v>4460</v>
          </cell>
          <cell r="C45">
            <v>1135</v>
          </cell>
          <cell r="D45">
            <v>1016</v>
          </cell>
          <cell r="E45">
            <v>990</v>
          </cell>
          <cell r="F45">
            <v>1040</v>
          </cell>
          <cell r="G45">
            <v>1622</v>
          </cell>
          <cell r="H45">
            <v>-1</v>
          </cell>
          <cell r="I45">
            <v>-1</v>
          </cell>
          <cell r="J45">
            <v>-1</v>
          </cell>
        </row>
        <row r="46">
          <cell r="A46">
            <v>-1</v>
          </cell>
          <cell r="B46">
            <v>4480</v>
          </cell>
          <cell r="C46">
            <v>1160</v>
          </cell>
          <cell r="D46">
            <v>1040</v>
          </cell>
          <cell r="E46">
            <v>1010</v>
          </cell>
          <cell r="F46">
            <v>1060</v>
          </cell>
          <cell r="G46">
            <v>1645</v>
          </cell>
          <cell r="H46">
            <v>-1</v>
          </cell>
          <cell r="I46">
            <v>-1</v>
          </cell>
          <cell r="J46">
            <v>-1</v>
          </cell>
        </row>
        <row r="47">
          <cell r="A47">
            <v>-1</v>
          </cell>
          <cell r="B47">
            <v>4515</v>
          </cell>
          <cell r="C47">
            <v>1180</v>
          </cell>
          <cell r="D47">
            <v>1060</v>
          </cell>
          <cell r="E47">
            <v>1030</v>
          </cell>
          <cell r="F47">
            <v>1080</v>
          </cell>
          <cell r="G47">
            <v>1680</v>
          </cell>
          <cell r="H47">
            <v>-1</v>
          </cell>
          <cell r="I47">
            <v>-1</v>
          </cell>
          <cell r="J47">
            <v>-1</v>
          </cell>
        </row>
        <row r="48">
          <cell r="A48">
            <v>-1</v>
          </cell>
          <cell r="B48">
            <v>4740</v>
          </cell>
          <cell r="C48">
            <v>1200</v>
          </cell>
          <cell r="D48">
            <v>1090</v>
          </cell>
          <cell r="E48">
            <v>1050</v>
          </cell>
          <cell r="F48">
            <v>1100</v>
          </cell>
          <cell r="G48">
            <v>1700</v>
          </cell>
          <cell r="H48">
            <v>-1</v>
          </cell>
          <cell r="I48">
            <v>-1</v>
          </cell>
          <cell r="J48">
            <v>-1</v>
          </cell>
        </row>
        <row r="49">
          <cell r="A49">
            <v>-1</v>
          </cell>
          <cell r="B49">
            <v>4770</v>
          </cell>
          <cell r="C49">
            <v>1220</v>
          </cell>
          <cell r="D49">
            <v>1110</v>
          </cell>
          <cell r="E49">
            <v>1080</v>
          </cell>
          <cell r="F49">
            <v>1120</v>
          </cell>
          <cell r="G49">
            <v>1720</v>
          </cell>
          <cell r="H49">
            <v>-1</v>
          </cell>
          <cell r="I49">
            <v>-1</v>
          </cell>
          <cell r="J49">
            <v>-1</v>
          </cell>
        </row>
        <row r="50">
          <cell r="A50">
            <v>-1</v>
          </cell>
          <cell r="B50">
            <v>4975</v>
          </cell>
          <cell r="C50">
            <v>1240</v>
          </cell>
          <cell r="D50">
            <v>1130</v>
          </cell>
          <cell r="E50">
            <v>1100</v>
          </cell>
          <cell r="F50">
            <v>1145</v>
          </cell>
          <cell r="G50">
            <v>1740</v>
          </cell>
          <cell r="H50">
            <v>-1</v>
          </cell>
          <cell r="I50">
            <v>-1</v>
          </cell>
          <cell r="J50">
            <v>-1</v>
          </cell>
        </row>
        <row r="51">
          <cell r="A51">
            <v>-1</v>
          </cell>
          <cell r="B51">
            <v>4995</v>
          </cell>
          <cell r="C51">
            <v>1280</v>
          </cell>
          <cell r="D51">
            <v>1150</v>
          </cell>
          <cell r="E51">
            <v>1120</v>
          </cell>
          <cell r="F51">
            <v>1170</v>
          </cell>
          <cell r="G51">
            <v>1760</v>
          </cell>
          <cell r="H51">
            <v>-1</v>
          </cell>
          <cell r="I51">
            <v>-1</v>
          </cell>
          <cell r="J51">
            <v>-1</v>
          </cell>
        </row>
        <row r="52">
          <cell r="A52">
            <v>-1</v>
          </cell>
          <cell r="B52">
            <v>-1</v>
          </cell>
          <cell r="C52">
            <v>1300</v>
          </cell>
          <cell r="D52">
            <v>1170</v>
          </cell>
          <cell r="E52">
            <v>1140</v>
          </cell>
          <cell r="F52">
            <v>1190</v>
          </cell>
          <cell r="G52">
            <v>1780</v>
          </cell>
          <cell r="H52">
            <v>-1</v>
          </cell>
          <cell r="I52">
            <v>-1</v>
          </cell>
          <cell r="J52">
            <v>-1</v>
          </cell>
        </row>
        <row r="53">
          <cell r="A53">
            <v>-1</v>
          </cell>
          <cell r="B53">
            <v>-1</v>
          </cell>
          <cell r="C53">
            <v>1320</v>
          </cell>
          <cell r="D53">
            <v>1190</v>
          </cell>
          <cell r="E53">
            <v>1160</v>
          </cell>
          <cell r="F53">
            <v>1210</v>
          </cell>
          <cell r="G53">
            <v>1800</v>
          </cell>
          <cell r="H53">
            <v>-1</v>
          </cell>
          <cell r="I53">
            <v>-1</v>
          </cell>
          <cell r="J53">
            <v>-1</v>
          </cell>
        </row>
        <row r="54">
          <cell r="A54">
            <v>-1</v>
          </cell>
          <cell r="B54">
            <v>-1</v>
          </cell>
          <cell r="C54">
            <v>1340</v>
          </cell>
          <cell r="D54">
            <v>1210</v>
          </cell>
          <cell r="E54">
            <v>1180</v>
          </cell>
          <cell r="F54">
            <v>1230</v>
          </cell>
          <cell r="G54">
            <v>1820</v>
          </cell>
          <cell r="H54">
            <v>-1</v>
          </cell>
          <cell r="I54">
            <v>-1</v>
          </cell>
          <cell r="J54">
            <v>-1</v>
          </cell>
        </row>
        <row r="55">
          <cell r="A55">
            <v>-1</v>
          </cell>
          <cell r="B55">
            <v>-1</v>
          </cell>
          <cell r="C55">
            <v>1360</v>
          </cell>
          <cell r="D55">
            <v>1230</v>
          </cell>
          <cell r="E55">
            <v>1200</v>
          </cell>
          <cell r="F55">
            <v>1250</v>
          </cell>
          <cell r="G55">
            <v>1840</v>
          </cell>
          <cell r="H55">
            <v>-1</v>
          </cell>
          <cell r="I55">
            <v>-1</v>
          </cell>
          <cell r="J55">
            <v>-1</v>
          </cell>
        </row>
        <row r="56">
          <cell r="A56">
            <v>-1</v>
          </cell>
          <cell r="B56">
            <v>-1</v>
          </cell>
          <cell r="C56">
            <v>1380</v>
          </cell>
          <cell r="D56">
            <v>1250</v>
          </cell>
          <cell r="E56">
            <v>1220</v>
          </cell>
          <cell r="F56">
            <v>1270</v>
          </cell>
          <cell r="G56">
            <v>1870</v>
          </cell>
          <cell r="H56">
            <v>-1</v>
          </cell>
          <cell r="I56">
            <v>-1</v>
          </cell>
          <cell r="J56">
            <v>-1</v>
          </cell>
        </row>
        <row r="57">
          <cell r="A57">
            <v>-1</v>
          </cell>
          <cell r="B57">
            <v>-1</v>
          </cell>
          <cell r="C57">
            <v>1400</v>
          </cell>
          <cell r="D57">
            <v>1270</v>
          </cell>
          <cell r="E57">
            <v>1240</v>
          </cell>
          <cell r="F57">
            <v>1290</v>
          </cell>
          <cell r="G57">
            <v>4770</v>
          </cell>
          <cell r="H57">
            <v>-1</v>
          </cell>
          <cell r="I57">
            <v>-1</v>
          </cell>
          <cell r="J57">
            <v>-1</v>
          </cell>
        </row>
        <row r="58">
          <cell r="A58">
            <v>-1</v>
          </cell>
          <cell r="B58">
            <v>-1</v>
          </cell>
          <cell r="C58">
            <v>1420</v>
          </cell>
          <cell r="D58">
            <v>1290</v>
          </cell>
          <cell r="E58">
            <v>1260</v>
          </cell>
          <cell r="F58">
            <v>1310</v>
          </cell>
          <cell r="G58">
            <v>4930</v>
          </cell>
          <cell r="H58">
            <v>-1</v>
          </cell>
          <cell r="I58">
            <v>-1</v>
          </cell>
          <cell r="J58">
            <v>-1</v>
          </cell>
        </row>
        <row r="59">
          <cell r="A59">
            <v>-1</v>
          </cell>
          <cell r="B59">
            <v>-1</v>
          </cell>
          <cell r="C59">
            <v>1440</v>
          </cell>
          <cell r="D59">
            <v>1315</v>
          </cell>
          <cell r="E59">
            <v>1280</v>
          </cell>
          <cell r="F59">
            <v>1330</v>
          </cell>
          <cell r="G59">
            <v>4990</v>
          </cell>
          <cell r="H59">
            <v>-1</v>
          </cell>
          <cell r="I59">
            <v>-1</v>
          </cell>
          <cell r="J59">
            <v>-1</v>
          </cell>
        </row>
        <row r="60">
          <cell r="A60">
            <v>-1</v>
          </cell>
          <cell r="B60">
            <v>-1</v>
          </cell>
          <cell r="C60">
            <v>1460</v>
          </cell>
          <cell r="D60">
            <v>1340</v>
          </cell>
          <cell r="E60">
            <v>1300</v>
          </cell>
          <cell r="F60">
            <v>1350</v>
          </cell>
          <cell r="G60">
            <v>5140</v>
          </cell>
          <cell r="H60">
            <v>-1</v>
          </cell>
          <cell r="I60">
            <v>-1</v>
          </cell>
          <cell r="J60">
            <v>-1</v>
          </cell>
        </row>
        <row r="61">
          <cell r="A61">
            <v>-1</v>
          </cell>
          <cell r="B61">
            <v>-1</v>
          </cell>
          <cell r="C61">
            <v>1480</v>
          </cell>
          <cell r="D61">
            <v>1360</v>
          </cell>
          <cell r="E61">
            <v>1320</v>
          </cell>
          <cell r="F61">
            <v>1380</v>
          </cell>
          <cell r="G61">
            <v>5350</v>
          </cell>
          <cell r="H61">
            <v>-1</v>
          </cell>
          <cell r="I61">
            <v>-1</v>
          </cell>
          <cell r="J61">
            <v>-1</v>
          </cell>
        </row>
        <row r="62">
          <cell r="A62">
            <v>-1</v>
          </cell>
          <cell r="B62">
            <v>-1</v>
          </cell>
          <cell r="C62">
            <v>1500</v>
          </cell>
          <cell r="D62">
            <v>1380</v>
          </cell>
          <cell r="E62">
            <v>1340</v>
          </cell>
          <cell r="F62">
            <v>1400</v>
          </cell>
          <cell r="G62">
            <v>5570</v>
          </cell>
          <cell r="H62">
            <v>-1</v>
          </cell>
          <cell r="I62">
            <v>-1</v>
          </cell>
          <cell r="J62">
            <v>-1</v>
          </cell>
        </row>
        <row r="63">
          <cell r="A63">
            <v>-1</v>
          </cell>
          <cell r="B63">
            <v>-1</v>
          </cell>
          <cell r="C63">
            <v>1530</v>
          </cell>
          <cell r="D63">
            <v>1400</v>
          </cell>
          <cell r="E63">
            <v>1360</v>
          </cell>
          <cell r="F63">
            <v>1428</v>
          </cell>
          <cell r="G63">
            <v>-1</v>
          </cell>
          <cell r="H63">
            <v>-1</v>
          </cell>
          <cell r="I63">
            <v>-1</v>
          </cell>
          <cell r="J63">
            <v>-1</v>
          </cell>
        </row>
        <row r="64">
          <cell r="A64">
            <v>-1</v>
          </cell>
          <cell r="B64">
            <v>-1</v>
          </cell>
          <cell r="C64">
            <v>1550</v>
          </cell>
          <cell r="D64">
            <v>1420</v>
          </cell>
          <cell r="E64">
            <v>1380</v>
          </cell>
          <cell r="F64">
            <v>1450</v>
          </cell>
          <cell r="G64">
            <v>-1</v>
          </cell>
          <cell r="H64">
            <v>-1</v>
          </cell>
          <cell r="I64">
            <v>-1</v>
          </cell>
          <cell r="J64">
            <v>-1</v>
          </cell>
        </row>
        <row r="65">
          <cell r="A65">
            <v>-1</v>
          </cell>
          <cell r="B65">
            <v>-1</v>
          </cell>
          <cell r="C65">
            <v>1570</v>
          </cell>
          <cell r="D65">
            <v>1440</v>
          </cell>
          <cell r="E65">
            <v>1400</v>
          </cell>
          <cell r="F65">
            <v>1470</v>
          </cell>
          <cell r="G65">
            <v>-1</v>
          </cell>
          <cell r="H65">
            <v>-1</v>
          </cell>
          <cell r="I65">
            <v>-1</v>
          </cell>
          <cell r="J65">
            <v>-1</v>
          </cell>
        </row>
        <row r="66">
          <cell r="A66">
            <v>-1</v>
          </cell>
          <cell r="B66">
            <v>-1</v>
          </cell>
          <cell r="C66">
            <v>1590</v>
          </cell>
          <cell r="D66">
            <v>1460</v>
          </cell>
          <cell r="E66">
            <v>1420</v>
          </cell>
          <cell r="F66">
            <v>1490</v>
          </cell>
          <cell r="G66">
            <v>-1</v>
          </cell>
          <cell r="H66">
            <v>-1</v>
          </cell>
          <cell r="I66">
            <v>-1</v>
          </cell>
          <cell r="J66">
            <v>-1</v>
          </cell>
        </row>
        <row r="67">
          <cell r="A67">
            <v>-1</v>
          </cell>
          <cell r="B67">
            <v>-1</v>
          </cell>
          <cell r="C67">
            <v>1610</v>
          </cell>
          <cell r="D67">
            <v>1480</v>
          </cell>
          <cell r="E67">
            <v>1440</v>
          </cell>
          <cell r="F67">
            <v>1510</v>
          </cell>
          <cell r="G67">
            <v>-1</v>
          </cell>
          <cell r="H67">
            <v>-1</v>
          </cell>
          <cell r="I67">
            <v>-1</v>
          </cell>
          <cell r="J67">
            <v>-1</v>
          </cell>
        </row>
        <row r="68">
          <cell r="A68">
            <v>-1</v>
          </cell>
          <cell r="B68">
            <v>-1</v>
          </cell>
          <cell r="C68">
            <v>1630</v>
          </cell>
          <cell r="D68">
            <v>1500</v>
          </cell>
          <cell r="E68">
            <v>1460</v>
          </cell>
          <cell r="F68">
            <v>1534</v>
          </cell>
          <cell r="G68">
            <v>-1</v>
          </cell>
          <cell r="H68">
            <v>-1</v>
          </cell>
          <cell r="I68">
            <v>-1</v>
          </cell>
          <cell r="J68">
            <v>-1</v>
          </cell>
        </row>
        <row r="69">
          <cell r="A69">
            <v>-1</v>
          </cell>
          <cell r="B69">
            <v>-1</v>
          </cell>
          <cell r="C69">
            <v>1650</v>
          </cell>
          <cell r="D69">
            <v>1520</v>
          </cell>
          <cell r="E69">
            <v>1480</v>
          </cell>
          <cell r="F69">
            <v>1560</v>
          </cell>
          <cell r="G69">
            <v>-1</v>
          </cell>
          <cell r="H69">
            <v>-1</v>
          </cell>
          <cell r="I69">
            <v>-1</v>
          </cell>
          <cell r="J69">
            <v>-1</v>
          </cell>
        </row>
        <row r="70">
          <cell r="A70">
            <v>-1</v>
          </cell>
          <cell r="B70">
            <v>-1</v>
          </cell>
          <cell r="C70">
            <v>1670</v>
          </cell>
          <cell r="D70">
            <v>1540</v>
          </cell>
          <cell r="E70">
            <v>1500</v>
          </cell>
          <cell r="F70">
            <v>1580</v>
          </cell>
          <cell r="G70">
            <v>-1</v>
          </cell>
          <cell r="H70">
            <v>-1</v>
          </cell>
          <cell r="I70">
            <v>-1</v>
          </cell>
          <cell r="J70">
            <v>-1</v>
          </cell>
        </row>
        <row r="71">
          <cell r="A71">
            <v>-1</v>
          </cell>
          <cell r="B71">
            <v>-1</v>
          </cell>
          <cell r="C71">
            <v>1690</v>
          </cell>
          <cell r="D71">
            <v>1560</v>
          </cell>
          <cell r="E71">
            <v>1520</v>
          </cell>
          <cell r="F71">
            <v>1600</v>
          </cell>
          <cell r="G71">
            <v>-1</v>
          </cell>
          <cell r="H71">
            <v>-1</v>
          </cell>
          <cell r="I71">
            <v>-1</v>
          </cell>
          <cell r="J71">
            <v>-1</v>
          </cell>
        </row>
        <row r="72">
          <cell r="A72">
            <v>-1</v>
          </cell>
          <cell r="B72">
            <v>-1</v>
          </cell>
          <cell r="C72">
            <v>1710</v>
          </cell>
          <cell r="D72">
            <v>1580</v>
          </cell>
          <cell r="E72">
            <v>1540</v>
          </cell>
          <cell r="F72">
            <v>1620</v>
          </cell>
          <cell r="G72">
            <v>-1</v>
          </cell>
          <cell r="H72">
            <v>-1</v>
          </cell>
          <cell r="I72">
            <v>-1</v>
          </cell>
          <cell r="J72">
            <v>-1</v>
          </cell>
        </row>
        <row r="73">
          <cell r="A73">
            <v>-1</v>
          </cell>
          <cell r="B73">
            <v>-1</v>
          </cell>
          <cell r="C73">
            <v>1730</v>
          </cell>
          <cell r="D73">
            <v>1600</v>
          </cell>
          <cell r="E73">
            <v>1560</v>
          </cell>
          <cell r="F73">
            <v>1640</v>
          </cell>
          <cell r="G73">
            <v>-1</v>
          </cell>
          <cell r="H73">
            <v>-1</v>
          </cell>
          <cell r="I73">
            <v>-1</v>
          </cell>
          <cell r="J73">
            <v>-1</v>
          </cell>
        </row>
        <row r="74">
          <cell r="A74">
            <v>-1</v>
          </cell>
          <cell r="B74">
            <v>-1</v>
          </cell>
          <cell r="C74">
            <v>1750</v>
          </cell>
          <cell r="D74">
            <v>1620</v>
          </cell>
          <cell r="E74">
            <v>1580</v>
          </cell>
          <cell r="F74">
            <v>1660</v>
          </cell>
          <cell r="G74">
            <v>-1</v>
          </cell>
          <cell r="H74">
            <v>-1</v>
          </cell>
          <cell r="I74">
            <v>-1</v>
          </cell>
          <cell r="J74">
            <v>-1</v>
          </cell>
        </row>
        <row r="75">
          <cell r="A75">
            <v>-1</v>
          </cell>
          <cell r="B75">
            <v>-1</v>
          </cell>
          <cell r="C75">
            <v>1770</v>
          </cell>
          <cell r="D75">
            <v>1640</v>
          </cell>
          <cell r="E75">
            <v>1600</v>
          </cell>
          <cell r="F75">
            <v>1680</v>
          </cell>
          <cell r="G75">
            <v>-1</v>
          </cell>
          <cell r="H75">
            <v>-1</v>
          </cell>
          <cell r="I75">
            <v>-1</v>
          </cell>
          <cell r="J75">
            <v>-1</v>
          </cell>
        </row>
        <row r="76">
          <cell r="A76">
            <v>-1</v>
          </cell>
          <cell r="B76">
            <v>-1</v>
          </cell>
          <cell r="C76">
            <v>1790</v>
          </cell>
          <cell r="D76">
            <v>1660</v>
          </cell>
          <cell r="E76">
            <v>1620</v>
          </cell>
          <cell r="F76">
            <v>1700</v>
          </cell>
          <cell r="G76">
            <v>-1</v>
          </cell>
          <cell r="H76">
            <v>-1</v>
          </cell>
          <cell r="I76">
            <v>-1</v>
          </cell>
          <cell r="J76">
            <v>-1</v>
          </cell>
        </row>
        <row r="77">
          <cell r="A77">
            <v>-1</v>
          </cell>
          <cell r="B77">
            <v>-1</v>
          </cell>
          <cell r="C77">
            <v>1810</v>
          </cell>
          <cell r="D77">
            <v>1680</v>
          </cell>
          <cell r="E77">
            <v>1640</v>
          </cell>
          <cell r="F77">
            <v>1720</v>
          </cell>
          <cell r="G77">
            <v>-1</v>
          </cell>
          <cell r="H77">
            <v>-1</v>
          </cell>
          <cell r="I77">
            <v>-1</v>
          </cell>
          <cell r="J77">
            <v>-1</v>
          </cell>
        </row>
        <row r="78">
          <cell r="A78">
            <v>-1</v>
          </cell>
          <cell r="B78">
            <v>-1</v>
          </cell>
          <cell r="C78">
            <v>1830</v>
          </cell>
          <cell r="D78">
            <v>1700</v>
          </cell>
          <cell r="E78">
            <v>1660</v>
          </cell>
          <cell r="F78">
            <v>1740</v>
          </cell>
          <cell r="G78">
            <v>-1</v>
          </cell>
          <cell r="H78">
            <v>-1</v>
          </cell>
          <cell r="I78">
            <v>-1</v>
          </cell>
          <cell r="J78">
            <v>-1</v>
          </cell>
        </row>
        <row r="79">
          <cell r="A79">
            <v>-1</v>
          </cell>
          <cell r="B79">
            <v>-1</v>
          </cell>
          <cell r="C79">
            <v>1850</v>
          </cell>
          <cell r="D79">
            <v>1720</v>
          </cell>
          <cell r="E79">
            <v>1680</v>
          </cell>
          <cell r="F79">
            <v>1760</v>
          </cell>
          <cell r="G79">
            <v>-1</v>
          </cell>
          <cell r="H79">
            <v>-1</v>
          </cell>
          <cell r="I79">
            <v>-1</v>
          </cell>
          <cell r="J79">
            <v>-1</v>
          </cell>
        </row>
        <row r="80">
          <cell r="A80">
            <v>-1</v>
          </cell>
          <cell r="B80">
            <v>-1</v>
          </cell>
          <cell r="C80">
            <v>1870</v>
          </cell>
          <cell r="D80">
            <v>1740</v>
          </cell>
          <cell r="E80">
            <v>1700</v>
          </cell>
          <cell r="F80">
            <v>1780</v>
          </cell>
          <cell r="G80">
            <v>-1</v>
          </cell>
          <cell r="H80">
            <v>-1</v>
          </cell>
          <cell r="I80">
            <v>-1</v>
          </cell>
          <cell r="J80">
            <v>-1</v>
          </cell>
        </row>
        <row r="81">
          <cell r="A81">
            <v>-1</v>
          </cell>
          <cell r="B81">
            <v>-1</v>
          </cell>
          <cell r="C81">
            <v>1890</v>
          </cell>
          <cell r="D81">
            <v>1760</v>
          </cell>
          <cell r="E81">
            <v>1720</v>
          </cell>
          <cell r="F81">
            <v>1800</v>
          </cell>
          <cell r="G81">
            <v>-1</v>
          </cell>
          <cell r="H81">
            <v>-1</v>
          </cell>
          <cell r="I81">
            <v>-1</v>
          </cell>
          <cell r="J81">
            <v>-1</v>
          </cell>
        </row>
        <row r="82">
          <cell r="A82">
            <v>-1</v>
          </cell>
          <cell r="B82">
            <v>-1</v>
          </cell>
          <cell r="C82">
            <v>1910</v>
          </cell>
          <cell r="D82">
            <v>1780</v>
          </cell>
          <cell r="E82">
            <v>1740</v>
          </cell>
          <cell r="F82">
            <v>1820</v>
          </cell>
          <cell r="G82">
            <v>-1</v>
          </cell>
          <cell r="H82">
            <v>-1</v>
          </cell>
          <cell r="I82">
            <v>-1</v>
          </cell>
          <cell r="J82">
            <v>-1</v>
          </cell>
        </row>
        <row r="83">
          <cell r="A83">
            <v>-1</v>
          </cell>
          <cell r="B83">
            <v>-1</v>
          </cell>
          <cell r="C83">
            <v>1930</v>
          </cell>
          <cell r="D83">
            <v>1800</v>
          </cell>
          <cell r="E83">
            <v>1760</v>
          </cell>
          <cell r="F83">
            <v>1840</v>
          </cell>
          <cell r="G83">
            <v>-1</v>
          </cell>
          <cell r="H83">
            <v>-1</v>
          </cell>
          <cell r="I83">
            <v>-1</v>
          </cell>
          <cell r="J83">
            <v>-1</v>
          </cell>
        </row>
        <row r="84">
          <cell r="A84">
            <v>-1</v>
          </cell>
          <cell r="B84">
            <v>-1</v>
          </cell>
          <cell r="C84">
            <v>1950</v>
          </cell>
          <cell r="D84">
            <v>1820</v>
          </cell>
          <cell r="E84">
            <v>1780</v>
          </cell>
          <cell r="F84">
            <v>1860</v>
          </cell>
          <cell r="G84">
            <v>-1</v>
          </cell>
          <cell r="H84">
            <v>-1</v>
          </cell>
          <cell r="I84">
            <v>-1</v>
          </cell>
          <cell r="J84">
            <v>-1</v>
          </cell>
        </row>
        <row r="85">
          <cell r="A85">
            <v>-1</v>
          </cell>
          <cell r="B85">
            <v>-1</v>
          </cell>
          <cell r="C85">
            <v>1970</v>
          </cell>
          <cell r="D85">
            <v>1840</v>
          </cell>
          <cell r="E85">
            <v>1800</v>
          </cell>
          <cell r="F85">
            <v>1880</v>
          </cell>
          <cell r="G85">
            <v>-1</v>
          </cell>
          <cell r="H85">
            <v>-1</v>
          </cell>
          <cell r="I85">
            <v>-1</v>
          </cell>
          <cell r="J85">
            <v>-1</v>
          </cell>
        </row>
        <row r="86">
          <cell r="A86">
            <v>-1</v>
          </cell>
          <cell r="B86">
            <v>-1</v>
          </cell>
          <cell r="C86">
            <v>4530</v>
          </cell>
          <cell r="D86">
            <v>1860</v>
          </cell>
          <cell r="E86">
            <v>1820</v>
          </cell>
          <cell r="F86">
            <v>1900</v>
          </cell>
          <cell r="G86">
            <v>-1</v>
          </cell>
          <cell r="H86">
            <v>-1</v>
          </cell>
          <cell r="I86">
            <v>-1</v>
          </cell>
          <cell r="J86">
            <v>-1</v>
          </cell>
        </row>
        <row r="87">
          <cell r="A87">
            <v>-1</v>
          </cell>
          <cell r="B87">
            <v>-1</v>
          </cell>
          <cell r="C87">
            <v>4550</v>
          </cell>
          <cell r="D87">
            <v>1880</v>
          </cell>
          <cell r="E87">
            <v>1840</v>
          </cell>
          <cell r="F87">
            <v>1920</v>
          </cell>
          <cell r="G87">
            <v>-1</v>
          </cell>
          <cell r="H87">
            <v>-1</v>
          </cell>
          <cell r="I87">
            <v>-1</v>
          </cell>
          <cell r="J87">
            <v>-1</v>
          </cell>
        </row>
        <row r="88">
          <cell r="A88">
            <v>-1</v>
          </cell>
          <cell r="B88">
            <v>-1</v>
          </cell>
          <cell r="C88">
            <v>4570</v>
          </cell>
          <cell r="D88">
            <v>1900</v>
          </cell>
          <cell r="E88">
            <v>1860</v>
          </cell>
          <cell r="F88">
            <v>1940</v>
          </cell>
          <cell r="G88">
            <v>-1</v>
          </cell>
          <cell r="H88">
            <v>-1</v>
          </cell>
          <cell r="I88">
            <v>-1</v>
          </cell>
          <cell r="J88">
            <v>-1</v>
          </cell>
        </row>
        <row r="89">
          <cell r="A89">
            <v>-1</v>
          </cell>
          <cell r="B89">
            <v>-1</v>
          </cell>
          <cell r="C89">
            <v>4590</v>
          </cell>
          <cell r="D89">
            <v>1920</v>
          </cell>
          <cell r="E89">
            <v>1880</v>
          </cell>
          <cell r="F89">
            <v>1960</v>
          </cell>
          <cell r="G89">
            <v>-1</v>
          </cell>
          <cell r="H89">
            <v>-1</v>
          </cell>
          <cell r="I89">
            <v>-1</v>
          </cell>
          <cell r="J89">
            <v>-1</v>
          </cell>
        </row>
        <row r="90">
          <cell r="A90">
            <v>-1</v>
          </cell>
          <cell r="B90">
            <v>-1</v>
          </cell>
          <cell r="C90">
            <v>4610</v>
          </cell>
          <cell r="D90">
            <v>1940</v>
          </cell>
          <cell r="E90">
            <v>1900</v>
          </cell>
          <cell r="F90">
            <v>4690</v>
          </cell>
          <cell r="G90">
            <v>-1</v>
          </cell>
          <cell r="H90">
            <v>-1</v>
          </cell>
          <cell r="I90">
            <v>-1</v>
          </cell>
          <cell r="J90">
            <v>-1</v>
          </cell>
        </row>
        <row r="91">
          <cell r="A91">
            <v>-1</v>
          </cell>
          <cell r="B91">
            <v>-1</v>
          </cell>
          <cell r="C91">
            <v>4630</v>
          </cell>
          <cell r="D91">
            <v>1960</v>
          </cell>
          <cell r="E91">
            <v>1920</v>
          </cell>
          <cell r="F91">
            <v>4710</v>
          </cell>
          <cell r="G91">
            <v>-1</v>
          </cell>
          <cell r="H91">
            <v>-1</v>
          </cell>
          <cell r="I91">
            <v>-1</v>
          </cell>
          <cell r="J91">
            <v>-1</v>
          </cell>
        </row>
        <row r="92">
          <cell r="A92">
            <v>-1</v>
          </cell>
          <cell r="B92">
            <v>-1</v>
          </cell>
          <cell r="C92">
            <v>4650</v>
          </cell>
          <cell r="D92">
            <v>1980</v>
          </cell>
          <cell r="E92">
            <v>1940</v>
          </cell>
          <cell r="F92">
            <v>4735</v>
          </cell>
          <cell r="G92">
            <v>-1</v>
          </cell>
          <cell r="H92">
            <v>-1</v>
          </cell>
          <cell r="I92">
            <v>-1</v>
          </cell>
          <cell r="J92">
            <v>-1</v>
          </cell>
        </row>
        <row r="93">
          <cell r="A93">
            <v>-1</v>
          </cell>
          <cell r="B93">
            <v>-1</v>
          </cell>
          <cell r="C93">
            <v>4680</v>
          </cell>
          <cell r="D93">
            <v>2000</v>
          </cell>
          <cell r="E93">
            <v>1960</v>
          </cell>
          <cell r="F93">
            <v>4760</v>
          </cell>
          <cell r="G93">
            <v>-1</v>
          </cell>
          <cell r="H93">
            <v>-1</v>
          </cell>
          <cell r="I93">
            <v>-1</v>
          </cell>
          <cell r="J93">
            <v>-1</v>
          </cell>
        </row>
        <row r="94">
          <cell r="A94">
            <v>-1</v>
          </cell>
          <cell r="B94">
            <v>-1</v>
          </cell>
          <cell r="C94">
            <v>4710</v>
          </cell>
          <cell r="D94">
            <v>2020</v>
          </cell>
          <cell r="E94">
            <v>1980</v>
          </cell>
          <cell r="F94">
            <v>4780</v>
          </cell>
          <cell r="G94">
            <v>-1</v>
          </cell>
          <cell r="H94">
            <v>-1</v>
          </cell>
          <cell r="I94">
            <v>-1</v>
          </cell>
          <cell r="J94">
            <v>-1</v>
          </cell>
        </row>
        <row r="95">
          <cell r="A95">
            <v>-1</v>
          </cell>
          <cell r="B95">
            <v>-1</v>
          </cell>
          <cell r="C95">
            <v>4730</v>
          </cell>
          <cell r="D95">
            <v>2040</v>
          </cell>
          <cell r="E95">
            <v>2000</v>
          </cell>
          <cell r="F95">
            <v>4800</v>
          </cell>
          <cell r="G95">
            <v>-1</v>
          </cell>
          <cell r="H95">
            <v>-1</v>
          </cell>
          <cell r="I95">
            <v>-1</v>
          </cell>
          <cell r="J95">
            <v>-1</v>
          </cell>
        </row>
        <row r="96">
          <cell r="A96">
            <v>-1</v>
          </cell>
          <cell r="B96">
            <v>-1</v>
          </cell>
          <cell r="C96">
            <v>4750</v>
          </cell>
          <cell r="D96">
            <v>4604</v>
          </cell>
          <cell r="E96">
            <v>2020</v>
          </cell>
          <cell r="F96">
            <v>4820</v>
          </cell>
          <cell r="G96">
            <v>-1</v>
          </cell>
          <cell r="H96">
            <v>-1</v>
          </cell>
          <cell r="I96">
            <v>-1</v>
          </cell>
          <cell r="J96">
            <v>-1</v>
          </cell>
        </row>
        <row r="97">
          <cell r="A97">
            <v>-1</v>
          </cell>
          <cell r="B97">
            <v>-1</v>
          </cell>
          <cell r="C97">
            <v>4770</v>
          </cell>
          <cell r="D97">
            <v>4630</v>
          </cell>
          <cell r="E97">
            <v>4665</v>
          </cell>
          <cell r="F97">
            <v>4840</v>
          </cell>
          <cell r="G97">
            <v>-1</v>
          </cell>
          <cell r="H97">
            <v>-1</v>
          </cell>
          <cell r="I97">
            <v>-1</v>
          </cell>
          <cell r="J97">
            <v>-1</v>
          </cell>
        </row>
        <row r="98">
          <cell r="A98">
            <v>-1</v>
          </cell>
          <cell r="B98">
            <v>-1</v>
          </cell>
          <cell r="C98">
            <v>4790</v>
          </cell>
          <cell r="D98">
            <v>4650</v>
          </cell>
          <cell r="E98">
            <v>4685</v>
          </cell>
          <cell r="F98">
            <v>4870</v>
          </cell>
          <cell r="G98">
            <v>-1</v>
          </cell>
          <cell r="H98">
            <v>-1</v>
          </cell>
          <cell r="I98">
            <v>-1</v>
          </cell>
          <cell r="J98">
            <v>-1</v>
          </cell>
        </row>
        <row r="99">
          <cell r="A99">
            <v>-1</v>
          </cell>
          <cell r="B99">
            <v>-1</v>
          </cell>
          <cell r="C99">
            <v>4810</v>
          </cell>
          <cell r="D99">
            <v>4670</v>
          </cell>
          <cell r="E99">
            <v>4705</v>
          </cell>
          <cell r="F99">
            <v>4890</v>
          </cell>
          <cell r="G99">
            <v>-1</v>
          </cell>
          <cell r="H99">
            <v>-1</v>
          </cell>
          <cell r="I99">
            <v>-1</v>
          </cell>
          <cell r="J99">
            <v>-1</v>
          </cell>
        </row>
        <row r="100">
          <cell r="A100">
            <v>-1</v>
          </cell>
          <cell r="B100">
            <v>-1</v>
          </cell>
          <cell r="C100">
            <v>4830</v>
          </cell>
          <cell r="D100">
            <v>4690</v>
          </cell>
          <cell r="E100">
            <v>4725</v>
          </cell>
          <cell r="F100">
            <v>4920</v>
          </cell>
          <cell r="G100">
            <v>-1</v>
          </cell>
          <cell r="H100">
            <v>-1</v>
          </cell>
          <cell r="I100">
            <v>-1</v>
          </cell>
          <cell r="J100">
            <v>-1</v>
          </cell>
        </row>
        <row r="101">
          <cell r="A101">
            <v>-1</v>
          </cell>
          <cell r="B101">
            <v>-1</v>
          </cell>
          <cell r="C101">
            <v>4850</v>
          </cell>
          <cell r="D101">
            <v>4710</v>
          </cell>
          <cell r="E101">
            <v>4750</v>
          </cell>
          <cell r="F101">
            <v>4945</v>
          </cell>
          <cell r="G101">
            <v>-1</v>
          </cell>
          <cell r="H101">
            <v>-1</v>
          </cell>
          <cell r="I101">
            <v>-1</v>
          </cell>
          <cell r="J101">
            <v>-1</v>
          </cell>
        </row>
        <row r="102">
          <cell r="A102">
            <v>-1</v>
          </cell>
          <cell r="B102">
            <v>-1</v>
          </cell>
          <cell r="C102">
            <v>4870</v>
          </cell>
          <cell r="D102">
            <v>4730</v>
          </cell>
          <cell r="E102">
            <v>4770</v>
          </cell>
          <cell r="F102">
            <v>4975</v>
          </cell>
          <cell r="G102">
            <v>-1</v>
          </cell>
          <cell r="H102">
            <v>-1</v>
          </cell>
          <cell r="I102">
            <v>-1</v>
          </cell>
          <cell r="J102">
            <v>-1</v>
          </cell>
        </row>
        <row r="103">
          <cell r="A103">
            <v>-1</v>
          </cell>
          <cell r="B103">
            <v>-1</v>
          </cell>
          <cell r="C103">
            <v>4900</v>
          </cell>
          <cell r="D103">
            <v>4750</v>
          </cell>
          <cell r="E103">
            <v>4790</v>
          </cell>
          <cell r="F103">
            <v>5000</v>
          </cell>
          <cell r="G103">
            <v>-1</v>
          </cell>
          <cell r="H103">
            <v>-1</v>
          </cell>
          <cell r="I103">
            <v>-1</v>
          </cell>
          <cell r="J103">
            <v>-1</v>
          </cell>
        </row>
        <row r="104">
          <cell r="A104">
            <v>-1</v>
          </cell>
          <cell r="B104">
            <v>-1</v>
          </cell>
          <cell r="C104">
            <v>4940</v>
          </cell>
          <cell r="D104">
            <v>4770</v>
          </cell>
          <cell r="E104">
            <v>4810</v>
          </cell>
          <cell r="F104">
            <v>5035</v>
          </cell>
          <cell r="G104">
            <v>-1</v>
          </cell>
          <cell r="H104">
            <v>-1</v>
          </cell>
          <cell r="I104">
            <v>-1</v>
          </cell>
          <cell r="J104">
            <v>-1</v>
          </cell>
        </row>
        <row r="105">
          <cell r="A105">
            <v>-1</v>
          </cell>
          <cell r="B105">
            <v>-1</v>
          </cell>
          <cell r="C105">
            <v>4960</v>
          </cell>
          <cell r="D105">
            <v>4790</v>
          </cell>
          <cell r="E105">
            <v>4835</v>
          </cell>
          <cell r="F105">
            <v>5090</v>
          </cell>
          <cell r="G105">
            <v>-1</v>
          </cell>
          <cell r="H105">
            <v>-1</v>
          </cell>
          <cell r="I105">
            <v>-1</v>
          </cell>
          <cell r="J105">
            <v>-1</v>
          </cell>
        </row>
        <row r="106">
          <cell r="A106">
            <v>-1</v>
          </cell>
          <cell r="B106">
            <v>-1</v>
          </cell>
          <cell r="C106">
            <v>4990</v>
          </cell>
          <cell r="D106">
            <v>4815</v>
          </cell>
          <cell r="E106">
            <v>4855</v>
          </cell>
          <cell r="F106">
            <v>5180</v>
          </cell>
          <cell r="G106">
            <v>-1</v>
          </cell>
          <cell r="H106">
            <v>-1</v>
          </cell>
          <cell r="I106">
            <v>-1</v>
          </cell>
          <cell r="J106">
            <v>-1</v>
          </cell>
        </row>
        <row r="107">
          <cell r="A107">
            <v>-1</v>
          </cell>
          <cell r="B107">
            <v>-1</v>
          </cell>
          <cell r="C107">
            <v>5040</v>
          </cell>
          <cell r="D107">
            <v>4850</v>
          </cell>
          <cell r="E107">
            <v>4875</v>
          </cell>
          <cell r="F107">
            <v>5240</v>
          </cell>
          <cell r="G107">
            <v>-1</v>
          </cell>
          <cell r="H107">
            <v>-1</v>
          </cell>
          <cell r="I107">
            <v>-1</v>
          </cell>
          <cell r="J107">
            <v>-1</v>
          </cell>
        </row>
        <row r="108">
          <cell r="A108">
            <v>-1</v>
          </cell>
          <cell r="B108">
            <v>-1</v>
          </cell>
          <cell r="C108">
            <v>5130</v>
          </cell>
          <cell r="D108">
            <v>4870</v>
          </cell>
          <cell r="E108">
            <v>4905</v>
          </cell>
          <cell r="F108">
            <v>5300</v>
          </cell>
          <cell r="G108">
            <v>-1</v>
          </cell>
          <cell r="H108">
            <v>-1</v>
          </cell>
          <cell r="I108">
            <v>-1</v>
          </cell>
          <cell r="J108">
            <v>-1</v>
          </cell>
        </row>
        <row r="109">
          <cell r="A109">
            <v>-1</v>
          </cell>
          <cell r="B109">
            <v>-1</v>
          </cell>
          <cell r="C109">
            <v>5175</v>
          </cell>
          <cell r="D109">
            <v>4890</v>
          </cell>
          <cell r="E109">
            <v>4925</v>
          </cell>
          <cell r="F109">
            <v>5335</v>
          </cell>
          <cell r="G109">
            <v>-1</v>
          </cell>
          <cell r="H109">
            <v>-1</v>
          </cell>
          <cell r="I109">
            <v>-1</v>
          </cell>
          <cell r="J109">
            <v>-1</v>
          </cell>
        </row>
        <row r="110">
          <cell r="A110">
            <v>-1</v>
          </cell>
          <cell r="B110">
            <v>-1</v>
          </cell>
          <cell r="C110">
            <v>5200</v>
          </cell>
          <cell r="D110">
            <v>4910</v>
          </cell>
          <cell r="E110">
            <v>4950</v>
          </cell>
          <cell r="F110">
            <v>5420</v>
          </cell>
          <cell r="G110">
            <v>-1</v>
          </cell>
          <cell r="H110">
            <v>-1</v>
          </cell>
          <cell r="I110">
            <v>-1</v>
          </cell>
          <cell r="J110">
            <v>-1</v>
          </cell>
        </row>
        <row r="111">
          <cell r="A111">
            <v>-1</v>
          </cell>
          <cell r="B111">
            <v>-1</v>
          </cell>
          <cell r="C111">
            <v>5310</v>
          </cell>
          <cell r="D111">
            <v>4940</v>
          </cell>
          <cell r="E111">
            <v>4970</v>
          </cell>
          <cell r="F111">
            <v>5780</v>
          </cell>
          <cell r="G111">
            <v>-1</v>
          </cell>
          <cell r="H111">
            <v>-1</v>
          </cell>
          <cell r="I111">
            <v>-1</v>
          </cell>
          <cell r="J111">
            <v>-1</v>
          </cell>
        </row>
        <row r="112">
          <cell r="A112">
            <v>-1</v>
          </cell>
          <cell r="B112">
            <v>-1</v>
          </cell>
          <cell r="C112">
            <v>5365</v>
          </cell>
          <cell r="D112">
            <v>4970</v>
          </cell>
          <cell r="E112">
            <v>4990</v>
          </cell>
          <cell r="F112">
            <v>-1</v>
          </cell>
          <cell r="G112">
            <v>-1</v>
          </cell>
          <cell r="H112">
            <v>-1</v>
          </cell>
          <cell r="I112">
            <v>-1</v>
          </cell>
          <cell r="J112">
            <v>-1</v>
          </cell>
        </row>
        <row r="113">
          <cell r="A113">
            <v>-1</v>
          </cell>
          <cell r="B113">
            <v>-1</v>
          </cell>
          <cell r="C113">
            <v>-1</v>
          </cell>
          <cell r="D113">
            <v>5010</v>
          </cell>
          <cell r="E113">
            <v>5020</v>
          </cell>
          <cell r="F113">
            <v>-1</v>
          </cell>
          <cell r="G113">
            <v>-1</v>
          </cell>
          <cell r="H113">
            <v>-1</v>
          </cell>
          <cell r="I113">
            <v>-1</v>
          </cell>
          <cell r="J113">
            <v>-1</v>
          </cell>
        </row>
        <row r="114">
          <cell r="A114">
            <v>-1</v>
          </cell>
          <cell r="B114">
            <v>-1</v>
          </cell>
          <cell r="C114">
            <v>-1</v>
          </cell>
          <cell r="D114">
            <v>5050</v>
          </cell>
          <cell r="E114">
            <v>5040</v>
          </cell>
          <cell r="F114">
            <v>-1</v>
          </cell>
          <cell r="G114">
            <v>-1</v>
          </cell>
          <cell r="H114">
            <v>-1</v>
          </cell>
          <cell r="I114">
            <v>-1</v>
          </cell>
          <cell r="J114">
            <v>-1</v>
          </cell>
        </row>
        <row r="115">
          <cell r="A115">
            <v>-1</v>
          </cell>
          <cell r="B115">
            <v>-1</v>
          </cell>
          <cell r="C115">
            <v>-1</v>
          </cell>
          <cell r="D115">
            <v>5080</v>
          </cell>
          <cell r="E115">
            <v>5080</v>
          </cell>
          <cell r="F115">
            <v>-1</v>
          </cell>
          <cell r="G115">
            <v>-1</v>
          </cell>
          <cell r="H115">
            <v>-1</v>
          </cell>
          <cell r="I115">
            <v>-1</v>
          </cell>
          <cell r="J115">
            <v>-1</v>
          </cell>
        </row>
        <row r="116">
          <cell r="A116">
            <v>-1</v>
          </cell>
          <cell r="B116">
            <v>-1</v>
          </cell>
          <cell r="C116">
            <v>-1</v>
          </cell>
          <cell r="D116">
            <v>5160</v>
          </cell>
          <cell r="E116">
            <v>5110</v>
          </cell>
          <cell r="F116">
            <v>-1</v>
          </cell>
          <cell r="G116">
            <v>-1</v>
          </cell>
          <cell r="H116">
            <v>-1</v>
          </cell>
          <cell r="I116">
            <v>-1</v>
          </cell>
          <cell r="J116">
            <v>-1</v>
          </cell>
        </row>
        <row r="117">
          <cell r="A117">
            <v>-1</v>
          </cell>
          <cell r="B117">
            <v>-1</v>
          </cell>
          <cell r="C117">
            <v>-1</v>
          </cell>
          <cell r="D117">
            <v>5180</v>
          </cell>
          <cell r="E117">
            <v>5140</v>
          </cell>
          <cell r="F117">
            <v>-1</v>
          </cell>
          <cell r="G117">
            <v>-1</v>
          </cell>
          <cell r="H117">
            <v>-1</v>
          </cell>
          <cell r="I117">
            <v>-1</v>
          </cell>
          <cell r="J117">
            <v>-1</v>
          </cell>
        </row>
        <row r="118">
          <cell r="A118">
            <v>-1</v>
          </cell>
          <cell r="B118">
            <v>-1</v>
          </cell>
          <cell r="C118">
            <v>-1</v>
          </cell>
          <cell r="D118">
            <v>5300</v>
          </cell>
          <cell r="E118">
            <v>5190</v>
          </cell>
          <cell r="F118">
            <v>-1</v>
          </cell>
          <cell r="G118">
            <v>-1</v>
          </cell>
          <cell r="H118">
            <v>-1</v>
          </cell>
          <cell r="I118">
            <v>-1</v>
          </cell>
          <cell r="J118">
            <v>-1</v>
          </cell>
        </row>
        <row r="119">
          <cell r="A119">
            <v>-1</v>
          </cell>
          <cell r="B119">
            <v>-1</v>
          </cell>
          <cell r="C119">
            <v>-1</v>
          </cell>
          <cell r="D119">
            <v>5320</v>
          </cell>
          <cell r="E119">
            <v>5210</v>
          </cell>
          <cell r="F119">
            <v>-1</v>
          </cell>
          <cell r="G119">
            <v>-1</v>
          </cell>
          <cell r="H119">
            <v>-1</v>
          </cell>
          <cell r="I119">
            <v>-1</v>
          </cell>
          <cell r="J119">
            <v>-1</v>
          </cell>
        </row>
        <row r="120">
          <cell r="A120">
            <v>-1</v>
          </cell>
          <cell r="B120">
            <v>-1</v>
          </cell>
          <cell r="C120">
            <v>-1</v>
          </cell>
          <cell r="D120">
            <v>5360</v>
          </cell>
          <cell r="E120">
            <v>5230</v>
          </cell>
          <cell r="F120">
            <v>-1</v>
          </cell>
          <cell r="G120">
            <v>-1</v>
          </cell>
          <cell r="H120">
            <v>-1</v>
          </cell>
          <cell r="I120">
            <v>-1</v>
          </cell>
          <cell r="J120">
            <v>-1</v>
          </cell>
        </row>
        <row r="121">
          <cell r="A121">
            <v>-1</v>
          </cell>
          <cell r="B121">
            <v>-1</v>
          </cell>
          <cell r="C121">
            <v>-1</v>
          </cell>
          <cell r="D121">
            <v>5520</v>
          </cell>
          <cell r="E121">
            <v>5250</v>
          </cell>
          <cell r="F121">
            <v>-1</v>
          </cell>
          <cell r="G121">
            <v>-1</v>
          </cell>
          <cell r="H121">
            <v>-1</v>
          </cell>
          <cell r="I121">
            <v>-1</v>
          </cell>
          <cell r="J121">
            <v>-1</v>
          </cell>
        </row>
        <row r="122">
          <cell r="A122">
            <v>-1</v>
          </cell>
          <cell r="B122">
            <v>-1</v>
          </cell>
          <cell r="C122">
            <v>-1</v>
          </cell>
          <cell r="D122">
            <v>-1</v>
          </cell>
          <cell r="E122">
            <v>5320</v>
          </cell>
          <cell r="F122">
            <v>-1</v>
          </cell>
          <cell r="G122">
            <v>-1</v>
          </cell>
          <cell r="H122">
            <v>-1</v>
          </cell>
          <cell r="I122">
            <v>-1</v>
          </cell>
          <cell r="J122">
            <v>-1</v>
          </cell>
        </row>
        <row r="123">
          <cell r="A123">
            <v>-1</v>
          </cell>
          <cell r="B123">
            <v>-1</v>
          </cell>
          <cell r="C123">
            <v>-1</v>
          </cell>
          <cell r="D123">
            <v>-1</v>
          </cell>
          <cell r="E123">
            <v>5340</v>
          </cell>
          <cell r="F123">
            <v>-1</v>
          </cell>
          <cell r="G123">
            <v>-1</v>
          </cell>
          <cell r="H123">
            <v>-1</v>
          </cell>
          <cell r="I123">
            <v>-1</v>
          </cell>
          <cell r="J123">
            <v>-1</v>
          </cell>
        </row>
        <row r="124">
          <cell r="A124">
            <v>-1</v>
          </cell>
          <cell r="B124">
            <v>-1</v>
          </cell>
          <cell r="C124">
            <v>-1</v>
          </cell>
          <cell r="D124">
            <v>-1</v>
          </cell>
          <cell r="E124">
            <v>5360</v>
          </cell>
          <cell r="F124">
            <v>-1</v>
          </cell>
          <cell r="G124">
            <v>-1</v>
          </cell>
          <cell r="H124">
            <v>-1</v>
          </cell>
          <cell r="I124">
            <v>-1</v>
          </cell>
          <cell r="J124">
            <v>-1</v>
          </cell>
        </row>
        <row r="125">
          <cell r="A125">
            <v>-1</v>
          </cell>
          <cell r="B125">
            <v>-1</v>
          </cell>
          <cell r="C125">
            <v>-1</v>
          </cell>
          <cell r="D125">
            <v>-1</v>
          </cell>
          <cell r="E125">
            <v>5690</v>
          </cell>
          <cell r="F125">
            <v>-1</v>
          </cell>
          <cell r="G125">
            <v>-1</v>
          </cell>
          <cell r="H125">
            <v>-1</v>
          </cell>
          <cell r="I125">
            <v>-1</v>
          </cell>
          <cell r="J125">
            <v>-1</v>
          </cell>
        </row>
        <row r="126">
          <cell r="A126">
            <v>-1</v>
          </cell>
          <cell r="B126">
            <v>-1</v>
          </cell>
          <cell r="C126">
            <v>-1</v>
          </cell>
          <cell r="D126">
            <v>-1</v>
          </cell>
          <cell r="E126">
            <v>6000</v>
          </cell>
          <cell r="F126">
            <v>-1</v>
          </cell>
          <cell r="G126">
            <v>-1</v>
          </cell>
          <cell r="H126">
            <v>-1</v>
          </cell>
          <cell r="I126">
            <v>-1</v>
          </cell>
          <cell r="J126">
            <v>-1</v>
          </cell>
        </row>
        <row r="127">
          <cell r="A127">
            <v>-1</v>
          </cell>
          <cell r="B127">
            <v>-1</v>
          </cell>
          <cell r="C127">
            <v>-1</v>
          </cell>
          <cell r="D127">
            <v>-1</v>
          </cell>
          <cell r="E127">
            <v>-1</v>
          </cell>
          <cell r="F127">
            <v>-1</v>
          </cell>
          <cell r="G127">
            <v>-1</v>
          </cell>
          <cell r="H127">
            <v>-1</v>
          </cell>
          <cell r="I127">
            <v>-1</v>
          </cell>
          <cell r="J127">
            <v>-1</v>
          </cell>
        </row>
        <row r="128">
          <cell r="A128">
            <v>-1</v>
          </cell>
          <cell r="B128">
            <v>-1</v>
          </cell>
          <cell r="C128">
            <v>-1</v>
          </cell>
          <cell r="D128">
            <v>-1</v>
          </cell>
          <cell r="E128">
            <v>-1</v>
          </cell>
          <cell r="F128">
            <v>-1</v>
          </cell>
          <cell r="G128">
            <v>-1</v>
          </cell>
          <cell r="H128">
            <v>-1</v>
          </cell>
          <cell r="I128">
            <v>-1</v>
          </cell>
          <cell r="J128">
            <v>-1</v>
          </cell>
        </row>
        <row r="129">
          <cell r="A129">
            <v>-1</v>
          </cell>
          <cell r="B129">
            <v>-1</v>
          </cell>
          <cell r="C129">
            <v>-1</v>
          </cell>
          <cell r="D129">
            <v>-1</v>
          </cell>
          <cell r="E129">
            <v>-1</v>
          </cell>
          <cell r="F129">
            <v>-1</v>
          </cell>
          <cell r="G129">
            <v>-1</v>
          </cell>
          <cell r="H129">
            <v>-1</v>
          </cell>
          <cell r="I129">
            <v>-1</v>
          </cell>
          <cell r="J129">
            <v>-1</v>
          </cell>
        </row>
        <row r="130">
          <cell r="A130">
            <v>-1</v>
          </cell>
          <cell r="B130">
            <v>-1</v>
          </cell>
          <cell r="C130">
            <v>-1</v>
          </cell>
          <cell r="D130">
            <v>-1</v>
          </cell>
          <cell r="E130">
            <v>-1</v>
          </cell>
          <cell r="F130">
            <v>-1</v>
          </cell>
          <cell r="G130">
            <v>-1</v>
          </cell>
          <cell r="H130">
            <v>-1</v>
          </cell>
          <cell r="I130">
            <v>-1</v>
          </cell>
          <cell r="J130">
            <v>-1</v>
          </cell>
        </row>
        <row r="131">
          <cell r="A131">
            <v>-1</v>
          </cell>
          <cell r="B131">
            <v>-1</v>
          </cell>
          <cell r="C131">
            <v>-1</v>
          </cell>
          <cell r="D131">
            <v>-1</v>
          </cell>
          <cell r="E131">
            <v>-1</v>
          </cell>
          <cell r="F131">
            <v>-1</v>
          </cell>
          <cell r="G131">
            <v>-1</v>
          </cell>
          <cell r="H131">
            <v>-1</v>
          </cell>
          <cell r="I131">
            <v>-1</v>
          </cell>
          <cell r="J131">
            <v>-1</v>
          </cell>
        </row>
        <row r="132">
          <cell r="A132">
            <v>-1</v>
          </cell>
          <cell r="B132">
            <v>-1</v>
          </cell>
          <cell r="C132">
            <v>-1</v>
          </cell>
          <cell r="D132">
            <v>-1</v>
          </cell>
          <cell r="E132">
            <v>-1</v>
          </cell>
          <cell r="F132">
            <v>-1</v>
          </cell>
          <cell r="G132">
            <v>-1</v>
          </cell>
          <cell r="H132">
            <v>-1</v>
          </cell>
          <cell r="I132">
            <v>-1</v>
          </cell>
          <cell r="J132">
            <v>-1</v>
          </cell>
        </row>
        <row r="133">
          <cell r="A133">
            <v>-1</v>
          </cell>
          <cell r="B133">
            <v>-1</v>
          </cell>
          <cell r="C133">
            <v>-1</v>
          </cell>
          <cell r="D133">
            <v>-1</v>
          </cell>
          <cell r="E133">
            <v>-1</v>
          </cell>
          <cell r="F133">
            <v>-1</v>
          </cell>
          <cell r="G133">
            <v>-1</v>
          </cell>
          <cell r="H133">
            <v>-1</v>
          </cell>
          <cell r="I133">
            <v>-1</v>
          </cell>
          <cell r="J133">
            <v>-1</v>
          </cell>
        </row>
        <row r="134">
          <cell r="A134">
            <v>-1</v>
          </cell>
          <cell r="B134">
            <v>-1</v>
          </cell>
          <cell r="C134">
            <v>-1</v>
          </cell>
          <cell r="D134">
            <v>-1</v>
          </cell>
          <cell r="E134">
            <v>-1</v>
          </cell>
          <cell r="F134">
            <v>-1</v>
          </cell>
          <cell r="G134">
            <v>-1</v>
          </cell>
          <cell r="H134">
            <v>-1</v>
          </cell>
          <cell r="I134">
            <v>-1</v>
          </cell>
          <cell r="J134">
            <v>-1</v>
          </cell>
        </row>
        <row r="135">
          <cell r="A135">
            <v>-1</v>
          </cell>
          <cell r="B135">
            <v>-1</v>
          </cell>
          <cell r="C135">
            <v>-1</v>
          </cell>
          <cell r="D135">
            <v>-1</v>
          </cell>
          <cell r="E135">
            <v>-1</v>
          </cell>
          <cell r="F135">
            <v>-1</v>
          </cell>
          <cell r="G135">
            <v>-1</v>
          </cell>
          <cell r="H135">
            <v>-1</v>
          </cell>
          <cell r="I135">
            <v>-1</v>
          </cell>
          <cell r="J135">
            <v>-1</v>
          </cell>
        </row>
        <row r="136">
          <cell r="A136">
            <v>-1</v>
          </cell>
          <cell r="B136">
            <v>-1</v>
          </cell>
          <cell r="C136">
            <v>-1</v>
          </cell>
          <cell r="D136">
            <v>-1</v>
          </cell>
          <cell r="E136">
            <v>-1</v>
          </cell>
          <cell r="F136">
            <v>-1</v>
          </cell>
          <cell r="G136">
            <v>-1</v>
          </cell>
          <cell r="H136">
            <v>-1</v>
          </cell>
          <cell r="I136">
            <v>-1</v>
          </cell>
          <cell r="J136">
            <v>-1</v>
          </cell>
        </row>
        <row r="137">
          <cell r="A137">
            <v>-1</v>
          </cell>
          <cell r="B137">
            <v>-1</v>
          </cell>
          <cell r="C137">
            <v>-1</v>
          </cell>
          <cell r="D137">
            <v>-1</v>
          </cell>
          <cell r="E137">
            <v>-1</v>
          </cell>
          <cell r="F137">
            <v>-1</v>
          </cell>
          <cell r="G137">
            <v>-1</v>
          </cell>
          <cell r="H137">
            <v>-1</v>
          </cell>
          <cell r="I137">
            <v>-1</v>
          </cell>
          <cell r="J137">
            <v>-1</v>
          </cell>
        </row>
        <row r="138">
          <cell r="A138">
            <v>-1</v>
          </cell>
          <cell r="B138">
            <v>-1</v>
          </cell>
          <cell r="C138">
            <v>-1</v>
          </cell>
          <cell r="D138">
            <v>-1</v>
          </cell>
          <cell r="E138">
            <v>-1</v>
          </cell>
          <cell r="F138">
            <v>-1</v>
          </cell>
          <cell r="G138">
            <v>-1</v>
          </cell>
          <cell r="H138">
            <v>-1</v>
          </cell>
          <cell r="I138">
            <v>-1</v>
          </cell>
          <cell r="J138">
            <v>-1</v>
          </cell>
        </row>
        <row r="139">
          <cell r="A139">
            <v>-1</v>
          </cell>
          <cell r="B139">
            <v>-1</v>
          </cell>
          <cell r="C139">
            <v>-1</v>
          </cell>
          <cell r="D139">
            <v>-1</v>
          </cell>
          <cell r="E139">
            <v>-1</v>
          </cell>
          <cell r="F139">
            <v>-1</v>
          </cell>
          <cell r="G139">
            <v>-1</v>
          </cell>
          <cell r="H139">
            <v>-1</v>
          </cell>
          <cell r="I139">
            <v>-1</v>
          </cell>
          <cell r="J139">
            <v>-1</v>
          </cell>
        </row>
        <row r="140">
          <cell r="A140">
            <v>-1</v>
          </cell>
          <cell r="B140">
            <v>-1</v>
          </cell>
          <cell r="C140">
            <v>-1</v>
          </cell>
          <cell r="D140">
            <v>-1</v>
          </cell>
          <cell r="E140">
            <v>-1</v>
          </cell>
          <cell r="F140">
            <v>-1</v>
          </cell>
          <cell r="G140">
            <v>-1</v>
          </cell>
          <cell r="H140">
            <v>-1</v>
          </cell>
          <cell r="I140">
            <v>-1</v>
          </cell>
          <cell r="J140">
            <v>-1</v>
          </cell>
        </row>
        <row r="141">
          <cell r="A141">
            <v>-1</v>
          </cell>
          <cell r="B141">
            <v>-1</v>
          </cell>
          <cell r="C141">
            <v>-1</v>
          </cell>
          <cell r="D141">
            <v>-1</v>
          </cell>
          <cell r="E141">
            <v>-1</v>
          </cell>
          <cell r="F141">
            <v>-1</v>
          </cell>
          <cell r="G141">
            <v>-1</v>
          </cell>
          <cell r="H141">
            <v>-1</v>
          </cell>
          <cell r="I141">
            <v>-1</v>
          </cell>
          <cell r="J141">
            <v>-1</v>
          </cell>
        </row>
        <row r="142">
          <cell r="A142">
            <v>-1</v>
          </cell>
          <cell r="B142">
            <v>-1</v>
          </cell>
          <cell r="C142">
            <v>-1</v>
          </cell>
          <cell r="D142">
            <v>-1</v>
          </cell>
          <cell r="E142">
            <v>-1</v>
          </cell>
          <cell r="F142">
            <v>-1</v>
          </cell>
          <cell r="G142">
            <v>-1</v>
          </cell>
          <cell r="H142">
            <v>-1</v>
          </cell>
          <cell r="I142">
            <v>-1</v>
          </cell>
          <cell r="J142">
            <v>-1</v>
          </cell>
        </row>
        <row r="143">
          <cell r="A143">
            <v>-1</v>
          </cell>
          <cell r="B143">
            <v>-1</v>
          </cell>
          <cell r="C143">
            <v>-1</v>
          </cell>
          <cell r="D143">
            <v>-1</v>
          </cell>
          <cell r="E143">
            <v>-1</v>
          </cell>
          <cell r="F143">
            <v>-1</v>
          </cell>
          <cell r="G143">
            <v>-1</v>
          </cell>
          <cell r="H143">
            <v>-1</v>
          </cell>
          <cell r="I143">
            <v>-1</v>
          </cell>
          <cell r="J143">
            <v>-1</v>
          </cell>
        </row>
        <row r="144">
          <cell r="A144">
            <v>-1</v>
          </cell>
          <cell r="B144">
            <v>-1</v>
          </cell>
          <cell r="C144">
            <v>-1</v>
          </cell>
          <cell r="D144">
            <v>-1</v>
          </cell>
          <cell r="E144">
            <v>-1</v>
          </cell>
          <cell r="F144">
            <v>-1</v>
          </cell>
          <cell r="G144">
            <v>-1</v>
          </cell>
          <cell r="H144">
            <v>-1</v>
          </cell>
          <cell r="I144">
            <v>-1</v>
          </cell>
          <cell r="J144">
            <v>-1</v>
          </cell>
        </row>
        <row r="145">
          <cell r="A145">
            <v>-1</v>
          </cell>
          <cell r="B145">
            <v>-1</v>
          </cell>
          <cell r="C145">
            <v>-1</v>
          </cell>
          <cell r="D145">
            <v>-1</v>
          </cell>
          <cell r="E145">
            <v>-1</v>
          </cell>
          <cell r="F145">
            <v>-1</v>
          </cell>
          <cell r="G145">
            <v>-1</v>
          </cell>
          <cell r="H145">
            <v>-1</v>
          </cell>
          <cell r="I145">
            <v>-1</v>
          </cell>
          <cell r="J145">
            <v>-1</v>
          </cell>
        </row>
        <row r="146">
          <cell r="A146">
            <v>-1</v>
          </cell>
          <cell r="B146">
            <v>-1</v>
          </cell>
          <cell r="C146">
            <v>-1</v>
          </cell>
          <cell r="D146">
            <v>-1</v>
          </cell>
          <cell r="E146">
            <v>-1</v>
          </cell>
          <cell r="F146">
            <v>-1</v>
          </cell>
          <cell r="G146">
            <v>-1</v>
          </cell>
          <cell r="H146">
            <v>-1</v>
          </cell>
          <cell r="I146">
            <v>-1</v>
          </cell>
          <cell r="J146">
            <v>-1</v>
          </cell>
        </row>
        <row r="147">
          <cell r="A147">
            <v>-1</v>
          </cell>
          <cell r="B147">
            <v>-1</v>
          </cell>
          <cell r="C147">
            <v>-1</v>
          </cell>
          <cell r="D147">
            <v>-1</v>
          </cell>
          <cell r="E147">
            <v>-1</v>
          </cell>
          <cell r="F147">
            <v>-1</v>
          </cell>
          <cell r="G147">
            <v>-1</v>
          </cell>
          <cell r="H147">
            <v>-1</v>
          </cell>
          <cell r="I147">
            <v>-1</v>
          </cell>
          <cell r="J147">
            <v>-1</v>
          </cell>
        </row>
        <row r="148">
          <cell r="A148">
            <v>-1</v>
          </cell>
          <cell r="B148">
            <v>-1</v>
          </cell>
          <cell r="C148">
            <v>-1</v>
          </cell>
          <cell r="D148">
            <v>-1</v>
          </cell>
          <cell r="E148">
            <v>-1</v>
          </cell>
          <cell r="F148">
            <v>-1</v>
          </cell>
          <cell r="G148">
            <v>-1</v>
          </cell>
          <cell r="H148">
            <v>-1</v>
          </cell>
          <cell r="I148">
            <v>-1</v>
          </cell>
          <cell r="J148">
            <v>-1</v>
          </cell>
        </row>
        <row r="149">
          <cell r="A149">
            <v>-1</v>
          </cell>
          <cell r="B149">
            <v>-1</v>
          </cell>
          <cell r="C149">
            <v>-1</v>
          </cell>
          <cell r="D149">
            <v>-1</v>
          </cell>
          <cell r="E149">
            <v>-1</v>
          </cell>
          <cell r="F149">
            <v>-1</v>
          </cell>
          <cell r="G149">
            <v>-1</v>
          </cell>
          <cell r="H149">
            <v>-1</v>
          </cell>
          <cell r="I149">
            <v>-1</v>
          </cell>
          <cell r="J149">
            <v>-1</v>
          </cell>
        </row>
        <row r="150">
          <cell r="A150">
            <v>-1</v>
          </cell>
          <cell r="B150">
            <v>-1</v>
          </cell>
          <cell r="C150">
            <v>-1</v>
          </cell>
          <cell r="D150">
            <v>-1</v>
          </cell>
          <cell r="E150">
            <v>-1</v>
          </cell>
          <cell r="F150">
            <v>-1</v>
          </cell>
          <cell r="G150">
            <v>-1</v>
          </cell>
          <cell r="H150">
            <v>-1</v>
          </cell>
          <cell r="I150">
            <v>-1</v>
          </cell>
          <cell r="J150">
            <v>-1</v>
          </cell>
        </row>
        <row r="151">
          <cell r="A151">
            <v>-1</v>
          </cell>
          <cell r="B151">
            <v>-1</v>
          </cell>
          <cell r="C151">
            <v>-1</v>
          </cell>
          <cell r="D151">
            <v>-1</v>
          </cell>
          <cell r="E151">
            <v>-1</v>
          </cell>
          <cell r="F151">
            <v>-1</v>
          </cell>
          <cell r="G151">
            <v>-1</v>
          </cell>
          <cell r="H151">
            <v>-1</v>
          </cell>
          <cell r="I151">
            <v>-1</v>
          </cell>
          <cell r="J151">
            <v>-1</v>
          </cell>
        </row>
        <row r="152">
          <cell r="A152">
            <v>-1</v>
          </cell>
          <cell r="B152">
            <v>-1</v>
          </cell>
          <cell r="C152">
            <v>-1</v>
          </cell>
          <cell r="D152">
            <v>-1</v>
          </cell>
          <cell r="E152">
            <v>-1</v>
          </cell>
          <cell r="F152">
            <v>-1</v>
          </cell>
          <cell r="G152">
            <v>-1</v>
          </cell>
          <cell r="H152">
            <v>-1</v>
          </cell>
          <cell r="I152">
            <v>-1</v>
          </cell>
          <cell r="J152">
            <v>-1</v>
          </cell>
        </row>
        <row r="153">
          <cell r="A153">
            <v>-1</v>
          </cell>
          <cell r="B153">
            <v>-1</v>
          </cell>
          <cell r="C153">
            <v>-1</v>
          </cell>
          <cell r="D153">
            <v>-1</v>
          </cell>
          <cell r="E153">
            <v>-1</v>
          </cell>
          <cell r="F153">
            <v>-1</v>
          </cell>
          <cell r="G153">
            <v>-1</v>
          </cell>
          <cell r="H153">
            <v>-1</v>
          </cell>
          <cell r="I153">
            <v>-1</v>
          </cell>
          <cell r="J153">
            <v>-1</v>
          </cell>
        </row>
        <row r="154">
          <cell r="A154">
            <v>-1</v>
          </cell>
          <cell r="B154">
            <v>-1</v>
          </cell>
          <cell r="C154">
            <v>-1</v>
          </cell>
          <cell r="D154">
            <v>-1</v>
          </cell>
          <cell r="E154">
            <v>-1</v>
          </cell>
          <cell r="F154">
            <v>-1</v>
          </cell>
          <cell r="G154">
            <v>-1</v>
          </cell>
          <cell r="H154">
            <v>-1</v>
          </cell>
          <cell r="I154">
            <v>-1</v>
          </cell>
          <cell r="J154">
            <v>-1</v>
          </cell>
        </row>
        <row r="155">
          <cell r="A155">
            <v>-1</v>
          </cell>
          <cell r="B155">
            <v>-1</v>
          </cell>
          <cell r="C155">
            <v>-1</v>
          </cell>
          <cell r="D155">
            <v>-1</v>
          </cell>
          <cell r="E155">
            <v>-1</v>
          </cell>
          <cell r="F155">
            <v>-1</v>
          </cell>
          <cell r="G155">
            <v>-1</v>
          </cell>
          <cell r="H155">
            <v>-1</v>
          </cell>
          <cell r="I155">
            <v>-1</v>
          </cell>
          <cell r="J155">
            <v>-1</v>
          </cell>
        </row>
        <row r="156">
          <cell r="A156">
            <v>-1</v>
          </cell>
          <cell r="B156">
            <v>-1</v>
          </cell>
          <cell r="C156">
            <v>-1</v>
          </cell>
          <cell r="D156">
            <v>-1</v>
          </cell>
          <cell r="E156">
            <v>-1</v>
          </cell>
          <cell r="F156">
            <v>-1</v>
          </cell>
          <cell r="G156">
            <v>-1</v>
          </cell>
          <cell r="H156">
            <v>-1</v>
          </cell>
          <cell r="I156">
            <v>-1</v>
          </cell>
          <cell r="J156">
            <v>-1</v>
          </cell>
        </row>
        <row r="157">
          <cell r="A157">
            <v>-1</v>
          </cell>
          <cell r="B157">
            <v>-1</v>
          </cell>
          <cell r="C157">
            <v>-1</v>
          </cell>
          <cell r="D157">
            <v>-1</v>
          </cell>
          <cell r="E157">
            <v>-1</v>
          </cell>
          <cell r="F157">
            <v>-1</v>
          </cell>
          <cell r="G157">
            <v>-1</v>
          </cell>
          <cell r="H157">
            <v>-1</v>
          </cell>
          <cell r="I157">
            <v>-1</v>
          </cell>
          <cell r="J157">
            <v>-1</v>
          </cell>
        </row>
        <row r="158">
          <cell r="A158">
            <v>-1</v>
          </cell>
          <cell r="B158">
            <v>-1</v>
          </cell>
          <cell r="C158">
            <v>-1</v>
          </cell>
          <cell r="D158">
            <v>-1</v>
          </cell>
          <cell r="E158">
            <v>-1</v>
          </cell>
          <cell r="F158">
            <v>-1</v>
          </cell>
          <cell r="G158">
            <v>-1</v>
          </cell>
          <cell r="H158">
            <v>-1</v>
          </cell>
          <cell r="I158">
            <v>-1</v>
          </cell>
          <cell r="J158">
            <v>-1</v>
          </cell>
        </row>
        <row r="159">
          <cell r="A159">
            <v>-1</v>
          </cell>
          <cell r="B159">
            <v>-1</v>
          </cell>
          <cell r="C159">
            <v>-1</v>
          </cell>
          <cell r="D159">
            <v>-1</v>
          </cell>
          <cell r="E159">
            <v>-1</v>
          </cell>
          <cell r="F159">
            <v>-1</v>
          </cell>
          <cell r="G159">
            <v>-1</v>
          </cell>
          <cell r="H159">
            <v>-1</v>
          </cell>
          <cell r="I159">
            <v>-1</v>
          </cell>
          <cell r="J159">
            <v>-1</v>
          </cell>
        </row>
        <row r="160">
          <cell r="A160">
            <v>-1</v>
          </cell>
          <cell r="B160">
            <v>-1</v>
          </cell>
          <cell r="C160">
            <v>-1</v>
          </cell>
          <cell r="D160">
            <v>-1</v>
          </cell>
          <cell r="E160">
            <v>-1</v>
          </cell>
          <cell r="F160">
            <v>-1</v>
          </cell>
          <cell r="G160">
            <v>-1</v>
          </cell>
          <cell r="H160">
            <v>-1</v>
          </cell>
          <cell r="I160">
            <v>-1</v>
          </cell>
          <cell r="J160">
            <v>-1</v>
          </cell>
        </row>
        <row r="161">
          <cell r="A161">
            <v>-1</v>
          </cell>
          <cell r="B161">
            <v>-1</v>
          </cell>
          <cell r="C161">
            <v>-1</v>
          </cell>
          <cell r="D161">
            <v>-1</v>
          </cell>
          <cell r="E161">
            <v>-1</v>
          </cell>
          <cell r="F161">
            <v>-1</v>
          </cell>
          <cell r="G161">
            <v>-1</v>
          </cell>
          <cell r="H161">
            <v>-1</v>
          </cell>
          <cell r="I161">
            <v>-1</v>
          </cell>
          <cell r="J161">
            <v>-1</v>
          </cell>
        </row>
        <row r="162">
          <cell r="A162">
            <v>-1</v>
          </cell>
          <cell r="B162">
            <v>-1</v>
          </cell>
          <cell r="C162">
            <v>-1</v>
          </cell>
          <cell r="D162">
            <v>-1</v>
          </cell>
          <cell r="E162">
            <v>-1</v>
          </cell>
          <cell r="F162">
            <v>-1</v>
          </cell>
          <cell r="G162">
            <v>-1</v>
          </cell>
          <cell r="H162">
            <v>-1</v>
          </cell>
          <cell r="I162">
            <v>-1</v>
          </cell>
          <cell r="J162">
            <v>-1</v>
          </cell>
        </row>
        <row r="163">
          <cell r="A163">
            <v>-1</v>
          </cell>
          <cell r="B163">
            <v>-1</v>
          </cell>
          <cell r="C163">
            <v>-1</v>
          </cell>
          <cell r="D163">
            <v>-1</v>
          </cell>
          <cell r="E163">
            <v>-1</v>
          </cell>
          <cell r="F163">
            <v>-1</v>
          </cell>
          <cell r="G163">
            <v>-1</v>
          </cell>
          <cell r="H163">
            <v>-1</v>
          </cell>
          <cell r="I163">
            <v>-1</v>
          </cell>
          <cell r="J163">
            <v>-1</v>
          </cell>
        </row>
        <row r="164">
          <cell r="A164">
            <v>-1</v>
          </cell>
          <cell r="B164">
            <v>-1</v>
          </cell>
          <cell r="C164">
            <v>-1</v>
          </cell>
          <cell r="D164">
            <v>-1</v>
          </cell>
          <cell r="E164">
            <v>-1</v>
          </cell>
          <cell r="F164">
            <v>-1</v>
          </cell>
          <cell r="G164">
            <v>-1</v>
          </cell>
          <cell r="H164">
            <v>-1</v>
          </cell>
          <cell r="I164">
            <v>-1</v>
          </cell>
          <cell r="J164">
            <v>-1</v>
          </cell>
        </row>
        <row r="165">
          <cell r="A165">
            <v>-1</v>
          </cell>
          <cell r="B165">
            <v>-1</v>
          </cell>
          <cell r="C165">
            <v>-1</v>
          </cell>
          <cell r="D165">
            <v>-1</v>
          </cell>
          <cell r="E165">
            <v>-1</v>
          </cell>
          <cell r="F165">
            <v>-1</v>
          </cell>
          <cell r="G165">
            <v>-1</v>
          </cell>
          <cell r="H165">
            <v>-1</v>
          </cell>
          <cell r="I165">
            <v>-1</v>
          </cell>
          <cell r="J165">
            <v>-1</v>
          </cell>
        </row>
        <row r="166">
          <cell r="A166">
            <v>-1</v>
          </cell>
          <cell r="B166">
            <v>-1</v>
          </cell>
          <cell r="C166">
            <v>-1</v>
          </cell>
          <cell r="D166">
            <v>-1</v>
          </cell>
          <cell r="E166">
            <v>-1</v>
          </cell>
          <cell r="F166">
            <v>-1</v>
          </cell>
          <cell r="G166">
            <v>-1</v>
          </cell>
          <cell r="H166">
            <v>-1</v>
          </cell>
          <cell r="I166">
            <v>-1</v>
          </cell>
          <cell r="J166">
            <v>-1</v>
          </cell>
        </row>
        <row r="167">
          <cell r="A167">
            <v>-1</v>
          </cell>
          <cell r="B167">
            <v>-1</v>
          </cell>
          <cell r="C167">
            <v>-1</v>
          </cell>
          <cell r="D167">
            <v>-1</v>
          </cell>
          <cell r="E167">
            <v>-1</v>
          </cell>
          <cell r="F167">
            <v>-1</v>
          </cell>
          <cell r="G167">
            <v>-1</v>
          </cell>
          <cell r="H167">
            <v>-1</v>
          </cell>
          <cell r="I167">
            <v>-1</v>
          </cell>
          <cell r="J167">
            <v>-1</v>
          </cell>
        </row>
        <row r="168">
          <cell r="A168">
            <v>-1</v>
          </cell>
          <cell r="B168">
            <v>-1</v>
          </cell>
          <cell r="C168">
            <v>-1</v>
          </cell>
          <cell r="D168">
            <v>-1</v>
          </cell>
          <cell r="E168">
            <v>-1</v>
          </cell>
          <cell r="F168">
            <v>-1</v>
          </cell>
          <cell r="G168">
            <v>-1</v>
          </cell>
          <cell r="H168">
            <v>-1</v>
          </cell>
          <cell r="I168">
            <v>-1</v>
          </cell>
          <cell r="J168">
            <v>-1</v>
          </cell>
        </row>
        <row r="169">
          <cell r="A169">
            <v>-1</v>
          </cell>
          <cell r="B169">
            <v>-1</v>
          </cell>
          <cell r="C169">
            <v>-1</v>
          </cell>
          <cell r="D169">
            <v>-1</v>
          </cell>
          <cell r="E169">
            <v>-1</v>
          </cell>
          <cell r="F169">
            <v>-1</v>
          </cell>
          <cell r="G169">
            <v>-1</v>
          </cell>
          <cell r="H169">
            <v>-1</v>
          </cell>
          <cell r="I169">
            <v>-1</v>
          </cell>
          <cell r="J169">
            <v>-1</v>
          </cell>
        </row>
        <row r="170">
          <cell r="A170">
            <v>-1</v>
          </cell>
          <cell r="B170">
            <v>-1</v>
          </cell>
          <cell r="C170">
            <v>-1</v>
          </cell>
          <cell r="D170">
            <v>-1</v>
          </cell>
          <cell r="E170">
            <v>-1</v>
          </cell>
          <cell r="F170">
            <v>-1</v>
          </cell>
          <cell r="G170">
            <v>-1</v>
          </cell>
          <cell r="H170">
            <v>-1</v>
          </cell>
          <cell r="I170">
            <v>-1</v>
          </cell>
          <cell r="J170">
            <v>-1</v>
          </cell>
        </row>
        <row r="171">
          <cell r="A171">
            <v>-1</v>
          </cell>
          <cell r="B171">
            <v>-1</v>
          </cell>
          <cell r="C171">
            <v>-1</v>
          </cell>
          <cell r="D171">
            <v>-1</v>
          </cell>
          <cell r="E171">
            <v>-1</v>
          </cell>
          <cell r="F171">
            <v>-1</v>
          </cell>
          <cell r="G171">
            <v>-1</v>
          </cell>
          <cell r="H171">
            <v>-1</v>
          </cell>
          <cell r="I171">
            <v>-1</v>
          </cell>
          <cell r="J171">
            <v>-1</v>
          </cell>
        </row>
        <row r="172">
          <cell r="A172">
            <v>-1</v>
          </cell>
          <cell r="B172">
            <v>-1</v>
          </cell>
          <cell r="C172">
            <v>-1</v>
          </cell>
          <cell r="D172">
            <v>-1</v>
          </cell>
          <cell r="E172">
            <v>-1</v>
          </cell>
          <cell r="F172">
            <v>-1</v>
          </cell>
          <cell r="G172">
            <v>-1</v>
          </cell>
          <cell r="H172">
            <v>-1</v>
          </cell>
          <cell r="I172">
            <v>-1</v>
          </cell>
          <cell r="J172">
            <v>-1</v>
          </cell>
        </row>
        <row r="173">
          <cell r="A173">
            <v>-1</v>
          </cell>
          <cell r="B173">
            <v>-1</v>
          </cell>
          <cell r="C173">
            <v>-1</v>
          </cell>
          <cell r="D173">
            <v>-1</v>
          </cell>
          <cell r="E173">
            <v>-1</v>
          </cell>
          <cell r="F173">
            <v>-1</v>
          </cell>
          <cell r="G173">
            <v>-1</v>
          </cell>
          <cell r="H173">
            <v>-1</v>
          </cell>
          <cell r="I173">
            <v>-1</v>
          </cell>
          <cell r="J173">
            <v>-1</v>
          </cell>
        </row>
        <row r="174">
          <cell r="A174">
            <v>-1</v>
          </cell>
          <cell r="B174">
            <v>-1</v>
          </cell>
          <cell r="C174">
            <v>-1</v>
          </cell>
          <cell r="D174">
            <v>-1</v>
          </cell>
          <cell r="E174">
            <v>-1</v>
          </cell>
          <cell r="F174">
            <v>-1</v>
          </cell>
          <cell r="G174">
            <v>-1</v>
          </cell>
          <cell r="H174">
            <v>-1</v>
          </cell>
          <cell r="I174">
            <v>-1</v>
          </cell>
          <cell r="J174">
            <v>-1</v>
          </cell>
        </row>
        <row r="175">
          <cell r="A175">
            <v>-1</v>
          </cell>
          <cell r="B175">
            <v>-1</v>
          </cell>
          <cell r="C175">
            <v>-1</v>
          </cell>
          <cell r="D175">
            <v>-1</v>
          </cell>
          <cell r="E175">
            <v>-1</v>
          </cell>
          <cell r="F175">
            <v>-1</v>
          </cell>
          <cell r="G175">
            <v>-1</v>
          </cell>
          <cell r="H175">
            <v>-1</v>
          </cell>
          <cell r="I175">
            <v>-1</v>
          </cell>
          <cell r="J175">
            <v>-1</v>
          </cell>
        </row>
        <row r="176">
          <cell r="A176">
            <v>-1</v>
          </cell>
          <cell r="B176">
            <v>-1</v>
          </cell>
          <cell r="C176">
            <v>-1</v>
          </cell>
          <cell r="D176">
            <v>-1</v>
          </cell>
          <cell r="E176">
            <v>-1</v>
          </cell>
          <cell r="F176">
            <v>-1</v>
          </cell>
          <cell r="G176">
            <v>-1</v>
          </cell>
          <cell r="H176">
            <v>-1</v>
          </cell>
          <cell r="I176">
            <v>-1</v>
          </cell>
          <cell r="J176">
            <v>-1</v>
          </cell>
        </row>
        <row r="177">
          <cell r="A177">
            <v>-1</v>
          </cell>
          <cell r="B177">
            <v>-1</v>
          </cell>
          <cell r="C177">
            <v>-1</v>
          </cell>
          <cell r="D177">
            <v>-1</v>
          </cell>
          <cell r="E177">
            <v>-1</v>
          </cell>
          <cell r="F177">
            <v>-1</v>
          </cell>
          <cell r="G177">
            <v>-1</v>
          </cell>
          <cell r="H177">
            <v>-1</v>
          </cell>
          <cell r="I177">
            <v>-1</v>
          </cell>
          <cell r="J177">
            <v>-1</v>
          </cell>
        </row>
        <row r="178">
          <cell r="A178">
            <v>-1</v>
          </cell>
          <cell r="B178">
            <v>-1</v>
          </cell>
          <cell r="C178">
            <v>-1</v>
          </cell>
          <cell r="D178">
            <v>-1</v>
          </cell>
          <cell r="E178">
            <v>-1</v>
          </cell>
          <cell r="F178">
            <v>-1</v>
          </cell>
          <cell r="G178">
            <v>-1</v>
          </cell>
          <cell r="H178">
            <v>-1</v>
          </cell>
          <cell r="I178">
            <v>-1</v>
          </cell>
          <cell r="J178">
            <v>-1</v>
          </cell>
        </row>
        <row r="179">
          <cell r="A179">
            <v>-1</v>
          </cell>
          <cell r="B179">
            <v>-1</v>
          </cell>
          <cell r="C179">
            <v>-1</v>
          </cell>
          <cell r="D179">
            <v>-1</v>
          </cell>
          <cell r="E179">
            <v>-1</v>
          </cell>
          <cell r="F179">
            <v>-1</v>
          </cell>
          <cell r="G179">
            <v>-1</v>
          </cell>
          <cell r="H179">
            <v>-1</v>
          </cell>
          <cell r="I179">
            <v>-1</v>
          </cell>
          <cell r="J179">
            <v>-1</v>
          </cell>
        </row>
        <row r="180">
          <cell r="A180">
            <v>-1</v>
          </cell>
          <cell r="B180">
            <v>-1</v>
          </cell>
          <cell r="C180">
            <v>-1</v>
          </cell>
          <cell r="D180">
            <v>-1</v>
          </cell>
          <cell r="E180">
            <v>-1</v>
          </cell>
          <cell r="F180">
            <v>-1</v>
          </cell>
          <cell r="G180">
            <v>-1</v>
          </cell>
          <cell r="H180">
            <v>-1</v>
          </cell>
          <cell r="I180">
            <v>-1</v>
          </cell>
          <cell r="J180">
            <v>-1</v>
          </cell>
        </row>
        <row r="181">
          <cell r="A181">
            <v>-1</v>
          </cell>
          <cell r="B181">
            <v>-1</v>
          </cell>
          <cell r="C181">
            <v>-1</v>
          </cell>
          <cell r="D181">
            <v>-1</v>
          </cell>
          <cell r="E181">
            <v>-1</v>
          </cell>
          <cell r="F181">
            <v>-1</v>
          </cell>
          <cell r="G181">
            <v>-1</v>
          </cell>
          <cell r="H181">
            <v>-1</v>
          </cell>
          <cell r="I181">
            <v>-1</v>
          </cell>
          <cell r="J181">
            <v>-1</v>
          </cell>
        </row>
        <row r="182">
          <cell r="A182">
            <v>-1</v>
          </cell>
          <cell r="B182">
            <v>-1</v>
          </cell>
          <cell r="C182">
            <v>-1</v>
          </cell>
          <cell r="D182">
            <v>-1</v>
          </cell>
          <cell r="E182">
            <v>-1</v>
          </cell>
          <cell r="F182">
            <v>-1</v>
          </cell>
          <cell r="G182">
            <v>-1</v>
          </cell>
          <cell r="H182">
            <v>-1</v>
          </cell>
          <cell r="I182">
            <v>-1</v>
          </cell>
          <cell r="J182">
            <v>-1</v>
          </cell>
        </row>
        <row r="183">
          <cell r="A183">
            <v>-1</v>
          </cell>
          <cell r="B183">
            <v>-1</v>
          </cell>
          <cell r="C183">
            <v>-1</v>
          </cell>
          <cell r="D183">
            <v>-1</v>
          </cell>
          <cell r="E183">
            <v>-1</v>
          </cell>
          <cell r="F183">
            <v>-1</v>
          </cell>
          <cell r="G183">
            <v>-1</v>
          </cell>
          <cell r="H183">
            <v>-1</v>
          </cell>
          <cell r="I183">
            <v>-1</v>
          </cell>
          <cell r="J183">
            <v>-1</v>
          </cell>
        </row>
        <row r="184">
          <cell r="A184">
            <v>-1</v>
          </cell>
          <cell r="B184">
            <v>-1</v>
          </cell>
          <cell r="C184">
            <v>-1</v>
          </cell>
          <cell r="D184">
            <v>-1</v>
          </cell>
          <cell r="E184">
            <v>-1</v>
          </cell>
          <cell r="F184">
            <v>-1</v>
          </cell>
          <cell r="G184">
            <v>-1</v>
          </cell>
          <cell r="H184">
            <v>-1</v>
          </cell>
          <cell r="I184">
            <v>-1</v>
          </cell>
          <cell r="J184">
            <v>-1</v>
          </cell>
        </row>
        <row r="185">
          <cell r="A185">
            <v>-1</v>
          </cell>
          <cell r="B185">
            <v>-1</v>
          </cell>
          <cell r="C185">
            <v>-1</v>
          </cell>
          <cell r="D185">
            <v>-1</v>
          </cell>
          <cell r="E185">
            <v>-1</v>
          </cell>
          <cell r="F185">
            <v>-1</v>
          </cell>
          <cell r="G185">
            <v>-1</v>
          </cell>
          <cell r="H185">
            <v>-1</v>
          </cell>
          <cell r="I185">
            <v>-1</v>
          </cell>
          <cell r="J185">
            <v>-1</v>
          </cell>
        </row>
        <row r="186">
          <cell r="A186">
            <v>-1</v>
          </cell>
          <cell r="B186">
            <v>-1</v>
          </cell>
          <cell r="C186">
            <v>-1</v>
          </cell>
          <cell r="D186">
            <v>-1</v>
          </cell>
          <cell r="E186">
            <v>-1</v>
          </cell>
          <cell r="F186">
            <v>-1</v>
          </cell>
          <cell r="G186">
            <v>-1</v>
          </cell>
          <cell r="H186">
            <v>-1</v>
          </cell>
          <cell r="I186">
            <v>-1</v>
          </cell>
          <cell r="J186">
            <v>-1</v>
          </cell>
        </row>
        <row r="187">
          <cell r="A187">
            <v>-1</v>
          </cell>
          <cell r="B187">
            <v>-1</v>
          </cell>
          <cell r="C187">
            <v>-1</v>
          </cell>
          <cell r="D187">
            <v>-1</v>
          </cell>
          <cell r="E187">
            <v>-1</v>
          </cell>
          <cell r="F187">
            <v>-1</v>
          </cell>
          <cell r="G187">
            <v>-1</v>
          </cell>
          <cell r="H187">
            <v>-1</v>
          </cell>
          <cell r="I187">
            <v>-1</v>
          </cell>
          <cell r="J187">
            <v>-1</v>
          </cell>
        </row>
        <row r="188">
          <cell r="A188">
            <v>-1</v>
          </cell>
          <cell r="B188">
            <v>-1</v>
          </cell>
          <cell r="C188">
            <v>-1</v>
          </cell>
          <cell r="D188">
            <v>-1</v>
          </cell>
          <cell r="E188">
            <v>-1</v>
          </cell>
          <cell r="F188">
            <v>-1</v>
          </cell>
          <cell r="G188">
            <v>-1</v>
          </cell>
          <cell r="H188">
            <v>-1</v>
          </cell>
          <cell r="I188">
            <v>-1</v>
          </cell>
          <cell r="J188">
            <v>-1</v>
          </cell>
        </row>
        <row r="189">
          <cell r="A189">
            <v>-1</v>
          </cell>
          <cell r="B189">
            <v>-1</v>
          </cell>
          <cell r="C189">
            <v>-1</v>
          </cell>
          <cell r="D189">
            <v>-1</v>
          </cell>
          <cell r="E189">
            <v>-1</v>
          </cell>
          <cell r="F189">
            <v>-1</v>
          </cell>
          <cell r="G189">
            <v>-1</v>
          </cell>
          <cell r="H189">
            <v>-1</v>
          </cell>
          <cell r="I189">
            <v>-1</v>
          </cell>
          <cell r="J189">
            <v>-1</v>
          </cell>
        </row>
        <row r="190">
          <cell r="A190">
            <v>-1</v>
          </cell>
          <cell r="B190">
            <v>-1</v>
          </cell>
          <cell r="C190">
            <v>-1</v>
          </cell>
          <cell r="D190">
            <v>-1</v>
          </cell>
          <cell r="E190">
            <v>-1</v>
          </cell>
          <cell r="F190">
            <v>-1</v>
          </cell>
          <cell r="G190">
            <v>-1</v>
          </cell>
          <cell r="H190">
            <v>-1</v>
          </cell>
          <cell r="I190">
            <v>-1</v>
          </cell>
          <cell r="J190">
            <v>-1</v>
          </cell>
        </row>
        <row r="191">
          <cell r="A191">
            <v>-1</v>
          </cell>
          <cell r="B191">
            <v>-1</v>
          </cell>
          <cell r="C191">
            <v>-1</v>
          </cell>
          <cell r="D191">
            <v>-1</v>
          </cell>
          <cell r="E191">
            <v>-1</v>
          </cell>
          <cell r="F191">
            <v>-1</v>
          </cell>
          <cell r="G191">
            <v>-1</v>
          </cell>
          <cell r="H191">
            <v>-1</v>
          </cell>
          <cell r="I191">
            <v>-1</v>
          </cell>
          <cell r="J191">
            <v>-1</v>
          </cell>
        </row>
        <row r="192">
          <cell r="A192">
            <v>-1</v>
          </cell>
          <cell r="B192">
            <v>-1</v>
          </cell>
          <cell r="C192">
            <v>-1</v>
          </cell>
          <cell r="D192">
            <v>-1</v>
          </cell>
          <cell r="E192">
            <v>-1</v>
          </cell>
          <cell r="F192">
            <v>-1</v>
          </cell>
          <cell r="G192">
            <v>-1</v>
          </cell>
          <cell r="H192">
            <v>-1</v>
          </cell>
          <cell r="I192">
            <v>-1</v>
          </cell>
          <cell r="J192">
            <v>-1</v>
          </cell>
        </row>
        <row r="193">
          <cell r="A193">
            <v>-1</v>
          </cell>
          <cell r="B193">
            <v>-1</v>
          </cell>
          <cell r="C193">
            <v>-1</v>
          </cell>
          <cell r="D193">
            <v>-1</v>
          </cell>
          <cell r="E193">
            <v>-1</v>
          </cell>
          <cell r="F193">
            <v>-1</v>
          </cell>
          <cell r="G193">
            <v>-1</v>
          </cell>
          <cell r="H193">
            <v>-1</v>
          </cell>
          <cell r="I193">
            <v>-1</v>
          </cell>
          <cell r="J193">
            <v>-1</v>
          </cell>
        </row>
        <row r="194">
          <cell r="A194">
            <v>-1</v>
          </cell>
          <cell r="B194">
            <v>-1</v>
          </cell>
          <cell r="C194">
            <v>-1</v>
          </cell>
          <cell r="D194">
            <v>-1</v>
          </cell>
          <cell r="E194">
            <v>-1</v>
          </cell>
          <cell r="F194">
            <v>-1</v>
          </cell>
          <cell r="G194">
            <v>-1</v>
          </cell>
          <cell r="H194">
            <v>-1</v>
          </cell>
          <cell r="I194">
            <v>-1</v>
          </cell>
          <cell r="J194">
            <v>-1</v>
          </cell>
        </row>
        <row r="195">
          <cell r="A195">
            <v>-1</v>
          </cell>
          <cell r="B195">
            <v>-1</v>
          </cell>
          <cell r="C195">
            <v>-1</v>
          </cell>
          <cell r="D195">
            <v>-1</v>
          </cell>
          <cell r="E195">
            <v>-1</v>
          </cell>
          <cell r="F195">
            <v>-1</v>
          </cell>
          <cell r="G195">
            <v>-1</v>
          </cell>
          <cell r="H195">
            <v>-1</v>
          </cell>
          <cell r="I195">
            <v>-1</v>
          </cell>
          <cell r="J195">
            <v>-1</v>
          </cell>
        </row>
        <row r="196">
          <cell r="A196">
            <v>-1</v>
          </cell>
          <cell r="B196">
            <v>-1</v>
          </cell>
          <cell r="C196">
            <v>-1</v>
          </cell>
          <cell r="D196">
            <v>-1</v>
          </cell>
          <cell r="E196">
            <v>-1</v>
          </cell>
          <cell r="F196">
            <v>-1</v>
          </cell>
          <cell r="G196">
            <v>-1</v>
          </cell>
          <cell r="H196">
            <v>-1</v>
          </cell>
          <cell r="I196">
            <v>-1</v>
          </cell>
          <cell r="J196">
            <v>-1</v>
          </cell>
        </row>
        <row r="197">
          <cell r="A197">
            <v>-1</v>
          </cell>
          <cell r="B197">
            <v>-1</v>
          </cell>
          <cell r="C197">
            <v>-1</v>
          </cell>
          <cell r="D197">
            <v>-1</v>
          </cell>
          <cell r="E197">
            <v>-1</v>
          </cell>
          <cell r="F197">
            <v>-1</v>
          </cell>
          <cell r="G197">
            <v>-1</v>
          </cell>
          <cell r="H197">
            <v>-1</v>
          </cell>
          <cell r="I197">
            <v>-1</v>
          </cell>
          <cell r="J197">
            <v>-1</v>
          </cell>
        </row>
        <row r="198">
          <cell r="A198">
            <v>-1</v>
          </cell>
          <cell r="B198">
            <v>-1</v>
          </cell>
          <cell r="C198">
            <v>-1</v>
          </cell>
          <cell r="D198">
            <v>-1</v>
          </cell>
          <cell r="E198">
            <v>-1</v>
          </cell>
          <cell r="F198">
            <v>-1</v>
          </cell>
          <cell r="G198">
            <v>-1</v>
          </cell>
          <cell r="H198">
            <v>-1</v>
          </cell>
          <cell r="I198">
            <v>-1</v>
          </cell>
          <cell r="J198">
            <v>-1</v>
          </cell>
        </row>
        <row r="199">
          <cell r="A199">
            <v>-1</v>
          </cell>
          <cell r="B199">
            <v>-1</v>
          </cell>
          <cell r="C199">
            <v>-1</v>
          </cell>
          <cell r="D199">
            <v>-1</v>
          </cell>
          <cell r="E199">
            <v>-1</v>
          </cell>
          <cell r="F199">
            <v>-1</v>
          </cell>
          <cell r="G199">
            <v>-1</v>
          </cell>
          <cell r="H199">
            <v>-1</v>
          </cell>
          <cell r="I199">
            <v>-1</v>
          </cell>
          <cell r="J199">
            <v>-1</v>
          </cell>
        </row>
        <row r="200">
          <cell r="A200">
            <v>-1</v>
          </cell>
          <cell r="B200">
            <v>-1</v>
          </cell>
          <cell r="C200">
            <v>-1</v>
          </cell>
          <cell r="D200">
            <v>-1</v>
          </cell>
          <cell r="E200">
            <v>-1</v>
          </cell>
          <cell r="F200">
            <v>-1</v>
          </cell>
          <cell r="G200">
            <v>-1</v>
          </cell>
          <cell r="H200">
            <v>-1</v>
          </cell>
          <cell r="I200">
            <v>-1</v>
          </cell>
          <cell r="J200">
            <v>-1</v>
          </cell>
        </row>
        <row r="201">
          <cell r="A201">
            <v>-1</v>
          </cell>
          <cell r="B201">
            <v>-1</v>
          </cell>
          <cell r="C201">
            <v>-1</v>
          </cell>
          <cell r="D201">
            <v>-1</v>
          </cell>
          <cell r="E201">
            <v>-1</v>
          </cell>
          <cell r="F201">
            <v>-1</v>
          </cell>
          <cell r="G201">
            <v>-1</v>
          </cell>
          <cell r="H201">
            <v>-1</v>
          </cell>
          <cell r="I201">
            <v>-1</v>
          </cell>
          <cell r="J201">
            <v>-1</v>
          </cell>
        </row>
        <row r="202">
          <cell r="A202">
            <v>-1</v>
          </cell>
          <cell r="B202">
            <v>-1</v>
          </cell>
          <cell r="C202">
            <v>-1</v>
          </cell>
          <cell r="D202">
            <v>-1</v>
          </cell>
          <cell r="E202">
            <v>-1</v>
          </cell>
          <cell r="F202">
            <v>-1</v>
          </cell>
          <cell r="G202">
            <v>-1</v>
          </cell>
          <cell r="H202">
            <v>-1</v>
          </cell>
          <cell r="I202">
            <v>-1</v>
          </cell>
          <cell r="J202">
            <v>-1</v>
          </cell>
        </row>
        <row r="203">
          <cell r="A203">
            <v>-1</v>
          </cell>
          <cell r="B203">
            <v>-1</v>
          </cell>
          <cell r="C203">
            <v>-1</v>
          </cell>
          <cell r="D203">
            <v>-1</v>
          </cell>
          <cell r="E203">
            <v>-1</v>
          </cell>
          <cell r="F203">
            <v>-1</v>
          </cell>
          <cell r="G203">
            <v>-1</v>
          </cell>
          <cell r="H203">
            <v>-1</v>
          </cell>
          <cell r="I203">
            <v>-1</v>
          </cell>
          <cell r="J203">
            <v>-1</v>
          </cell>
        </row>
        <row r="204">
          <cell r="A204">
            <v>-1</v>
          </cell>
          <cell r="B204">
            <v>-1</v>
          </cell>
          <cell r="C204">
            <v>-1</v>
          </cell>
          <cell r="D204">
            <v>-1</v>
          </cell>
          <cell r="E204">
            <v>-1</v>
          </cell>
          <cell r="F204">
            <v>-1</v>
          </cell>
          <cell r="G204">
            <v>-1</v>
          </cell>
          <cell r="H204">
            <v>-1</v>
          </cell>
          <cell r="I204">
            <v>-1</v>
          </cell>
          <cell r="J204">
            <v>-1</v>
          </cell>
        </row>
        <row r="205">
          <cell r="A205">
            <v>-1</v>
          </cell>
          <cell r="B205">
            <v>-1</v>
          </cell>
          <cell r="C205">
            <v>-1</v>
          </cell>
          <cell r="D205">
            <v>-1</v>
          </cell>
          <cell r="E205">
            <v>-1</v>
          </cell>
          <cell r="F205">
            <v>-1</v>
          </cell>
          <cell r="G205">
            <v>-1</v>
          </cell>
          <cell r="H205">
            <v>-1</v>
          </cell>
          <cell r="I205">
            <v>-1</v>
          </cell>
          <cell r="J205">
            <v>-1</v>
          </cell>
        </row>
        <row r="206">
          <cell r="A206">
            <v>-1</v>
          </cell>
          <cell r="B206">
            <v>-1</v>
          </cell>
          <cell r="C206">
            <v>-1</v>
          </cell>
          <cell r="D206">
            <v>-1</v>
          </cell>
          <cell r="E206">
            <v>-1</v>
          </cell>
          <cell r="F206">
            <v>-1</v>
          </cell>
          <cell r="G206">
            <v>-1</v>
          </cell>
          <cell r="H206">
            <v>-1</v>
          </cell>
          <cell r="I206">
            <v>-1</v>
          </cell>
          <cell r="J206">
            <v>-1</v>
          </cell>
        </row>
      </sheetData>
      <sheetData sheetId="206">
        <row r="1">
          <cell r="A1" t="str">
            <v>COL1</v>
          </cell>
          <cell r="B1" t="str">
            <v>COL2</v>
          </cell>
          <cell r="C1" t="str">
            <v>COL3</v>
          </cell>
          <cell r="D1" t="str">
            <v>COL4</v>
          </cell>
          <cell r="E1" t="str">
            <v>COL5</v>
          </cell>
          <cell r="F1" t="str">
            <v>COL6</v>
          </cell>
          <cell r="G1" t="str">
            <v>COL7</v>
          </cell>
          <cell r="H1" t="str">
            <v>COL8</v>
          </cell>
          <cell r="I1" t="str">
            <v>COL9</v>
          </cell>
        </row>
        <row r="2">
          <cell r="A2">
            <v>292</v>
          </cell>
          <cell r="B2">
            <v>600</v>
          </cell>
          <cell r="C2">
            <v>1230</v>
          </cell>
          <cell r="D2">
            <v>2440</v>
          </cell>
          <cell r="E2">
            <v>3090</v>
          </cell>
          <cell r="F2">
            <v>3340</v>
          </cell>
          <cell r="G2">
            <v>3130</v>
          </cell>
          <cell r="H2">
            <v>-1</v>
          </cell>
          <cell r="I2">
            <v>2870</v>
          </cell>
        </row>
        <row r="3">
          <cell r="A3">
            <v>108</v>
          </cell>
          <cell r="B3">
            <v>160</v>
          </cell>
          <cell r="C3">
            <v>270</v>
          </cell>
          <cell r="D3">
            <v>335</v>
          </cell>
          <cell r="E3">
            <v>280</v>
          </cell>
          <cell r="F3">
            <v>270</v>
          </cell>
          <cell r="G3">
            <v>162.5</v>
          </cell>
          <cell r="H3">
            <v>-1</v>
          </cell>
          <cell r="I3">
            <v>337.5</v>
          </cell>
        </row>
        <row r="4">
          <cell r="A4">
            <v>70</v>
          </cell>
          <cell r="B4">
            <v>167</v>
          </cell>
          <cell r="C4">
            <v>315</v>
          </cell>
          <cell r="D4">
            <v>325</v>
          </cell>
          <cell r="E4">
            <v>295</v>
          </cell>
          <cell r="F4">
            <v>280</v>
          </cell>
          <cell r="G4">
            <v>430</v>
          </cell>
          <cell r="H4">
            <v>-1</v>
          </cell>
          <cell r="I4">
            <v>282.5</v>
          </cell>
        </row>
        <row r="5">
          <cell r="A5">
            <v>192</v>
          </cell>
          <cell r="B5">
            <v>482</v>
          </cell>
          <cell r="C5">
            <v>860</v>
          </cell>
          <cell r="D5">
            <v>986</v>
          </cell>
          <cell r="E5">
            <v>862</v>
          </cell>
          <cell r="F5">
            <v>822</v>
          </cell>
          <cell r="G5">
            <v>480</v>
          </cell>
          <cell r="H5">
            <v>-1</v>
          </cell>
          <cell r="I5">
            <v>880</v>
          </cell>
        </row>
        <row r="6">
          <cell r="A6">
            <v>120</v>
          </cell>
          <cell r="B6">
            <v>475</v>
          </cell>
          <cell r="C6">
            <v>875</v>
          </cell>
          <cell r="D6">
            <v>990</v>
          </cell>
          <cell r="E6">
            <v>860</v>
          </cell>
          <cell r="F6">
            <v>825</v>
          </cell>
          <cell r="G6">
            <v>557.5</v>
          </cell>
          <cell r="H6">
            <v>-1</v>
          </cell>
          <cell r="I6">
            <v>890</v>
          </cell>
        </row>
        <row r="7">
          <cell r="A7">
            <v>-1</v>
          </cell>
          <cell r="B7">
            <v>-1</v>
          </cell>
          <cell r="C7">
            <v>-1</v>
          </cell>
          <cell r="D7">
            <v>-1</v>
          </cell>
          <cell r="E7">
            <v>-1</v>
          </cell>
          <cell r="F7">
            <v>-1</v>
          </cell>
          <cell r="G7">
            <v>1530</v>
          </cell>
          <cell r="H7">
            <v>-1</v>
          </cell>
          <cell r="I7">
            <v>-1</v>
          </cell>
        </row>
        <row r="8">
          <cell r="A8">
            <v>2875</v>
          </cell>
          <cell r="B8">
            <v>1430</v>
          </cell>
          <cell r="C8">
            <v>110</v>
          </cell>
          <cell r="D8">
            <v>34</v>
          </cell>
          <cell r="E8">
            <v>31</v>
          </cell>
          <cell r="F8">
            <v>41</v>
          </cell>
          <cell r="G8">
            <v>-1</v>
          </cell>
          <cell r="H8">
            <v>-1</v>
          </cell>
          <cell r="I8">
            <v>420</v>
          </cell>
        </row>
        <row r="9">
          <cell r="A9">
            <v>3090</v>
          </cell>
          <cell r="B9">
            <v>1470</v>
          </cell>
          <cell r="C9">
            <v>150</v>
          </cell>
          <cell r="D9">
            <v>135</v>
          </cell>
          <cell r="E9">
            <v>205</v>
          </cell>
          <cell r="F9">
            <v>329</v>
          </cell>
          <cell r="G9">
            <v>-1</v>
          </cell>
          <cell r="H9">
            <v>-1</v>
          </cell>
          <cell r="I9">
            <v>460</v>
          </cell>
        </row>
        <row r="10">
          <cell r="A10">
            <v>3110</v>
          </cell>
          <cell r="B10">
            <v>1490</v>
          </cell>
          <cell r="C10">
            <v>330</v>
          </cell>
          <cell r="D10">
            <v>214</v>
          </cell>
          <cell r="E10">
            <v>322</v>
          </cell>
          <cell r="F10">
            <v>1230</v>
          </cell>
          <cell r="G10">
            <v>-1</v>
          </cell>
          <cell r="H10">
            <v>-1</v>
          </cell>
          <cell r="I10">
            <v>670</v>
          </cell>
        </row>
        <row r="11">
          <cell r="A11">
            <v>4485</v>
          </cell>
          <cell r="B11">
            <v>1800</v>
          </cell>
          <cell r="C11">
            <v>2750</v>
          </cell>
          <cell r="D11">
            <v>300</v>
          </cell>
          <cell r="E11">
            <v>350</v>
          </cell>
          <cell r="F11">
            <v>1410</v>
          </cell>
          <cell r="G11">
            <v>-1</v>
          </cell>
          <cell r="H11">
            <v>-1</v>
          </cell>
          <cell r="I11">
            <v>1120</v>
          </cell>
        </row>
        <row r="12">
          <cell r="A12">
            <v>-1</v>
          </cell>
          <cell r="B12">
            <v>1830</v>
          </cell>
          <cell r="C12">
            <v>2770</v>
          </cell>
          <cell r="D12">
            <v>379</v>
          </cell>
          <cell r="E12">
            <v>370</v>
          </cell>
          <cell r="F12">
            <v>2020</v>
          </cell>
          <cell r="G12">
            <v>-1</v>
          </cell>
          <cell r="H12">
            <v>-1</v>
          </cell>
          <cell r="I12">
            <v>1315</v>
          </cell>
        </row>
        <row r="13">
          <cell r="A13">
            <v>-1</v>
          </cell>
          <cell r="B13">
            <v>2330</v>
          </cell>
          <cell r="C13">
            <v>2830</v>
          </cell>
          <cell r="D13">
            <v>410</v>
          </cell>
          <cell r="E13">
            <v>440</v>
          </cell>
          <cell r="F13">
            <v>2060</v>
          </cell>
          <cell r="G13">
            <v>-1</v>
          </cell>
          <cell r="H13">
            <v>-1</v>
          </cell>
          <cell r="I13">
            <v>1450</v>
          </cell>
        </row>
        <row r="14">
          <cell r="A14">
            <v>-1</v>
          </cell>
          <cell r="B14">
            <v>2350</v>
          </cell>
          <cell r="C14">
            <v>2870</v>
          </cell>
          <cell r="D14">
            <v>555</v>
          </cell>
          <cell r="E14">
            <v>730</v>
          </cell>
          <cell r="F14">
            <v>2170</v>
          </cell>
          <cell r="G14">
            <v>-1</v>
          </cell>
          <cell r="H14">
            <v>-1</v>
          </cell>
          <cell r="I14">
            <v>1480</v>
          </cell>
        </row>
        <row r="15">
          <cell r="A15">
            <v>-1</v>
          </cell>
          <cell r="B15">
            <v>2400</v>
          </cell>
          <cell r="C15">
            <v>2900</v>
          </cell>
          <cell r="D15">
            <v>690</v>
          </cell>
          <cell r="E15">
            <v>940</v>
          </cell>
          <cell r="F15">
            <v>2300</v>
          </cell>
          <cell r="G15">
            <v>-1</v>
          </cell>
          <cell r="H15">
            <v>-1</v>
          </cell>
          <cell r="I15">
            <v>1580</v>
          </cell>
        </row>
        <row r="16">
          <cell r="A16">
            <v>-1</v>
          </cell>
          <cell r="B16">
            <v>2570</v>
          </cell>
          <cell r="C16">
            <v>2925</v>
          </cell>
          <cell r="D16">
            <v>756</v>
          </cell>
          <cell r="E16">
            <v>1000</v>
          </cell>
          <cell r="F16">
            <v>2340</v>
          </cell>
          <cell r="G16">
            <v>-1</v>
          </cell>
          <cell r="H16">
            <v>-1</v>
          </cell>
          <cell r="I16">
            <v>1825</v>
          </cell>
        </row>
        <row r="17">
          <cell r="A17">
            <v>-1</v>
          </cell>
          <cell r="B17">
            <v>2680</v>
          </cell>
          <cell r="C17">
            <v>2950</v>
          </cell>
          <cell r="D17">
            <v>850</v>
          </cell>
          <cell r="E17">
            <v>1300</v>
          </cell>
          <cell r="F17">
            <v>2360</v>
          </cell>
          <cell r="G17">
            <v>-1</v>
          </cell>
          <cell r="H17">
            <v>-1</v>
          </cell>
          <cell r="I17">
            <v>4880</v>
          </cell>
        </row>
        <row r="18">
          <cell r="A18">
            <v>-1</v>
          </cell>
          <cell r="B18">
            <v>3000</v>
          </cell>
          <cell r="C18">
            <v>2970</v>
          </cell>
          <cell r="D18">
            <v>900</v>
          </cell>
          <cell r="E18">
            <v>1500</v>
          </cell>
          <cell r="F18">
            <v>2380</v>
          </cell>
          <cell r="G18">
            <v>-1</v>
          </cell>
          <cell r="H18">
            <v>-1</v>
          </cell>
          <cell r="I18">
            <v>-1</v>
          </cell>
        </row>
        <row r="19">
          <cell r="A19">
            <v>-1</v>
          </cell>
          <cell r="B19">
            <v>3350</v>
          </cell>
          <cell r="C19">
            <v>3000</v>
          </cell>
          <cell r="D19">
            <v>947</v>
          </cell>
          <cell r="E19">
            <v>1537</v>
          </cell>
          <cell r="F19">
            <v>2410</v>
          </cell>
          <cell r="G19">
            <v>-1</v>
          </cell>
          <cell r="H19">
            <v>-1</v>
          </cell>
          <cell r="I19">
            <v>-1</v>
          </cell>
        </row>
        <row r="20">
          <cell r="A20">
            <v>-1</v>
          </cell>
          <cell r="B20">
            <v>-1</v>
          </cell>
          <cell r="C20">
            <v>3045</v>
          </cell>
          <cell r="D20">
            <v>1000</v>
          </cell>
          <cell r="E20">
            <v>1600</v>
          </cell>
          <cell r="F20">
            <v>2430</v>
          </cell>
          <cell r="G20">
            <v>-1</v>
          </cell>
          <cell r="H20">
            <v>-1</v>
          </cell>
          <cell r="I20">
            <v>-1</v>
          </cell>
        </row>
        <row r="21">
          <cell r="A21">
            <v>-1</v>
          </cell>
          <cell r="B21">
            <v>-1</v>
          </cell>
          <cell r="C21">
            <v>3085</v>
          </cell>
          <cell r="D21">
            <v>1095</v>
          </cell>
          <cell r="E21">
            <v>1640</v>
          </cell>
          <cell r="F21">
            <v>2450</v>
          </cell>
          <cell r="G21">
            <v>-1</v>
          </cell>
          <cell r="H21">
            <v>-1</v>
          </cell>
          <cell r="I21">
            <v>-1</v>
          </cell>
        </row>
        <row r="22">
          <cell r="A22">
            <v>-1</v>
          </cell>
          <cell r="B22">
            <v>-1</v>
          </cell>
          <cell r="C22">
            <v>3180</v>
          </cell>
          <cell r="D22">
            <v>1115</v>
          </cell>
          <cell r="E22">
            <v>1685</v>
          </cell>
          <cell r="F22">
            <v>2480</v>
          </cell>
          <cell r="G22">
            <v>-1</v>
          </cell>
          <cell r="H22">
            <v>-1</v>
          </cell>
          <cell r="I22">
            <v>-1</v>
          </cell>
        </row>
        <row r="23">
          <cell r="A23">
            <v>-1</v>
          </cell>
          <cell r="B23">
            <v>-1</v>
          </cell>
          <cell r="C23">
            <v>3240</v>
          </cell>
          <cell r="D23">
            <v>1150</v>
          </cell>
          <cell r="E23">
            <v>1720</v>
          </cell>
          <cell r="F23">
            <v>2500</v>
          </cell>
          <cell r="G23">
            <v>-1</v>
          </cell>
          <cell r="H23">
            <v>-1</v>
          </cell>
          <cell r="I23">
            <v>-1</v>
          </cell>
        </row>
        <row r="24">
          <cell r="A24">
            <v>-1</v>
          </cell>
          <cell r="B24">
            <v>-1</v>
          </cell>
          <cell r="C24">
            <v>3260</v>
          </cell>
          <cell r="D24">
            <v>1170</v>
          </cell>
          <cell r="E24">
            <v>1760</v>
          </cell>
          <cell r="F24">
            <v>4720</v>
          </cell>
          <cell r="G24">
            <v>-1</v>
          </cell>
          <cell r="H24">
            <v>-1</v>
          </cell>
          <cell r="I24">
            <v>-1</v>
          </cell>
        </row>
        <row r="25">
          <cell r="A25">
            <v>-1</v>
          </cell>
          <cell r="B25">
            <v>-1</v>
          </cell>
          <cell r="C25">
            <v>3480</v>
          </cell>
          <cell r="D25">
            <v>1200</v>
          </cell>
          <cell r="E25">
            <v>1780</v>
          </cell>
          <cell r="F25">
            <v>4740</v>
          </cell>
          <cell r="G25">
            <v>-1</v>
          </cell>
          <cell r="H25">
            <v>-1</v>
          </cell>
          <cell r="I25">
            <v>-1</v>
          </cell>
        </row>
        <row r="26">
          <cell r="A26">
            <v>-1</v>
          </cell>
          <cell r="B26">
            <v>-1</v>
          </cell>
          <cell r="C26">
            <v>3685</v>
          </cell>
          <cell r="D26">
            <v>1220</v>
          </cell>
          <cell r="E26">
            <v>1805</v>
          </cell>
          <cell r="F26">
            <v>4770</v>
          </cell>
          <cell r="G26">
            <v>-1</v>
          </cell>
          <cell r="H26">
            <v>-1</v>
          </cell>
          <cell r="I26">
            <v>-1</v>
          </cell>
        </row>
        <row r="27">
          <cell r="A27">
            <v>-1</v>
          </cell>
          <cell r="B27">
            <v>-1</v>
          </cell>
          <cell r="C27">
            <v>3730</v>
          </cell>
          <cell r="D27">
            <v>1245</v>
          </cell>
          <cell r="E27">
            <v>1835</v>
          </cell>
          <cell r="F27">
            <v>4790</v>
          </cell>
          <cell r="G27">
            <v>-1</v>
          </cell>
          <cell r="H27">
            <v>-1</v>
          </cell>
          <cell r="I27">
            <v>-1</v>
          </cell>
        </row>
        <row r="28">
          <cell r="A28">
            <v>-1</v>
          </cell>
          <cell r="B28">
            <v>-1</v>
          </cell>
          <cell r="C28">
            <v>3805</v>
          </cell>
          <cell r="D28">
            <v>1280</v>
          </cell>
          <cell r="E28">
            <v>1860</v>
          </cell>
          <cell r="F28">
            <v>4810</v>
          </cell>
          <cell r="G28">
            <v>-1</v>
          </cell>
          <cell r="H28">
            <v>-1</v>
          </cell>
          <cell r="I28">
            <v>-1</v>
          </cell>
        </row>
        <row r="29">
          <cell r="A29">
            <v>-1</v>
          </cell>
          <cell r="B29">
            <v>-1</v>
          </cell>
          <cell r="C29">
            <v>3840</v>
          </cell>
          <cell r="D29">
            <v>1300</v>
          </cell>
          <cell r="E29">
            <v>1895</v>
          </cell>
          <cell r="F29">
            <v>4840</v>
          </cell>
          <cell r="G29">
            <v>-1</v>
          </cell>
          <cell r="H29">
            <v>-1</v>
          </cell>
          <cell r="I29">
            <v>-1</v>
          </cell>
        </row>
        <row r="30">
          <cell r="A30">
            <v>-1</v>
          </cell>
          <cell r="B30">
            <v>-1</v>
          </cell>
          <cell r="C30">
            <v>3865</v>
          </cell>
          <cell r="D30">
            <v>1320</v>
          </cell>
          <cell r="E30">
            <v>1930</v>
          </cell>
          <cell r="F30">
            <v>4860</v>
          </cell>
          <cell r="G30">
            <v>-1</v>
          </cell>
          <cell r="H30">
            <v>-1</v>
          </cell>
          <cell r="I30">
            <v>-1</v>
          </cell>
        </row>
        <row r="31">
          <cell r="A31">
            <v>-1</v>
          </cell>
          <cell r="B31">
            <v>-1</v>
          </cell>
          <cell r="C31">
            <v>4250</v>
          </cell>
          <cell r="D31">
            <v>1340</v>
          </cell>
          <cell r="E31">
            <v>1950</v>
          </cell>
          <cell r="F31">
            <v>4880</v>
          </cell>
          <cell r="G31">
            <v>-1</v>
          </cell>
          <cell r="H31">
            <v>-1</v>
          </cell>
          <cell r="I31">
            <v>-1</v>
          </cell>
        </row>
        <row r="32">
          <cell r="A32">
            <v>-1</v>
          </cell>
          <cell r="B32">
            <v>-1</v>
          </cell>
          <cell r="C32">
            <v>-1</v>
          </cell>
          <cell r="D32">
            <v>1360</v>
          </cell>
          <cell r="E32">
            <v>1970</v>
          </cell>
          <cell r="F32">
            <v>4905</v>
          </cell>
          <cell r="G32">
            <v>-1</v>
          </cell>
          <cell r="H32">
            <v>-1</v>
          </cell>
          <cell r="I32">
            <v>-1</v>
          </cell>
        </row>
        <row r="33">
          <cell r="A33">
            <v>-1</v>
          </cell>
          <cell r="B33">
            <v>-1</v>
          </cell>
          <cell r="C33">
            <v>-1</v>
          </cell>
          <cell r="D33">
            <v>1380</v>
          </cell>
          <cell r="E33">
            <v>1990</v>
          </cell>
          <cell r="F33">
            <v>4930</v>
          </cell>
          <cell r="G33">
            <v>-1</v>
          </cell>
          <cell r="H33">
            <v>-1</v>
          </cell>
          <cell r="I33">
            <v>-1</v>
          </cell>
        </row>
        <row r="34">
          <cell r="A34">
            <v>-1</v>
          </cell>
          <cell r="B34">
            <v>-1</v>
          </cell>
          <cell r="C34">
            <v>-1</v>
          </cell>
          <cell r="D34">
            <v>1400</v>
          </cell>
          <cell r="E34">
            <v>2010</v>
          </cell>
          <cell r="F34">
            <v>4960</v>
          </cell>
          <cell r="G34">
            <v>-1</v>
          </cell>
          <cell r="H34">
            <v>-1</v>
          </cell>
          <cell r="I34">
            <v>-1</v>
          </cell>
        </row>
        <row r="35">
          <cell r="A35">
            <v>-1</v>
          </cell>
          <cell r="B35">
            <v>-1</v>
          </cell>
          <cell r="C35">
            <v>-1</v>
          </cell>
          <cell r="D35">
            <v>1420</v>
          </cell>
          <cell r="E35">
            <v>2030</v>
          </cell>
          <cell r="F35">
            <v>4990</v>
          </cell>
          <cell r="G35">
            <v>-1</v>
          </cell>
          <cell r="H35">
            <v>-1</v>
          </cell>
          <cell r="I35">
            <v>-1</v>
          </cell>
        </row>
        <row r="36">
          <cell r="A36">
            <v>-1</v>
          </cell>
          <cell r="B36">
            <v>-1</v>
          </cell>
          <cell r="C36">
            <v>-1</v>
          </cell>
          <cell r="D36">
            <v>1440</v>
          </cell>
          <cell r="E36">
            <v>2050</v>
          </cell>
          <cell r="F36">
            <v>5010</v>
          </cell>
          <cell r="G36">
            <v>-1</v>
          </cell>
          <cell r="H36">
            <v>-1</v>
          </cell>
          <cell r="I36">
            <v>-1</v>
          </cell>
        </row>
        <row r="37">
          <cell r="A37">
            <v>-1</v>
          </cell>
          <cell r="B37">
            <v>-1</v>
          </cell>
          <cell r="C37">
            <v>-1</v>
          </cell>
          <cell r="D37">
            <v>4095</v>
          </cell>
          <cell r="E37">
            <v>2070</v>
          </cell>
          <cell r="F37">
            <v>5030</v>
          </cell>
          <cell r="G37">
            <v>-1</v>
          </cell>
          <cell r="H37">
            <v>-1</v>
          </cell>
          <cell r="I37">
            <v>-1</v>
          </cell>
        </row>
        <row r="38">
          <cell r="A38">
            <v>-1</v>
          </cell>
          <cell r="B38">
            <v>-1</v>
          </cell>
          <cell r="C38">
            <v>-1</v>
          </cell>
          <cell r="D38">
            <v>4120</v>
          </cell>
          <cell r="E38">
            <v>2090</v>
          </cell>
          <cell r="F38">
            <v>5050</v>
          </cell>
          <cell r="G38">
            <v>-1</v>
          </cell>
          <cell r="H38">
            <v>-1</v>
          </cell>
          <cell r="I38">
            <v>-1</v>
          </cell>
        </row>
        <row r="39">
          <cell r="A39">
            <v>-1</v>
          </cell>
          <cell r="B39">
            <v>-1</v>
          </cell>
          <cell r="C39">
            <v>-1</v>
          </cell>
          <cell r="D39">
            <v>4140</v>
          </cell>
          <cell r="E39">
            <v>2110</v>
          </cell>
          <cell r="F39">
            <v>5080</v>
          </cell>
          <cell r="G39">
            <v>-1</v>
          </cell>
          <cell r="H39">
            <v>-1</v>
          </cell>
          <cell r="I39">
            <v>-1</v>
          </cell>
        </row>
        <row r="40">
          <cell r="A40">
            <v>-1</v>
          </cell>
          <cell r="B40">
            <v>-1</v>
          </cell>
          <cell r="C40">
            <v>-1</v>
          </cell>
          <cell r="D40">
            <v>4160</v>
          </cell>
          <cell r="E40">
            <v>2130</v>
          </cell>
          <cell r="F40">
            <v>5175</v>
          </cell>
          <cell r="G40">
            <v>-1</v>
          </cell>
          <cell r="H40">
            <v>-1</v>
          </cell>
          <cell r="I40">
            <v>-1</v>
          </cell>
        </row>
        <row r="41">
          <cell r="A41">
            <v>-1</v>
          </cell>
          <cell r="B41">
            <v>-1</v>
          </cell>
          <cell r="C41">
            <v>-1</v>
          </cell>
          <cell r="D41">
            <v>4180</v>
          </cell>
          <cell r="E41">
            <v>2150</v>
          </cell>
          <cell r="F41">
            <v>5210</v>
          </cell>
          <cell r="G41">
            <v>-1</v>
          </cell>
          <cell r="H41">
            <v>-1</v>
          </cell>
          <cell r="I41">
            <v>-1</v>
          </cell>
        </row>
        <row r="42">
          <cell r="A42">
            <v>-1</v>
          </cell>
          <cell r="B42">
            <v>-1</v>
          </cell>
          <cell r="C42">
            <v>-1</v>
          </cell>
          <cell r="D42">
            <v>4200</v>
          </cell>
          <cell r="E42">
            <v>2170</v>
          </cell>
          <cell r="F42">
            <v>5335</v>
          </cell>
          <cell r="G42">
            <v>-1</v>
          </cell>
          <cell r="H42">
            <v>-1</v>
          </cell>
          <cell r="I42">
            <v>-1</v>
          </cell>
        </row>
        <row r="43">
          <cell r="A43">
            <v>-1</v>
          </cell>
          <cell r="B43">
            <v>-1</v>
          </cell>
          <cell r="C43">
            <v>-1</v>
          </cell>
          <cell r="D43">
            <v>4220</v>
          </cell>
          <cell r="E43">
            <v>2190</v>
          </cell>
          <cell r="F43">
            <v>5360</v>
          </cell>
          <cell r="G43">
            <v>-1</v>
          </cell>
          <cell r="H43">
            <v>-1</v>
          </cell>
          <cell r="I43">
            <v>-1</v>
          </cell>
        </row>
        <row r="44">
          <cell r="A44">
            <v>-1</v>
          </cell>
          <cell r="B44">
            <v>-1</v>
          </cell>
          <cell r="C44">
            <v>-1</v>
          </cell>
          <cell r="D44">
            <v>4250</v>
          </cell>
          <cell r="E44">
            <v>2210</v>
          </cell>
          <cell r="F44">
            <v>5690</v>
          </cell>
          <cell r="G44">
            <v>-1</v>
          </cell>
          <cell r="H44">
            <v>-1</v>
          </cell>
          <cell r="I44">
            <v>-1</v>
          </cell>
        </row>
        <row r="45">
          <cell r="A45">
            <v>-1</v>
          </cell>
          <cell r="B45">
            <v>-1</v>
          </cell>
          <cell r="C45">
            <v>-1</v>
          </cell>
          <cell r="D45">
            <v>4270</v>
          </cell>
          <cell r="E45">
            <v>4530</v>
          </cell>
          <cell r="F45">
            <v>-1</v>
          </cell>
          <cell r="G45">
            <v>-1</v>
          </cell>
          <cell r="H45">
            <v>-1</v>
          </cell>
          <cell r="I45">
            <v>-1</v>
          </cell>
        </row>
        <row r="46">
          <cell r="A46">
            <v>-1</v>
          </cell>
          <cell r="B46">
            <v>-1</v>
          </cell>
          <cell r="C46">
            <v>-1</v>
          </cell>
          <cell r="D46">
            <v>4290</v>
          </cell>
          <cell r="E46">
            <v>4550</v>
          </cell>
          <cell r="F46">
            <v>-1</v>
          </cell>
          <cell r="G46">
            <v>-1</v>
          </cell>
          <cell r="H46">
            <v>-1</v>
          </cell>
          <cell r="I46">
            <v>-1</v>
          </cell>
        </row>
        <row r="47">
          <cell r="A47">
            <v>-1</v>
          </cell>
          <cell r="B47">
            <v>-1</v>
          </cell>
          <cell r="C47">
            <v>-1</v>
          </cell>
          <cell r="D47">
            <v>4315</v>
          </cell>
          <cell r="E47">
            <v>4570</v>
          </cell>
          <cell r="F47">
            <v>-1</v>
          </cell>
          <cell r="G47">
            <v>-1</v>
          </cell>
          <cell r="H47">
            <v>-1</v>
          </cell>
          <cell r="I47">
            <v>-1</v>
          </cell>
        </row>
        <row r="48">
          <cell r="A48">
            <v>-1</v>
          </cell>
          <cell r="B48">
            <v>-1</v>
          </cell>
          <cell r="C48">
            <v>-1</v>
          </cell>
          <cell r="D48">
            <v>4340</v>
          </cell>
          <cell r="E48">
            <v>4590</v>
          </cell>
          <cell r="F48">
            <v>-1</v>
          </cell>
          <cell r="G48">
            <v>-1</v>
          </cell>
          <cell r="H48">
            <v>-1</v>
          </cell>
          <cell r="I48">
            <v>-1</v>
          </cell>
        </row>
        <row r="49">
          <cell r="A49">
            <v>-1</v>
          </cell>
          <cell r="B49">
            <v>-1</v>
          </cell>
          <cell r="C49">
            <v>-1</v>
          </cell>
          <cell r="D49">
            <v>4360</v>
          </cell>
          <cell r="E49">
            <v>4610</v>
          </cell>
          <cell r="F49">
            <v>-1</v>
          </cell>
          <cell r="G49">
            <v>-1</v>
          </cell>
          <cell r="H49">
            <v>-1</v>
          </cell>
          <cell r="I49">
            <v>-1</v>
          </cell>
        </row>
        <row r="50">
          <cell r="A50">
            <v>-1</v>
          </cell>
          <cell r="B50">
            <v>-1</v>
          </cell>
          <cell r="C50">
            <v>-1</v>
          </cell>
          <cell r="D50">
            <v>4380</v>
          </cell>
          <cell r="E50">
            <v>4630</v>
          </cell>
          <cell r="F50">
            <v>-1</v>
          </cell>
          <cell r="G50">
            <v>-1</v>
          </cell>
          <cell r="H50">
            <v>-1</v>
          </cell>
          <cell r="I50">
            <v>-1</v>
          </cell>
        </row>
        <row r="51">
          <cell r="A51">
            <v>-1</v>
          </cell>
          <cell r="B51">
            <v>-1</v>
          </cell>
          <cell r="C51">
            <v>-1</v>
          </cell>
          <cell r="D51">
            <v>4400</v>
          </cell>
          <cell r="E51">
            <v>4650</v>
          </cell>
          <cell r="F51">
            <v>-1</v>
          </cell>
          <cell r="G51">
            <v>-1</v>
          </cell>
          <cell r="H51">
            <v>-1</v>
          </cell>
          <cell r="I51">
            <v>-1</v>
          </cell>
        </row>
        <row r="52">
          <cell r="A52">
            <v>-1</v>
          </cell>
          <cell r="B52">
            <v>-1</v>
          </cell>
          <cell r="C52">
            <v>-1</v>
          </cell>
          <cell r="D52">
            <v>4420</v>
          </cell>
          <cell r="E52">
            <v>4670</v>
          </cell>
          <cell r="F52">
            <v>-1</v>
          </cell>
          <cell r="G52">
            <v>-1</v>
          </cell>
          <cell r="H52">
            <v>-1</v>
          </cell>
          <cell r="I52">
            <v>-1</v>
          </cell>
        </row>
        <row r="53">
          <cell r="A53">
            <v>-1</v>
          </cell>
          <cell r="B53">
            <v>-1</v>
          </cell>
          <cell r="C53">
            <v>-1</v>
          </cell>
          <cell r="D53">
            <v>4445</v>
          </cell>
          <cell r="E53">
            <v>4690</v>
          </cell>
          <cell r="F53">
            <v>-1</v>
          </cell>
          <cell r="G53">
            <v>-1</v>
          </cell>
          <cell r="H53">
            <v>-1</v>
          </cell>
          <cell r="I53">
            <v>-1</v>
          </cell>
        </row>
        <row r="54">
          <cell r="A54">
            <v>-1</v>
          </cell>
          <cell r="B54">
            <v>-1</v>
          </cell>
          <cell r="C54">
            <v>-1</v>
          </cell>
          <cell r="D54">
            <v>4470</v>
          </cell>
          <cell r="E54">
            <v>4710</v>
          </cell>
          <cell r="F54">
            <v>-1</v>
          </cell>
          <cell r="G54">
            <v>-1</v>
          </cell>
          <cell r="H54">
            <v>-1</v>
          </cell>
          <cell r="I54">
            <v>-1</v>
          </cell>
        </row>
        <row r="55">
          <cell r="A55">
            <v>-1</v>
          </cell>
          <cell r="B55">
            <v>-1</v>
          </cell>
          <cell r="C55">
            <v>-1</v>
          </cell>
          <cell r="D55">
            <v>4492</v>
          </cell>
          <cell r="E55">
            <v>4730</v>
          </cell>
          <cell r="F55">
            <v>-1</v>
          </cell>
          <cell r="G55">
            <v>-1</v>
          </cell>
          <cell r="H55">
            <v>-1</v>
          </cell>
          <cell r="I55">
            <v>-1</v>
          </cell>
        </row>
        <row r="56">
          <cell r="A56">
            <v>-1</v>
          </cell>
          <cell r="B56">
            <v>-1</v>
          </cell>
          <cell r="C56">
            <v>-1</v>
          </cell>
          <cell r="D56">
            <v>4520</v>
          </cell>
          <cell r="E56">
            <v>4750</v>
          </cell>
          <cell r="F56">
            <v>-1</v>
          </cell>
          <cell r="G56">
            <v>-1</v>
          </cell>
          <cell r="H56">
            <v>-1</v>
          </cell>
          <cell r="I56">
            <v>-1</v>
          </cell>
        </row>
        <row r="57">
          <cell r="A57">
            <v>-1</v>
          </cell>
          <cell r="B57">
            <v>-1</v>
          </cell>
          <cell r="C57">
            <v>-1</v>
          </cell>
          <cell r="D57">
            <v>4570</v>
          </cell>
          <cell r="E57">
            <v>4770</v>
          </cell>
          <cell r="F57">
            <v>-1</v>
          </cell>
          <cell r="G57">
            <v>-1</v>
          </cell>
          <cell r="H57">
            <v>-1</v>
          </cell>
          <cell r="I57">
            <v>-1</v>
          </cell>
        </row>
        <row r="58">
          <cell r="A58">
            <v>-1</v>
          </cell>
          <cell r="B58">
            <v>-1</v>
          </cell>
          <cell r="C58">
            <v>-1</v>
          </cell>
          <cell r="D58">
            <v>4590</v>
          </cell>
          <cell r="E58">
            <v>4790</v>
          </cell>
          <cell r="F58">
            <v>-1</v>
          </cell>
          <cell r="G58">
            <v>-1</v>
          </cell>
          <cell r="H58">
            <v>-1</v>
          </cell>
          <cell r="I58">
            <v>-1</v>
          </cell>
        </row>
        <row r="59">
          <cell r="A59">
            <v>-1</v>
          </cell>
          <cell r="B59">
            <v>-1</v>
          </cell>
          <cell r="C59">
            <v>-1</v>
          </cell>
          <cell r="D59">
            <v>4620</v>
          </cell>
          <cell r="E59">
            <v>4810</v>
          </cell>
          <cell r="F59">
            <v>-1</v>
          </cell>
          <cell r="G59">
            <v>-1</v>
          </cell>
          <cell r="H59">
            <v>-1</v>
          </cell>
          <cell r="I59">
            <v>-1</v>
          </cell>
        </row>
        <row r="60">
          <cell r="A60">
            <v>-1</v>
          </cell>
          <cell r="B60">
            <v>-1</v>
          </cell>
          <cell r="C60">
            <v>-1</v>
          </cell>
          <cell r="D60">
            <v>4655</v>
          </cell>
          <cell r="E60">
            <v>4830</v>
          </cell>
          <cell r="F60">
            <v>-1</v>
          </cell>
          <cell r="G60">
            <v>-1</v>
          </cell>
          <cell r="H60">
            <v>-1</v>
          </cell>
          <cell r="I60">
            <v>-1</v>
          </cell>
        </row>
        <row r="61">
          <cell r="A61">
            <v>-1</v>
          </cell>
          <cell r="B61">
            <v>-1</v>
          </cell>
          <cell r="C61">
            <v>-1</v>
          </cell>
          <cell r="D61">
            <v>4685</v>
          </cell>
          <cell r="E61">
            <v>4850</v>
          </cell>
          <cell r="F61">
            <v>-1</v>
          </cell>
          <cell r="G61">
            <v>-1</v>
          </cell>
          <cell r="H61">
            <v>-1</v>
          </cell>
          <cell r="I61">
            <v>-1</v>
          </cell>
        </row>
        <row r="62">
          <cell r="A62">
            <v>-1</v>
          </cell>
          <cell r="B62">
            <v>-1</v>
          </cell>
          <cell r="C62">
            <v>-1</v>
          </cell>
          <cell r="D62">
            <v>4710</v>
          </cell>
          <cell r="E62">
            <v>4870</v>
          </cell>
          <cell r="F62">
            <v>-1</v>
          </cell>
          <cell r="G62">
            <v>-1</v>
          </cell>
          <cell r="H62">
            <v>-1</v>
          </cell>
          <cell r="I62">
            <v>-1</v>
          </cell>
        </row>
        <row r="63">
          <cell r="A63">
            <v>-1</v>
          </cell>
          <cell r="B63">
            <v>-1</v>
          </cell>
          <cell r="C63">
            <v>-1</v>
          </cell>
          <cell r="D63">
            <v>4740</v>
          </cell>
          <cell r="E63">
            <v>4890</v>
          </cell>
          <cell r="F63">
            <v>-1</v>
          </cell>
          <cell r="G63">
            <v>-1</v>
          </cell>
          <cell r="H63">
            <v>-1</v>
          </cell>
          <cell r="I63">
            <v>-1</v>
          </cell>
        </row>
        <row r="64">
          <cell r="A64">
            <v>-1</v>
          </cell>
          <cell r="B64">
            <v>-1</v>
          </cell>
          <cell r="C64">
            <v>-1</v>
          </cell>
          <cell r="D64">
            <v>4985</v>
          </cell>
          <cell r="E64">
            <v>4910</v>
          </cell>
          <cell r="F64">
            <v>-1</v>
          </cell>
          <cell r="G64">
            <v>-1</v>
          </cell>
          <cell r="H64">
            <v>-1</v>
          </cell>
          <cell r="I64">
            <v>-1</v>
          </cell>
        </row>
        <row r="65">
          <cell r="A65">
            <v>-1</v>
          </cell>
          <cell r="B65">
            <v>-1</v>
          </cell>
          <cell r="C65">
            <v>-1</v>
          </cell>
          <cell r="D65">
            <v>5015</v>
          </cell>
          <cell r="E65">
            <v>4930</v>
          </cell>
          <cell r="F65">
            <v>-1</v>
          </cell>
          <cell r="G65">
            <v>-1</v>
          </cell>
          <cell r="H65">
            <v>-1</v>
          </cell>
          <cell r="I65">
            <v>-1</v>
          </cell>
        </row>
        <row r="66">
          <cell r="A66">
            <v>-1</v>
          </cell>
          <cell r="B66">
            <v>-1</v>
          </cell>
          <cell r="C66">
            <v>-1</v>
          </cell>
          <cell r="D66">
            <v>5140</v>
          </cell>
          <cell r="E66">
            <v>4950</v>
          </cell>
          <cell r="F66">
            <v>-1</v>
          </cell>
          <cell r="G66">
            <v>-1</v>
          </cell>
          <cell r="H66">
            <v>-1</v>
          </cell>
          <cell r="I66">
            <v>-1</v>
          </cell>
        </row>
        <row r="67">
          <cell r="A67">
            <v>-1</v>
          </cell>
          <cell r="B67">
            <v>-1</v>
          </cell>
          <cell r="C67">
            <v>-1</v>
          </cell>
          <cell r="D67">
            <v>5240</v>
          </cell>
          <cell r="E67">
            <v>4970</v>
          </cell>
          <cell r="F67">
            <v>-1</v>
          </cell>
          <cell r="G67">
            <v>-1</v>
          </cell>
          <cell r="H67">
            <v>-1</v>
          </cell>
          <cell r="I67">
            <v>-1</v>
          </cell>
        </row>
        <row r="68">
          <cell r="A68">
            <v>-1</v>
          </cell>
          <cell r="B68">
            <v>-1</v>
          </cell>
          <cell r="C68">
            <v>-1</v>
          </cell>
          <cell r="D68">
            <v>-1</v>
          </cell>
          <cell r="E68">
            <v>4990</v>
          </cell>
          <cell r="F68">
            <v>-1</v>
          </cell>
          <cell r="G68">
            <v>-1</v>
          </cell>
          <cell r="H68">
            <v>-1</v>
          </cell>
          <cell r="I68">
            <v>-1</v>
          </cell>
        </row>
        <row r="69">
          <cell r="A69">
            <v>-1</v>
          </cell>
          <cell r="B69">
            <v>-1</v>
          </cell>
          <cell r="C69">
            <v>-1</v>
          </cell>
          <cell r="D69">
            <v>-1</v>
          </cell>
          <cell r="E69">
            <v>5010</v>
          </cell>
          <cell r="F69">
            <v>-1</v>
          </cell>
          <cell r="G69">
            <v>-1</v>
          </cell>
          <cell r="H69">
            <v>-1</v>
          </cell>
          <cell r="I69">
            <v>-1</v>
          </cell>
        </row>
        <row r="70">
          <cell r="A70">
            <v>-1</v>
          </cell>
          <cell r="B70">
            <v>-1</v>
          </cell>
          <cell r="C70">
            <v>-1</v>
          </cell>
          <cell r="D70">
            <v>-1</v>
          </cell>
          <cell r="E70">
            <v>5035</v>
          </cell>
          <cell r="F70">
            <v>-1</v>
          </cell>
          <cell r="G70">
            <v>-1</v>
          </cell>
          <cell r="H70">
            <v>-1</v>
          </cell>
          <cell r="I70">
            <v>-1</v>
          </cell>
        </row>
        <row r="71">
          <cell r="A71">
            <v>-1</v>
          </cell>
          <cell r="B71">
            <v>-1</v>
          </cell>
          <cell r="C71">
            <v>-1</v>
          </cell>
          <cell r="D71">
            <v>-1</v>
          </cell>
          <cell r="E71">
            <v>5055</v>
          </cell>
          <cell r="F71">
            <v>-1</v>
          </cell>
          <cell r="G71">
            <v>-1</v>
          </cell>
          <cell r="H71">
            <v>-1</v>
          </cell>
          <cell r="I71">
            <v>-1</v>
          </cell>
        </row>
        <row r="72">
          <cell r="A72">
            <v>-1</v>
          </cell>
          <cell r="B72">
            <v>-1</v>
          </cell>
          <cell r="C72">
            <v>-1</v>
          </cell>
          <cell r="D72">
            <v>-1</v>
          </cell>
          <cell r="E72">
            <v>5080</v>
          </cell>
          <cell r="F72">
            <v>-1</v>
          </cell>
          <cell r="G72">
            <v>-1</v>
          </cell>
          <cell r="H72">
            <v>-1</v>
          </cell>
          <cell r="I72">
            <v>-1</v>
          </cell>
        </row>
        <row r="73">
          <cell r="A73">
            <v>-1</v>
          </cell>
          <cell r="B73">
            <v>-1</v>
          </cell>
          <cell r="C73">
            <v>-1</v>
          </cell>
          <cell r="D73">
            <v>-1</v>
          </cell>
          <cell r="E73">
            <v>5110</v>
          </cell>
          <cell r="F73">
            <v>-1</v>
          </cell>
          <cell r="G73">
            <v>-1</v>
          </cell>
          <cell r="H73">
            <v>-1</v>
          </cell>
          <cell r="I73">
            <v>-1</v>
          </cell>
        </row>
        <row r="74">
          <cell r="A74">
            <v>-1</v>
          </cell>
          <cell r="B74">
            <v>-1</v>
          </cell>
          <cell r="C74">
            <v>-1</v>
          </cell>
          <cell r="D74">
            <v>-1</v>
          </cell>
          <cell r="E74">
            <v>5130</v>
          </cell>
          <cell r="F74">
            <v>-1</v>
          </cell>
          <cell r="G74">
            <v>-1</v>
          </cell>
          <cell r="H74">
            <v>-1</v>
          </cell>
          <cell r="I74">
            <v>-1</v>
          </cell>
        </row>
        <row r="75">
          <cell r="A75">
            <v>-1</v>
          </cell>
          <cell r="B75">
            <v>-1</v>
          </cell>
          <cell r="C75">
            <v>-1</v>
          </cell>
          <cell r="D75">
            <v>-1</v>
          </cell>
          <cell r="E75">
            <v>5160</v>
          </cell>
          <cell r="F75">
            <v>-1</v>
          </cell>
          <cell r="G75">
            <v>-1</v>
          </cell>
          <cell r="H75">
            <v>-1</v>
          </cell>
          <cell r="I75">
            <v>-1</v>
          </cell>
        </row>
        <row r="76">
          <cell r="A76">
            <v>-1</v>
          </cell>
          <cell r="B76">
            <v>-1</v>
          </cell>
          <cell r="C76">
            <v>-1</v>
          </cell>
          <cell r="D76">
            <v>-1</v>
          </cell>
          <cell r="E76">
            <v>5180</v>
          </cell>
          <cell r="F76">
            <v>-1</v>
          </cell>
          <cell r="G76">
            <v>-1</v>
          </cell>
          <cell r="H76">
            <v>-1</v>
          </cell>
          <cell r="I76">
            <v>-1</v>
          </cell>
        </row>
        <row r="77">
          <cell r="A77">
            <v>-1</v>
          </cell>
          <cell r="B77">
            <v>-1</v>
          </cell>
          <cell r="C77">
            <v>-1</v>
          </cell>
          <cell r="D77">
            <v>-1</v>
          </cell>
          <cell r="E77">
            <v>5200</v>
          </cell>
          <cell r="F77">
            <v>-1</v>
          </cell>
          <cell r="G77">
            <v>-1</v>
          </cell>
          <cell r="H77">
            <v>-1</v>
          </cell>
          <cell r="I77">
            <v>-1</v>
          </cell>
        </row>
        <row r="78">
          <cell r="A78">
            <v>-1</v>
          </cell>
          <cell r="B78">
            <v>-1</v>
          </cell>
          <cell r="C78">
            <v>-1</v>
          </cell>
          <cell r="D78">
            <v>-1</v>
          </cell>
          <cell r="E78">
            <v>5230</v>
          </cell>
          <cell r="F78">
            <v>-1</v>
          </cell>
          <cell r="G78">
            <v>-1</v>
          </cell>
          <cell r="H78">
            <v>-1</v>
          </cell>
          <cell r="I78">
            <v>-1</v>
          </cell>
        </row>
        <row r="79">
          <cell r="A79">
            <v>-1</v>
          </cell>
          <cell r="B79">
            <v>-1</v>
          </cell>
          <cell r="C79">
            <v>-1</v>
          </cell>
          <cell r="D79">
            <v>-1</v>
          </cell>
          <cell r="E79">
            <v>5250</v>
          </cell>
          <cell r="F79">
            <v>-1</v>
          </cell>
          <cell r="G79">
            <v>-1</v>
          </cell>
          <cell r="H79">
            <v>-1</v>
          </cell>
          <cell r="I79">
            <v>-1</v>
          </cell>
        </row>
        <row r="80">
          <cell r="A80">
            <v>-1</v>
          </cell>
          <cell r="B80">
            <v>-1</v>
          </cell>
          <cell r="C80">
            <v>-1</v>
          </cell>
          <cell r="D80">
            <v>-1</v>
          </cell>
          <cell r="E80">
            <v>5300</v>
          </cell>
          <cell r="F80">
            <v>-1</v>
          </cell>
          <cell r="G80">
            <v>-1</v>
          </cell>
          <cell r="H80">
            <v>-1</v>
          </cell>
          <cell r="I80">
            <v>-1</v>
          </cell>
        </row>
        <row r="81">
          <cell r="A81">
            <v>-1</v>
          </cell>
          <cell r="B81">
            <v>-1</v>
          </cell>
          <cell r="C81">
            <v>-1</v>
          </cell>
          <cell r="D81">
            <v>-1</v>
          </cell>
          <cell r="E81">
            <v>5320</v>
          </cell>
          <cell r="F81">
            <v>-1</v>
          </cell>
          <cell r="G81">
            <v>-1</v>
          </cell>
          <cell r="H81">
            <v>-1</v>
          </cell>
          <cell r="I81">
            <v>-1</v>
          </cell>
        </row>
        <row r="82">
          <cell r="A82">
            <v>-1</v>
          </cell>
          <cell r="B82">
            <v>-1</v>
          </cell>
          <cell r="C82">
            <v>-1</v>
          </cell>
          <cell r="D82">
            <v>-1</v>
          </cell>
          <cell r="E82">
            <v>5340</v>
          </cell>
          <cell r="F82">
            <v>-1</v>
          </cell>
          <cell r="G82">
            <v>-1</v>
          </cell>
          <cell r="H82">
            <v>-1</v>
          </cell>
          <cell r="I82">
            <v>-1</v>
          </cell>
        </row>
        <row r="83">
          <cell r="A83">
            <v>-1</v>
          </cell>
          <cell r="B83">
            <v>-1</v>
          </cell>
          <cell r="C83">
            <v>-1</v>
          </cell>
          <cell r="D83">
            <v>-1</v>
          </cell>
          <cell r="E83">
            <v>5360</v>
          </cell>
          <cell r="F83">
            <v>-1</v>
          </cell>
          <cell r="G83">
            <v>-1</v>
          </cell>
          <cell r="H83">
            <v>-1</v>
          </cell>
          <cell r="I83">
            <v>-1</v>
          </cell>
        </row>
        <row r="84">
          <cell r="A84">
            <v>-1</v>
          </cell>
          <cell r="B84">
            <v>-1</v>
          </cell>
          <cell r="C84">
            <v>-1</v>
          </cell>
          <cell r="D84">
            <v>-1</v>
          </cell>
          <cell r="E84">
            <v>5420</v>
          </cell>
          <cell r="F84">
            <v>-1</v>
          </cell>
          <cell r="G84">
            <v>-1</v>
          </cell>
          <cell r="H84">
            <v>-1</v>
          </cell>
          <cell r="I84">
            <v>-1</v>
          </cell>
        </row>
        <row r="85">
          <cell r="A85">
            <v>-1</v>
          </cell>
          <cell r="B85">
            <v>-1</v>
          </cell>
          <cell r="C85">
            <v>-1</v>
          </cell>
          <cell r="D85">
            <v>-1</v>
          </cell>
          <cell r="E85">
            <v>5520</v>
          </cell>
          <cell r="F85">
            <v>-1</v>
          </cell>
          <cell r="G85">
            <v>-1</v>
          </cell>
          <cell r="H85">
            <v>-1</v>
          </cell>
          <cell r="I85">
            <v>-1</v>
          </cell>
        </row>
        <row r="86">
          <cell r="A86">
            <v>-1</v>
          </cell>
          <cell r="B86">
            <v>-1</v>
          </cell>
          <cell r="C86">
            <v>-1</v>
          </cell>
          <cell r="D86">
            <v>-1</v>
          </cell>
          <cell r="E86">
            <v>5570</v>
          </cell>
          <cell r="F86">
            <v>-1</v>
          </cell>
          <cell r="G86">
            <v>-1</v>
          </cell>
          <cell r="H86">
            <v>-1</v>
          </cell>
          <cell r="I86">
            <v>-1</v>
          </cell>
        </row>
        <row r="87">
          <cell r="A87">
            <v>-1</v>
          </cell>
          <cell r="B87">
            <v>-1</v>
          </cell>
          <cell r="C87">
            <v>-1</v>
          </cell>
          <cell r="D87">
            <v>-1</v>
          </cell>
          <cell r="E87">
            <v>5780</v>
          </cell>
          <cell r="F87">
            <v>-1</v>
          </cell>
          <cell r="G87">
            <v>-1</v>
          </cell>
          <cell r="H87">
            <v>-1</v>
          </cell>
          <cell r="I87">
            <v>-1</v>
          </cell>
        </row>
        <row r="88">
          <cell r="A88">
            <v>-1</v>
          </cell>
          <cell r="B88">
            <v>-1</v>
          </cell>
          <cell r="C88">
            <v>-1</v>
          </cell>
          <cell r="D88">
            <v>-1</v>
          </cell>
          <cell r="E88">
            <v>6000</v>
          </cell>
          <cell r="F88">
            <v>-1</v>
          </cell>
          <cell r="G88">
            <v>-1</v>
          </cell>
          <cell r="H88">
            <v>-1</v>
          </cell>
          <cell r="I88">
            <v>-1</v>
          </cell>
        </row>
        <row r="89">
          <cell r="A89">
            <v>-1</v>
          </cell>
          <cell r="B89">
            <v>-1</v>
          </cell>
          <cell r="C89">
            <v>-1</v>
          </cell>
          <cell r="D89">
            <v>-1</v>
          </cell>
          <cell r="E89">
            <v>-1</v>
          </cell>
          <cell r="F89">
            <v>-1</v>
          </cell>
          <cell r="G89">
            <v>-1</v>
          </cell>
          <cell r="H89">
            <v>-1</v>
          </cell>
          <cell r="I89">
            <v>-1</v>
          </cell>
        </row>
        <row r="90">
          <cell r="A90">
            <v>-1</v>
          </cell>
          <cell r="B90">
            <v>-1</v>
          </cell>
          <cell r="C90">
            <v>-1</v>
          </cell>
          <cell r="D90">
            <v>-1</v>
          </cell>
          <cell r="E90">
            <v>-1</v>
          </cell>
          <cell r="F90">
            <v>-1</v>
          </cell>
          <cell r="G90">
            <v>-1</v>
          </cell>
          <cell r="H90">
            <v>-1</v>
          </cell>
          <cell r="I90">
            <v>-1</v>
          </cell>
        </row>
        <row r="91">
          <cell r="A91">
            <v>-1</v>
          </cell>
          <cell r="B91">
            <v>-1</v>
          </cell>
          <cell r="C91">
            <v>-1</v>
          </cell>
          <cell r="D91">
            <v>-1</v>
          </cell>
          <cell r="E91">
            <v>-1</v>
          </cell>
          <cell r="F91">
            <v>-1</v>
          </cell>
          <cell r="G91">
            <v>-1</v>
          </cell>
          <cell r="H91">
            <v>-1</v>
          </cell>
          <cell r="I91">
            <v>-1</v>
          </cell>
        </row>
        <row r="92">
          <cell r="A92">
            <v>-1</v>
          </cell>
          <cell r="B92">
            <v>-1</v>
          </cell>
          <cell r="C92">
            <v>-1</v>
          </cell>
          <cell r="D92">
            <v>-1</v>
          </cell>
          <cell r="E92">
            <v>-1</v>
          </cell>
          <cell r="F92">
            <v>-1</v>
          </cell>
          <cell r="G92">
            <v>-1</v>
          </cell>
          <cell r="H92">
            <v>-1</v>
          </cell>
          <cell r="I92">
            <v>-1</v>
          </cell>
        </row>
        <row r="93">
          <cell r="A93">
            <v>-1</v>
          </cell>
          <cell r="B93">
            <v>-1</v>
          </cell>
          <cell r="C93">
            <v>-1</v>
          </cell>
          <cell r="D93">
            <v>-1</v>
          </cell>
          <cell r="E93">
            <v>-1</v>
          </cell>
          <cell r="F93">
            <v>-1</v>
          </cell>
          <cell r="G93">
            <v>-1</v>
          </cell>
          <cell r="H93">
            <v>-1</v>
          </cell>
          <cell r="I93">
            <v>-1</v>
          </cell>
        </row>
        <row r="94">
          <cell r="A94">
            <v>-1</v>
          </cell>
          <cell r="B94">
            <v>-1</v>
          </cell>
          <cell r="C94">
            <v>-1</v>
          </cell>
          <cell r="D94">
            <v>-1</v>
          </cell>
          <cell r="E94">
            <v>-1</v>
          </cell>
          <cell r="F94">
            <v>-1</v>
          </cell>
          <cell r="G94">
            <v>-1</v>
          </cell>
          <cell r="H94">
            <v>-1</v>
          </cell>
          <cell r="I94">
            <v>-1</v>
          </cell>
        </row>
        <row r="95">
          <cell r="A95">
            <v>-1</v>
          </cell>
          <cell r="B95">
            <v>-1</v>
          </cell>
          <cell r="C95">
            <v>-1</v>
          </cell>
          <cell r="D95">
            <v>-1</v>
          </cell>
          <cell r="E95">
            <v>-1</v>
          </cell>
          <cell r="F95">
            <v>-1</v>
          </cell>
          <cell r="G95">
            <v>-1</v>
          </cell>
          <cell r="H95">
            <v>-1</v>
          </cell>
          <cell r="I95">
            <v>-1</v>
          </cell>
        </row>
        <row r="96">
          <cell r="A96">
            <v>-1</v>
          </cell>
          <cell r="B96">
            <v>-1</v>
          </cell>
          <cell r="C96">
            <v>-1</v>
          </cell>
          <cell r="D96">
            <v>-1</v>
          </cell>
          <cell r="E96">
            <v>-1</v>
          </cell>
          <cell r="F96">
            <v>-1</v>
          </cell>
          <cell r="G96">
            <v>-1</v>
          </cell>
          <cell r="H96">
            <v>-1</v>
          </cell>
          <cell r="I96">
            <v>-1</v>
          </cell>
        </row>
        <row r="97">
          <cell r="A97">
            <v>-1</v>
          </cell>
          <cell r="B97">
            <v>-1</v>
          </cell>
          <cell r="C97">
            <v>-1</v>
          </cell>
          <cell r="D97">
            <v>-1</v>
          </cell>
          <cell r="E97">
            <v>-1</v>
          </cell>
          <cell r="F97">
            <v>-1</v>
          </cell>
          <cell r="G97">
            <v>-1</v>
          </cell>
          <cell r="H97">
            <v>-1</v>
          </cell>
          <cell r="I97">
            <v>-1</v>
          </cell>
        </row>
        <row r="98">
          <cell r="A98">
            <v>-1</v>
          </cell>
          <cell r="B98">
            <v>-1</v>
          </cell>
          <cell r="C98">
            <v>-1</v>
          </cell>
          <cell r="D98">
            <v>-1</v>
          </cell>
          <cell r="E98">
            <v>-1</v>
          </cell>
          <cell r="F98">
            <v>-1</v>
          </cell>
          <cell r="G98">
            <v>-1</v>
          </cell>
          <cell r="H98">
            <v>-1</v>
          </cell>
          <cell r="I98">
            <v>-1</v>
          </cell>
        </row>
        <row r="99">
          <cell r="A99">
            <v>-1</v>
          </cell>
          <cell r="B99">
            <v>-1</v>
          </cell>
          <cell r="C99">
            <v>-1</v>
          </cell>
          <cell r="D99">
            <v>-1</v>
          </cell>
          <cell r="E99">
            <v>-1</v>
          </cell>
          <cell r="F99">
            <v>-1</v>
          </cell>
          <cell r="G99">
            <v>-1</v>
          </cell>
          <cell r="H99">
            <v>-1</v>
          </cell>
          <cell r="I99">
            <v>-1</v>
          </cell>
        </row>
        <row r="100">
          <cell r="A100">
            <v>-1</v>
          </cell>
          <cell r="B100">
            <v>-1</v>
          </cell>
          <cell r="C100">
            <v>-1</v>
          </cell>
          <cell r="D100">
            <v>-1</v>
          </cell>
          <cell r="E100">
            <v>-1</v>
          </cell>
          <cell r="F100">
            <v>-1</v>
          </cell>
          <cell r="G100">
            <v>-1</v>
          </cell>
          <cell r="H100">
            <v>-1</v>
          </cell>
          <cell r="I100">
            <v>-1</v>
          </cell>
        </row>
        <row r="101">
          <cell r="A101">
            <v>-1</v>
          </cell>
          <cell r="B101">
            <v>-1</v>
          </cell>
          <cell r="C101">
            <v>-1</v>
          </cell>
          <cell r="D101">
            <v>-1</v>
          </cell>
          <cell r="E101">
            <v>-1</v>
          </cell>
          <cell r="F101">
            <v>-1</v>
          </cell>
          <cell r="G101">
            <v>-1</v>
          </cell>
          <cell r="H101">
            <v>-1</v>
          </cell>
          <cell r="I101">
            <v>-1</v>
          </cell>
        </row>
        <row r="102">
          <cell r="A102">
            <v>-1</v>
          </cell>
          <cell r="B102">
            <v>-1</v>
          </cell>
          <cell r="C102">
            <v>-1</v>
          </cell>
          <cell r="D102">
            <v>-1</v>
          </cell>
          <cell r="E102">
            <v>-1</v>
          </cell>
          <cell r="F102">
            <v>-1</v>
          </cell>
          <cell r="G102">
            <v>-1</v>
          </cell>
          <cell r="H102">
            <v>-1</v>
          </cell>
          <cell r="I102">
            <v>-1</v>
          </cell>
        </row>
        <row r="103">
          <cell r="A103">
            <v>-1</v>
          </cell>
          <cell r="B103">
            <v>-1</v>
          </cell>
          <cell r="C103">
            <v>-1</v>
          </cell>
          <cell r="D103">
            <v>-1</v>
          </cell>
          <cell r="E103">
            <v>-1</v>
          </cell>
          <cell r="F103">
            <v>-1</v>
          </cell>
          <cell r="G103">
            <v>-1</v>
          </cell>
          <cell r="H103">
            <v>-1</v>
          </cell>
          <cell r="I103">
            <v>-1</v>
          </cell>
        </row>
        <row r="104">
          <cell r="A104">
            <v>-1</v>
          </cell>
          <cell r="B104">
            <v>-1</v>
          </cell>
          <cell r="C104">
            <v>-1</v>
          </cell>
          <cell r="D104">
            <v>-1</v>
          </cell>
          <cell r="E104">
            <v>-1</v>
          </cell>
          <cell r="F104">
            <v>-1</v>
          </cell>
          <cell r="G104">
            <v>-1</v>
          </cell>
          <cell r="H104">
            <v>-1</v>
          </cell>
          <cell r="I104">
            <v>-1</v>
          </cell>
        </row>
        <row r="105">
          <cell r="A105">
            <v>-1</v>
          </cell>
          <cell r="B105">
            <v>-1</v>
          </cell>
          <cell r="C105">
            <v>-1</v>
          </cell>
          <cell r="D105">
            <v>-1</v>
          </cell>
          <cell r="E105">
            <v>-1</v>
          </cell>
          <cell r="F105">
            <v>-1</v>
          </cell>
          <cell r="G105">
            <v>-1</v>
          </cell>
          <cell r="H105">
            <v>-1</v>
          </cell>
          <cell r="I105">
            <v>-1</v>
          </cell>
        </row>
        <row r="106">
          <cell r="A106">
            <v>-1</v>
          </cell>
          <cell r="B106">
            <v>-1</v>
          </cell>
          <cell r="C106">
            <v>-1</v>
          </cell>
          <cell r="D106">
            <v>-1</v>
          </cell>
          <cell r="E106">
            <v>-1</v>
          </cell>
          <cell r="F106">
            <v>-1</v>
          </cell>
          <cell r="G106">
            <v>-1</v>
          </cell>
          <cell r="H106">
            <v>-1</v>
          </cell>
          <cell r="I106">
            <v>-1</v>
          </cell>
        </row>
        <row r="107">
          <cell r="A107">
            <v>-1</v>
          </cell>
          <cell r="B107">
            <v>-1</v>
          </cell>
          <cell r="C107">
            <v>-1</v>
          </cell>
          <cell r="D107">
            <v>-1</v>
          </cell>
          <cell r="E107">
            <v>-1</v>
          </cell>
          <cell r="F107">
            <v>-1</v>
          </cell>
          <cell r="G107">
            <v>-1</v>
          </cell>
          <cell r="H107">
            <v>-1</v>
          </cell>
          <cell r="I107">
            <v>-1</v>
          </cell>
        </row>
        <row r="108">
          <cell r="A108">
            <v>-1</v>
          </cell>
          <cell r="B108">
            <v>-1</v>
          </cell>
          <cell r="C108">
            <v>-1</v>
          </cell>
          <cell r="D108">
            <v>-1</v>
          </cell>
          <cell r="E108">
            <v>-1</v>
          </cell>
          <cell r="F108">
            <v>-1</v>
          </cell>
          <cell r="G108">
            <v>-1</v>
          </cell>
          <cell r="H108">
            <v>-1</v>
          </cell>
          <cell r="I108">
            <v>-1</v>
          </cell>
        </row>
        <row r="109">
          <cell r="A109">
            <v>-1</v>
          </cell>
          <cell r="B109">
            <v>-1</v>
          </cell>
          <cell r="C109">
            <v>-1</v>
          </cell>
          <cell r="D109">
            <v>-1</v>
          </cell>
          <cell r="E109">
            <v>-1</v>
          </cell>
          <cell r="F109">
            <v>-1</v>
          </cell>
          <cell r="G109">
            <v>-1</v>
          </cell>
          <cell r="H109">
            <v>-1</v>
          </cell>
          <cell r="I109">
            <v>-1</v>
          </cell>
        </row>
        <row r="110">
          <cell r="A110">
            <v>-1</v>
          </cell>
          <cell r="B110">
            <v>-1</v>
          </cell>
          <cell r="C110">
            <v>-1</v>
          </cell>
          <cell r="D110">
            <v>-1</v>
          </cell>
          <cell r="E110">
            <v>-1</v>
          </cell>
          <cell r="F110">
            <v>-1</v>
          </cell>
          <cell r="G110">
            <v>-1</v>
          </cell>
          <cell r="H110">
            <v>-1</v>
          </cell>
          <cell r="I110">
            <v>-1</v>
          </cell>
        </row>
        <row r="111">
          <cell r="A111">
            <v>-1</v>
          </cell>
          <cell r="B111">
            <v>-1</v>
          </cell>
          <cell r="C111">
            <v>-1</v>
          </cell>
          <cell r="D111">
            <v>-1</v>
          </cell>
          <cell r="E111">
            <v>-1</v>
          </cell>
          <cell r="F111">
            <v>-1</v>
          </cell>
          <cell r="G111">
            <v>-1</v>
          </cell>
          <cell r="H111">
            <v>-1</v>
          </cell>
          <cell r="I111">
            <v>-1</v>
          </cell>
        </row>
        <row r="112">
          <cell r="A112">
            <v>-1</v>
          </cell>
          <cell r="B112">
            <v>-1</v>
          </cell>
          <cell r="C112">
            <v>-1</v>
          </cell>
          <cell r="D112">
            <v>-1</v>
          </cell>
          <cell r="E112">
            <v>-1</v>
          </cell>
          <cell r="F112">
            <v>-1</v>
          </cell>
          <cell r="G112">
            <v>-1</v>
          </cell>
          <cell r="H112">
            <v>-1</v>
          </cell>
          <cell r="I112">
            <v>-1</v>
          </cell>
        </row>
        <row r="113">
          <cell r="A113">
            <v>-1</v>
          </cell>
          <cell r="B113">
            <v>-1</v>
          </cell>
          <cell r="C113">
            <v>-1</v>
          </cell>
          <cell r="D113">
            <v>-1</v>
          </cell>
          <cell r="E113">
            <v>-1</v>
          </cell>
          <cell r="F113">
            <v>-1</v>
          </cell>
          <cell r="G113">
            <v>-1</v>
          </cell>
          <cell r="H113">
            <v>-1</v>
          </cell>
          <cell r="I113">
            <v>-1</v>
          </cell>
        </row>
        <row r="114">
          <cell r="A114">
            <v>-1</v>
          </cell>
          <cell r="B114">
            <v>-1</v>
          </cell>
          <cell r="C114">
            <v>-1</v>
          </cell>
          <cell r="D114">
            <v>-1</v>
          </cell>
          <cell r="E114">
            <v>-1</v>
          </cell>
          <cell r="F114">
            <v>-1</v>
          </cell>
          <cell r="G114">
            <v>-1</v>
          </cell>
          <cell r="H114">
            <v>-1</v>
          </cell>
          <cell r="I114">
            <v>-1</v>
          </cell>
        </row>
        <row r="115">
          <cell r="A115">
            <v>-1</v>
          </cell>
          <cell r="B115">
            <v>-1</v>
          </cell>
          <cell r="C115">
            <v>-1</v>
          </cell>
          <cell r="D115">
            <v>-1</v>
          </cell>
          <cell r="E115">
            <v>-1</v>
          </cell>
          <cell r="F115">
            <v>-1</v>
          </cell>
          <cell r="G115">
            <v>-1</v>
          </cell>
          <cell r="H115">
            <v>-1</v>
          </cell>
          <cell r="I115">
            <v>-1</v>
          </cell>
        </row>
        <row r="116">
          <cell r="A116">
            <v>-1</v>
          </cell>
          <cell r="B116">
            <v>-1</v>
          </cell>
          <cell r="C116">
            <v>-1</v>
          </cell>
          <cell r="D116">
            <v>-1</v>
          </cell>
          <cell r="E116">
            <v>-1</v>
          </cell>
          <cell r="F116">
            <v>-1</v>
          </cell>
          <cell r="G116">
            <v>-1</v>
          </cell>
          <cell r="H116">
            <v>-1</v>
          </cell>
          <cell r="I116">
            <v>-1</v>
          </cell>
        </row>
        <row r="117">
          <cell r="A117">
            <v>-1</v>
          </cell>
          <cell r="B117">
            <v>-1</v>
          </cell>
          <cell r="C117">
            <v>-1</v>
          </cell>
          <cell r="D117">
            <v>-1</v>
          </cell>
          <cell r="E117">
            <v>-1</v>
          </cell>
          <cell r="F117">
            <v>-1</v>
          </cell>
          <cell r="G117">
            <v>-1</v>
          </cell>
          <cell r="H117">
            <v>-1</v>
          </cell>
          <cell r="I117">
            <v>-1</v>
          </cell>
        </row>
        <row r="118">
          <cell r="A118">
            <v>-1</v>
          </cell>
          <cell r="B118">
            <v>-1</v>
          </cell>
          <cell r="C118">
            <v>-1</v>
          </cell>
          <cell r="D118">
            <v>-1</v>
          </cell>
          <cell r="E118">
            <v>-1</v>
          </cell>
          <cell r="F118">
            <v>-1</v>
          </cell>
          <cell r="G118">
            <v>-1</v>
          </cell>
          <cell r="H118">
            <v>-1</v>
          </cell>
          <cell r="I118">
            <v>-1</v>
          </cell>
        </row>
        <row r="119">
          <cell r="A119">
            <v>-1</v>
          </cell>
          <cell r="B119">
            <v>-1</v>
          </cell>
          <cell r="C119">
            <v>-1</v>
          </cell>
          <cell r="D119">
            <v>-1</v>
          </cell>
          <cell r="E119">
            <v>-1</v>
          </cell>
          <cell r="F119">
            <v>-1</v>
          </cell>
          <cell r="G119">
            <v>-1</v>
          </cell>
          <cell r="H119">
            <v>-1</v>
          </cell>
          <cell r="I119">
            <v>-1</v>
          </cell>
        </row>
        <row r="120">
          <cell r="A120">
            <v>-1</v>
          </cell>
          <cell r="B120">
            <v>-1</v>
          </cell>
          <cell r="C120">
            <v>-1</v>
          </cell>
          <cell r="D120">
            <v>-1</v>
          </cell>
          <cell r="E120">
            <v>-1</v>
          </cell>
          <cell r="F120">
            <v>-1</v>
          </cell>
          <cell r="G120">
            <v>-1</v>
          </cell>
          <cell r="H120">
            <v>-1</v>
          </cell>
          <cell r="I120">
            <v>-1</v>
          </cell>
        </row>
        <row r="121">
          <cell r="A121">
            <v>-1</v>
          </cell>
          <cell r="B121">
            <v>-1</v>
          </cell>
          <cell r="C121">
            <v>-1</v>
          </cell>
          <cell r="D121">
            <v>-1</v>
          </cell>
          <cell r="E121">
            <v>-1</v>
          </cell>
          <cell r="F121">
            <v>-1</v>
          </cell>
          <cell r="G121">
            <v>-1</v>
          </cell>
          <cell r="H121">
            <v>-1</v>
          </cell>
          <cell r="I121">
            <v>-1</v>
          </cell>
        </row>
        <row r="122">
          <cell r="A122">
            <v>-1</v>
          </cell>
          <cell r="B122">
            <v>-1</v>
          </cell>
          <cell r="C122">
            <v>-1</v>
          </cell>
          <cell r="D122">
            <v>-1</v>
          </cell>
          <cell r="E122">
            <v>-1</v>
          </cell>
          <cell r="F122">
            <v>-1</v>
          </cell>
          <cell r="G122">
            <v>-1</v>
          </cell>
          <cell r="H122">
            <v>-1</v>
          </cell>
          <cell r="I122">
            <v>-1</v>
          </cell>
        </row>
        <row r="123">
          <cell r="A123">
            <v>-1</v>
          </cell>
          <cell r="B123">
            <v>-1</v>
          </cell>
          <cell r="C123">
            <v>-1</v>
          </cell>
          <cell r="D123">
            <v>-1</v>
          </cell>
          <cell r="E123">
            <v>-1</v>
          </cell>
          <cell r="F123">
            <v>-1</v>
          </cell>
          <cell r="G123">
            <v>-1</v>
          </cell>
          <cell r="H123">
            <v>-1</v>
          </cell>
          <cell r="I123">
            <v>-1</v>
          </cell>
        </row>
        <row r="124">
          <cell r="A124">
            <v>-1</v>
          </cell>
          <cell r="B124">
            <v>-1</v>
          </cell>
          <cell r="C124">
            <v>-1</v>
          </cell>
          <cell r="D124">
            <v>-1</v>
          </cell>
          <cell r="E124">
            <v>-1</v>
          </cell>
          <cell r="F124">
            <v>-1</v>
          </cell>
          <cell r="G124">
            <v>-1</v>
          </cell>
          <cell r="H124">
            <v>-1</v>
          </cell>
          <cell r="I124">
            <v>-1</v>
          </cell>
        </row>
        <row r="125">
          <cell r="A125">
            <v>-1</v>
          </cell>
          <cell r="B125">
            <v>-1</v>
          </cell>
          <cell r="C125">
            <v>-1</v>
          </cell>
          <cell r="D125">
            <v>-1</v>
          </cell>
          <cell r="E125">
            <v>-1</v>
          </cell>
          <cell r="F125">
            <v>-1</v>
          </cell>
          <cell r="G125">
            <v>-1</v>
          </cell>
          <cell r="H125">
            <v>-1</v>
          </cell>
          <cell r="I125">
            <v>-1</v>
          </cell>
        </row>
        <row r="126">
          <cell r="A126">
            <v>-1</v>
          </cell>
          <cell r="B126">
            <v>-1</v>
          </cell>
          <cell r="C126">
            <v>-1</v>
          </cell>
          <cell r="D126">
            <v>-1</v>
          </cell>
          <cell r="E126">
            <v>-1</v>
          </cell>
          <cell r="F126">
            <v>-1</v>
          </cell>
          <cell r="G126">
            <v>-1</v>
          </cell>
          <cell r="H126">
            <v>-1</v>
          </cell>
          <cell r="I126">
            <v>-1</v>
          </cell>
        </row>
        <row r="127">
          <cell r="A127">
            <v>-1</v>
          </cell>
          <cell r="B127">
            <v>-1</v>
          </cell>
          <cell r="C127">
            <v>-1</v>
          </cell>
          <cell r="D127">
            <v>-1</v>
          </cell>
          <cell r="E127">
            <v>-1</v>
          </cell>
          <cell r="F127">
            <v>-1</v>
          </cell>
          <cell r="G127">
            <v>-1</v>
          </cell>
          <cell r="H127">
            <v>-1</v>
          </cell>
          <cell r="I127">
            <v>-1</v>
          </cell>
        </row>
        <row r="128">
          <cell r="A128">
            <v>-1</v>
          </cell>
          <cell r="B128">
            <v>-1</v>
          </cell>
          <cell r="C128">
            <v>-1</v>
          </cell>
          <cell r="D128">
            <v>-1</v>
          </cell>
          <cell r="E128">
            <v>-1</v>
          </cell>
          <cell r="F128">
            <v>-1</v>
          </cell>
          <cell r="G128">
            <v>-1</v>
          </cell>
          <cell r="H128">
            <v>-1</v>
          </cell>
          <cell r="I128">
            <v>-1</v>
          </cell>
        </row>
        <row r="129">
          <cell r="A129">
            <v>-1</v>
          </cell>
          <cell r="B129">
            <v>-1</v>
          </cell>
          <cell r="C129">
            <v>-1</v>
          </cell>
          <cell r="D129">
            <v>-1</v>
          </cell>
          <cell r="E129">
            <v>-1</v>
          </cell>
          <cell r="F129">
            <v>-1</v>
          </cell>
          <cell r="G129">
            <v>-1</v>
          </cell>
          <cell r="H129">
            <v>-1</v>
          </cell>
          <cell r="I129">
            <v>-1</v>
          </cell>
        </row>
        <row r="130">
          <cell r="A130">
            <v>-1</v>
          </cell>
          <cell r="B130">
            <v>-1</v>
          </cell>
          <cell r="C130">
            <v>-1</v>
          </cell>
          <cell r="D130">
            <v>-1</v>
          </cell>
          <cell r="E130">
            <v>-1</v>
          </cell>
          <cell r="F130">
            <v>-1</v>
          </cell>
          <cell r="G130">
            <v>-1</v>
          </cell>
          <cell r="H130">
            <v>-1</v>
          </cell>
          <cell r="I130">
            <v>-1</v>
          </cell>
        </row>
        <row r="131">
          <cell r="A131">
            <v>-1</v>
          </cell>
          <cell r="B131">
            <v>-1</v>
          </cell>
          <cell r="C131">
            <v>-1</v>
          </cell>
          <cell r="D131">
            <v>-1</v>
          </cell>
          <cell r="E131">
            <v>-1</v>
          </cell>
          <cell r="F131">
            <v>-1</v>
          </cell>
          <cell r="G131">
            <v>-1</v>
          </cell>
          <cell r="H131">
            <v>-1</v>
          </cell>
          <cell r="I131">
            <v>-1</v>
          </cell>
        </row>
        <row r="132">
          <cell r="A132">
            <v>-1</v>
          </cell>
          <cell r="B132">
            <v>-1</v>
          </cell>
          <cell r="C132">
            <v>-1</v>
          </cell>
          <cell r="D132">
            <v>-1</v>
          </cell>
          <cell r="E132">
            <v>-1</v>
          </cell>
          <cell r="F132">
            <v>-1</v>
          </cell>
          <cell r="G132">
            <v>-1</v>
          </cell>
          <cell r="H132">
            <v>-1</v>
          </cell>
          <cell r="I132">
            <v>-1</v>
          </cell>
        </row>
        <row r="133">
          <cell r="A133">
            <v>-1</v>
          </cell>
          <cell r="B133">
            <v>-1</v>
          </cell>
          <cell r="C133">
            <v>-1</v>
          </cell>
          <cell r="D133">
            <v>-1</v>
          </cell>
          <cell r="E133">
            <v>-1</v>
          </cell>
          <cell r="F133">
            <v>-1</v>
          </cell>
          <cell r="G133">
            <v>-1</v>
          </cell>
          <cell r="H133">
            <v>-1</v>
          </cell>
          <cell r="I133">
            <v>-1</v>
          </cell>
        </row>
        <row r="134">
          <cell r="A134">
            <v>-1</v>
          </cell>
          <cell r="B134">
            <v>-1</v>
          </cell>
          <cell r="C134">
            <v>-1</v>
          </cell>
          <cell r="D134">
            <v>-1</v>
          </cell>
          <cell r="E134">
            <v>-1</v>
          </cell>
          <cell r="F134">
            <v>-1</v>
          </cell>
          <cell r="G134">
            <v>-1</v>
          </cell>
          <cell r="H134">
            <v>-1</v>
          </cell>
          <cell r="I134">
            <v>-1</v>
          </cell>
        </row>
        <row r="135">
          <cell r="A135">
            <v>-1</v>
          </cell>
          <cell r="B135">
            <v>-1</v>
          </cell>
          <cell r="C135">
            <v>-1</v>
          </cell>
          <cell r="D135">
            <v>-1</v>
          </cell>
          <cell r="E135">
            <v>-1</v>
          </cell>
          <cell r="F135">
            <v>-1</v>
          </cell>
          <cell r="G135">
            <v>-1</v>
          </cell>
          <cell r="H135">
            <v>-1</v>
          </cell>
          <cell r="I135">
            <v>-1</v>
          </cell>
        </row>
        <row r="136">
          <cell r="A136">
            <v>-1</v>
          </cell>
          <cell r="B136">
            <v>-1</v>
          </cell>
          <cell r="C136">
            <v>-1</v>
          </cell>
          <cell r="D136">
            <v>-1</v>
          </cell>
          <cell r="E136">
            <v>-1</v>
          </cell>
          <cell r="F136">
            <v>-1</v>
          </cell>
          <cell r="G136">
            <v>-1</v>
          </cell>
          <cell r="H136">
            <v>-1</v>
          </cell>
          <cell r="I136">
            <v>-1</v>
          </cell>
        </row>
        <row r="137">
          <cell r="A137">
            <v>-1</v>
          </cell>
          <cell r="B137">
            <v>-1</v>
          </cell>
          <cell r="C137">
            <v>-1</v>
          </cell>
          <cell r="D137">
            <v>-1</v>
          </cell>
          <cell r="E137">
            <v>-1</v>
          </cell>
          <cell r="F137">
            <v>-1</v>
          </cell>
          <cell r="G137">
            <v>-1</v>
          </cell>
          <cell r="H137">
            <v>-1</v>
          </cell>
          <cell r="I137">
            <v>-1</v>
          </cell>
        </row>
        <row r="138">
          <cell r="A138">
            <v>-1</v>
          </cell>
          <cell r="B138">
            <v>-1</v>
          </cell>
          <cell r="C138">
            <v>-1</v>
          </cell>
          <cell r="D138">
            <v>-1</v>
          </cell>
          <cell r="E138">
            <v>-1</v>
          </cell>
          <cell r="F138">
            <v>-1</v>
          </cell>
          <cell r="G138">
            <v>-1</v>
          </cell>
          <cell r="H138">
            <v>-1</v>
          </cell>
          <cell r="I138">
            <v>-1</v>
          </cell>
        </row>
        <row r="139">
          <cell r="A139">
            <v>-1</v>
          </cell>
          <cell r="B139">
            <v>-1</v>
          </cell>
          <cell r="C139">
            <v>-1</v>
          </cell>
          <cell r="D139">
            <v>-1</v>
          </cell>
          <cell r="E139">
            <v>-1</v>
          </cell>
          <cell r="F139">
            <v>-1</v>
          </cell>
          <cell r="G139">
            <v>-1</v>
          </cell>
          <cell r="H139">
            <v>-1</v>
          </cell>
          <cell r="I139">
            <v>-1</v>
          </cell>
        </row>
        <row r="140">
          <cell r="A140">
            <v>-1</v>
          </cell>
          <cell r="B140">
            <v>-1</v>
          </cell>
          <cell r="C140">
            <v>-1</v>
          </cell>
          <cell r="D140">
            <v>-1</v>
          </cell>
          <cell r="E140">
            <v>-1</v>
          </cell>
          <cell r="F140">
            <v>-1</v>
          </cell>
          <cell r="G140">
            <v>-1</v>
          </cell>
          <cell r="H140">
            <v>-1</v>
          </cell>
          <cell r="I140">
            <v>-1</v>
          </cell>
        </row>
        <row r="141">
          <cell r="A141">
            <v>-1</v>
          </cell>
          <cell r="B141">
            <v>-1</v>
          </cell>
          <cell r="C141">
            <v>-1</v>
          </cell>
          <cell r="D141">
            <v>-1</v>
          </cell>
          <cell r="E141">
            <v>-1</v>
          </cell>
          <cell r="F141">
            <v>-1</v>
          </cell>
          <cell r="G141">
            <v>-1</v>
          </cell>
          <cell r="H141">
            <v>-1</v>
          </cell>
          <cell r="I141">
            <v>-1</v>
          </cell>
        </row>
        <row r="142">
          <cell r="A142">
            <v>-1</v>
          </cell>
          <cell r="B142">
            <v>-1</v>
          </cell>
          <cell r="C142">
            <v>-1</v>
          </cell>
          <cell r="D142">
            <v>-1</v>
          </cell>
          <cell r="E142">
            <v>-1</v>
          </cell>
          <cell r="F142">
            <v>-1</v>
          </cell>
          <cell r="G142">
            <v>-1</v>
          </cell>
          <cell r="H142">
            <v>-1</v>
          </cell>
          <cell r="I142">
            <v>-1</v>
          </cell>
        </row>
        <row r="143">
          <cell r="A143">
            <v>-1</v>
          </cell>
          <cell r="B143">
            <v>-1</v>
          </cell>
          <cell r="C143">
            <v>-1</v>
          </cell>
          <cell r="D143">
            <v>-1</v>
          </cell>
          <cell r="E143">
            <v>-1</v>
          </cell>
          <cell r="F143">
            <v>-1</v>
          </cell>
          <cell r="G143">
            <v>-1</v>
          </cell>
          <cell r="H143">
            <v>-1</v>
          </cell>
          <cell r="I143">
            <v>-1</v>
          </cell>
        </row>
        <row r="144">
          <cell r="A144">
            <v>-1</v>
          </cell>
          <cell r="B144">
            <v>-1</v>
          </cell>
          <cell r="C144">
            <v>-1</v>
          </cell>
          <cell r="D144">
            <v>-1</v>
          </cell>
          <cell r="E144">
            <v>-1</v>
          </cell>
          <cell r="F144">
            <v>-1</v>
          </cell>
          <cell r="G144">
            <v>-1</v>
          </cell>
          <cell r="H144">
            <v>-1</v>
          </cell>
          <cell r="I144">
            <v>-1</v>
          </cell>
        </row>
        <row r="145">
          <cell r="A145">
            <v>-1</v>
          </cell>
          <cell r="B145">
            <v>-1</v>
          </cell>
          <cell r="C145">
            <v>-1</v>
          </cell>
          <cell r="D145">
            <v>-1</v>
          </cell>
          <cell r="E145">
            <v>-1</v>
          </cell>
          <cell r="F145">
            <v>-1</v>
          </cell>
          <cell r="G145">
            <v>-1</v>
          </cell>
          <cell r="H145">
            <v>-1</v>
          </cell>
          <cell r="I145">
            <v>-1</v>
          </cell>
        </row>
        <row r="146">
          <cell r="A146">
            <v>-1</v>
          </cell>
          <cell r="B146">
            <v>-1</v>
          </cell>
          <cell r="C146">
            <v>-1</v>
          </cell>
          <cell r="D146">
            <v>-1</v>
          </cell>
          <cell r="E146">
            <v>-1</v>
          </cell>
          <cell r="F146">
            <v>-1</v>
          </cell>
          <cell r="G146">
            <v>-1</v>
          </cell>
          <cell r="H146">
            <v>-1</v>
          </cell>
          <cell r="I146">
            <v>-1</v>
          </cell>
        </row>
        <row r="147">
          <cell r="A147">
            <v>-1</v>
          </cell>
          <cell r="B147">
            <v>-1</v>
          </cell>
          <cell r="C147">
            <v>-1</v>
          </cell>
          <cell r="D147">
            <v>-1</v>
          </cell>
          <cell r="E147">
            <v>-1</v>
          </cell>
          <cell r="F147">
            <v>-1</v>
          </cell>
          <cell r="G147">
            <v>-1</v>
          </cell>
          <cell r="H147">
            <v>-1</v>
          </cell>
          <cell r="I147">
            <v>-1</v>
          </cell>
        </row>
        <row r="148">
          <cell r="A148">
            <v>-1</v>
          </cell>
          <cell r="B148">
            <v>-1</v>
          </cell>
          <cell r="C148">
            <v>-1</v>
          </cell>
          <cell r="D148">
            <v>-1</v>
          </cell>
          <cell r="E148">
            <v>-1</v>
          </cell>
          <cell r="F148">
            <v>-1</v>
          </cell>
          <cell r="G148">
            <v>-1</v>
          </cell>
          <cell r="H148">
            <v>-1</v>
          </cell>
          <cell r="I148">
            <v>-1</v>
          </cell>
        </row>
        <row r="149">
          <cell r="A149">
            <v>-1</v>
          </cell>
          <cell r="B149">
            <v>-1</v>
          </cell>
          <cell r="C149">
            <v>-1</v>
          </cell>
          <cell r="D149">
            <v>-1</v>
          </cell>
          <cell r="E149">
            <v>-1</v>
          </cell>
          <cell r="F149">
            <v>-1</v>
          </cell>
          <cell r="G149">
            <v>-1</v>
          </cell>
          <cell r="H149">
            <v>-1</v>
          </cell>
          <cell r="I149">
            <v>-1</v>
          </cell>
        </row>
        <row r="150">
          <cell r="A150">
            <v>-1</v>
          </cell>
          <cell r="B150">
            <v>-1</v>
          </cell>
          <cell r="C150">
            <v>-1</v>
          </cell>
          <cell r="D150">
            <v>-1</v>
          </cell>
          <cell r="E150">
            <v>-1</v>
          </cell>
          <cell r="F150">
            <v>-1</v>
          </cell>
          <cell r="G150">
            <v>-1</v>
          </cell>
          <cell r="H150">
            <v>-1</v>
          </cell>
          <cell r="I150">
            <v>-1</v>
          </cell>
        </row>
        <row r="151">
          <cell r="A151">
            <v>-1</v>
          </cell>
          <cell r="B151">
            <v>-1</v>
          </cell>
          <cell r="C151">
            <v>-1</v>
          </cell>
          <cell r="D151">
            <v>-1</v>
          </cell>
          <cell r="E151">
            <v>-1</v>
          </cell>
          <cell r="F151">
            <v>-1</v>
          </cell>
          <cell r="G151">
            <v>-1</v>
          </cell>
          <cell r="H151">
            <v>-1</v>
          </cell>
          <cell r="I151">
            <v>-1</v>
          </cell>
        </row>
        <row r="152">
          <cell r="A152">
            <v>-1</v>
          </cell>
          <cell r="B152">
            <v>-1</v>
          </cell>
          <cell r="C152">
            <v>-1</v>
          </cell>
          <cell r="D152">
            <v>-1</v>
          </cell>
          <cell r="E152">
            <v>-1</v>
          </cell>
          <cell r="F152">
            <v>-1</v>
          </cell>
          <cell r="G152">
            <v>-1</v>
          </cell>
          <cell r="H152">
            <v>-1</v>
          </cell>
          <cell r="I152">
            <v>-1</v>
          </cell>
        </row>
        <row r="153">
          <cell r="A153">
            <v>-1</v>
          </cell>
          <cell r="B153">
            <v>-1</v>
          </cell>
          <cell r="C153">
            <v>-1</v>
          </cell>
          <cell r="D153">
            <v>-1</v>
          </cell>
          <cell r="E153">
            <v>-1</v>
          </cell>
          <cell r="F153">
            <v>-1</v>
          </cell>
          <cell r="G153">
            <v>-1</v>
          </cell>
          <cell r="H153">
            <v>-1</v>
          </cell>
          <cell r="I153">
            <v>-1</v>
          </cell>
        </row>
        <row r="154">
          <cell r="A154">
            <v>-1</v>
          </cell>
          <cell r="B154">
            <v>-1</v>
          </cell>
          <cell r="C154">
            <v>-1</v>
          </cell>
          <cell r="D154">
            <v>-1</v>
          </cell>
          <cell r="E154">
            <v>-1</v>
          </cell>
          <cell r="F154">
            <v>-1</v>
          </cell>
          <cell r="G154">
            <v>-1</v>
          </cell>
          <cell r="H154">
            <v>-1</v>
          </cell>
          <cell r="I154">
            <v>-1</v>
          </cell>
        </row>
        <row r="155">
          <cell r="A155">
            <v>-1</v>
          </cell>
          <cell r="B155">
            <v>-1</v>
          </cell>
          <cell r="C155">
            <v>-1</v>
          </cell>
          <cell r="D155">
            <v>-1</v>
          </cell>
          <cell r="E155">
            <v>-1</v>
          </cell>
          <cell r="F155">
            <v>-1</v>
          </cell>
          <cell r="G155">
            <v>-1</v>
          </cell>
          <cell r="H155">
            <v>-1</v>
          </cell>
          <cell r="I155">
            <v>-1</v>
          </cell>
        </row>
        <row r="156">
          <cell r="A156">
            <v>-1</v>
          </cell>
          <cell r="B156">
            <v>-1</v>
          </cell>
          <cell r="C156">
            <v>-1</v>
          </cell>
          <cell r="D156">
            <v>-1</v>
          </cell>
          <cell r="E156">
            <v>-1</v>
          </cell>
          <cell r="F156">
            <v>-1</v>
          </cell>
          <cell r="G156">
            <v>-1</v>
          </cell>
          <cell r="H156">
            <v>-1</v>
          </cell>
          <cell r="I156">
            <v>-1</v>
          </cell>
        </row>
        <row r="157">
          <cell r="A157">
            <v>-1</v>
          </cell>
          <cell r="B157">
            <v>-1</v>
          </cell>
          <cell r="C157">
            <v>-1</v>
          </cell>
          <cell r="D157">
            <v>-1</v>
          </cell>
          <cell r="E157">
            <v>-1</v>
          </cell>
          <cell r="F157">
            <v>-1</v>
          </cell>
          <cell r="G157">
            <v>-1</v>
          </cell>
          <cell r="H157">
            <v>-1</v>
          </cell>
          <cell r="I157">
            <v>-1</v>
          </cell>
        </row>
        <row r="158">
          <cell r="A158">
            <v>-1</v>
          </cell>
          <cell r="B158">
            <v>-1</v>
          </cell>
          <cell r="C158">
            <v>-1</v>
          </cell>
          <cell r="D158">
            <v>-1</v>
          </cell>
          <cell r="E158">
            <v>-1</v>
          </cell>
          <cell r="F158">
            <v>-1</v>
          </cell>
          <cell r="G158">
            <v>-1</v>
          </cell>
          <cell r="H158">
            <v>-1</v>
          </cell>
          <cell r="I158">
            <v>-1</v>
          </cell>
        </row>
        <row r="159">
          <cell r="A159">
            <v>-1</v>
          </cell>
          <cell r="B159">
            <v>-1</v>
          </cell>
          <cell r="C159">
            <v>-1</v>
          </cell>
          <cell r="D159">
            <v>-1</v>
          </cell>
          <cell r="E159">
            <v>-1</v>
          </cell>
          <cell r="F159">
            <v>-1</v>
          </cell>
          <cell r="G159">
            <v>-1</v>
          </cell>
          <cell r="H159">
            <v>-1</v>
          </cell>
          <cell r="I159">
            <v>-1</v>
          </cell>
        </row>
        <row r="160">
          <cell r="A160">
            <v>-1</v>
          </cell>
          <cell r="B160">
            <v>-1</v>
          </cell>
          <cell r="C160">
            <v>-1</v>
          </cell>
          <cell r="D160">
            <v>-1</v>
          </cell>
          <cell r="E160">
            <v>-1</v>
          </cell>
          <cell r="F160">
            <v>-1</v>
          </cell>
          <cell r="G160">
            <v>-1</v>
          </cell>
          <cell r="H160">
            <v>-1</v>
          </cell>
          <cell r="I160">
            <v>-1</v>
          </cell>
        </row>
        <row r="161">
          <cell r="A161">
            <v>-1</v>
          </cell>
          <cell r="B161">
            <v>-1</v>
          </cell>
          <cell r="C161">
            <v>-1</v>
          </cell>
          <cell r="D161">
            <v>-1</v>
          </cell>
          <cell r="E161">
            <v>-1</v>
          </cell>
          <cell r="F161">
            <v>-1</v>
          </cell>
          <cell r="G161">
            <v>-1</v>
          </cell>
          <cell r="H161">
            <v>-1</v>
          </cell>
          <cell r="I161">
            <v>-1</v>
          </cell>
        </row>
        <row r="162">
          <cell r="A162">
            <v>-1</v>
          </cell>
          <cell r="B162">
            <v>-1</v>
          </cell>
          <cell r="C162">
            <v>-1</v>
          </cell>
          <cell r="D162">
            <v>-1</v>
          </cell>
          <cell r="E162">
            <v>-1</v>
          </cell>
          <cell r="F162">
            <v>-1</v>
          </cell>
          <cell r="G162">
            <v>-1</v>
          </cell>
          <cell r="H162">
            <v>-1</v>
          </cell>
          <cell r="I162">
            <v>-1</v>
          </cell>
        </row>
        <row r="163">
          <cell r="A163">
            <v>-1</v>
          </cell>
          <cell r="B163">
            <v>-1</v>
          </cell>
          <cell r="C163">
            <v>-1</v>
          </cell>
          <cell r="D163">
            <v>-1</v>
          </cell>
          <cell r="E163">
            <v>-1</v>
          </cell>
          <cell r="F163">
            <v>-1</v>
          </cell>
          <cell r="G163">
            <v>-1</v>
          </cell>
          <cell r="H163">
            <v>-1</v>
          </cell>
          <cell r="I163">
            <v>-1</v>
          </cell>
        </row>
        <row r="164">
          <cell r="A164">
            <v>-1</v>
          </cell>
          <cell r="B164">
            <v>-1</v>
          </cell>
          <cell r="C164">
            <v>-1</v>
          </cell>
          <cell r="D164">
            <v>-1</v>
          </cell>
          <cell r="E164">
            <v>-1</v>
          </cell>
          <cell r="F164">
            <v>-1</v>
          </cell>
          <cell r="G164">
            <v>-1</v>
          </cell>
          <cell r="H164">
            <v>-1</v>
          </cell>
          <cell r="I164">
            <v>-1</v>
          </cell>
        </row>
        <row r="165">
          <cell r="A165">
            <v>-1</v>
          </cell>
          <cell r="B165">
            <v>-1</v>
          </cell>
          <cell r="C165">
            <v>-1</v>
          </cell>
          <cell r="D165">
            <v>-1</v>
          </cell>
          <cell r="E165">
            <v>-1</v>
          </cell>
          <cell r="F165">
            <v>-1</v>
          </cell>
          <cell r="G165">
            <v>-1</v>
          </cell>
          <cell r="H165">
            <v>-1</v>
          </cell>
          <cell r="I165">
            <v>-1</v>
          </cell>
        </row>
        <row r="166">
          <cell r="A166">
            <v>-1</v>
          </cell>
          <cell r="B166">
            <v>-1</v>
          </cell>
          <cell r="C166">
            <v>-1</v>
          </cell>
          <cell r="D166">
            <v>-1</v>
          </cell>
          <cell r="E166">
            <v>-1</v>
          </cell>
          <cell r="F166">
            <v>-1</v>
          </cell>
          <cell r="G166">
            <v>-1</v>
          </cell>
          <cell r="H166">
            <v>-1</v>
          </cell>
          <cell r="I166">
            <v>-1</v>
          </cell>
        </row>
        <row r="167">
          <cell r="A167">
            <v>-1</v>
          </cell>
          <cell r="B167">
            <v>-1</v>
          </cell>
          <cell r="C167">
            <v>-1</v>
          </cell>
          <cell r="D167">
            <v>-1</v>
          </cell>
          <cell r="E167">
            <v>-1</v>
          </cell>
          <cell r="F167">
            <v>-1</v>
          </cell>
          <cell r="G167">
            <v>-1</v>
          </cell>
          <cell r="H167">
            <v>-1</v>
          </cell>
          <cell r="I167">
            <v>-1</v>
          </cell>
        </row>
        <row r="168">
          <cell r="A168">
            <v>-1</v>
          </cell>
          <cell r="B168">
            <v>-1</v>
          </cell>
          <cell r="C168">
            <v>-1</v>
          </cell>
          <cell r="D168">
            <v>-1</v>
          </cell>
          <cell r="E168">
            <v>-1</v>
          </cell>
          <cell r="F168">
            <v>-1</v>
          </cell>
          <cell r="G168">
            <v>-1</v>
          </cell>
          <cell r="H168">
            <v>-1</v>
          </cell>
          <cell r="I168">
            <v>-1</v>
          </cell>
        </row>
        <row r="169">
          <cell r="A169">
            <v>-1</v>
          </cell>
          <cell r="B169">
            <v>-1</v>
          </cell>
          <cell r="C169">
            <v>-1</v>
          </cell>
          <cell r="D169">
            <v>-1</v>
          </cell>
          <cell r="E169">
            <v>-1</v>
          </cell>
          <cell r="F169">
            <v>-1</v>
          </cell>
          <cell r="G169">
            <v>-1</v>
          </cell>
          <cell r="H169">
            <v>-1</v>
          </cell>
          <cell r="I169">
            <v>-1</v>
          </cell>
        </row>
        <row r="170">
          <cell r="A170">
            <v>-1</v>
          </cell>
          <cell r="B170">
            <v>-1</v>
          </cell>
          <cell r="C170">
            <v>-1</v>
          </cell>
          <cell r="D170">
            <v>-1</v>
          </cell>
          <cell r="E170">
            <v>-1</v>
          </cell>
          <cell r="F170">
            <v>-1</v>
          </cell>
          <cell r="G170">
            <v>-1</v>
          </cell>
          <cell r="H170">
            <v>-1</v>
          </cell>
          <cell r="I170">
            <v>-1</v>
          </cell>
        </row>
        <row r="171">
          <cell r="A171">
            <v>-1</v>
          </cell>
          <cell r="B171">
            <v>-1</v>
          </cell>
          <cell r="C171">
            <v>-1</v>
          </cell>
          <cell r="D171">
            <v>-1</v>
          </cell>
          <cell r="E171">
            <v>-1</v>
          </cell>
          <cell r="F171">
            <v>-1</v>
          </cell>
          <cell r="G171">
            <v>-1</v>
          </cell>
          <cell r="H171">
            <v>-1</v>
          </cell>
          <cell r="I171">
            <v>-1</v>
          </cell>
        </row>
        <row r="172">
          <cell r="A172">
            <v>-1</v>
          </cell>
          <cell r="B172">
            <v>-1</v>
          </cell>
          <cell r="C172">
            <v>-1</v>
          </cell>
          <cell r="D172">
            <v>-1</v>
          </cell>
          <cell r="E172">
            <v>-1</v>
          </cell>
          <cell r="F172">
            <v>-1</v>
          </cell>
          <cell r="G172">
            <v>-1</v>
          </cell>
          <cell r="H172">
            <v>-1</v>
          </cell>
          <cell r="I172">
            <v>-1</v>
          </cell>
        </row>
        <row r="173">
          <cell r="A173">
            <v>-1</v>
          </cell>
          <cell r="B173">
            <v>-1</v>
          </cell>
          <cell r="C173">
            <v>-1</v>
          </cell>
          <cell r="D173">
            <v>-1</v>
          </cell>
          <cell r="E173">
            <v>-1</v>
          </cell>
          <cell r="F173">
            <v>-1</v>
          </cell>
          <cell r="G173">
            <v>-1</v>
          </cell>
          <cell r="H173">
            <v>-1</v>
          </cell>
          <cell r="I173">
            <v>-1</v>
          </cell>
        </row>
        <row r="174">
          <cell r="A174">
            <v>-1</v>
          </cell>
          <cell r="B174">
            <v>-1</v>
          </cell>
          <cell r="C174">
            <v>-1</v>
          </cell>
          <cell r="D174">
            <v>-1</v>
          </cell>
          <cell r="E174">
            <v>-1</v>
          </cell>
          <cell r="F174">
            <v>-1</v>
          </cell>
          <cell r="G174">
            <v>-1</v>
          </cell>
          <cell r="H174">
            <v>-1</v>
          </cell>
          <cell r="I174">
            <v>-1</v>
          </cell>
        </row>
        <row r="175">
          <cell r="A175">
            <v>-1</v>
          </cell>
          <cell r="B175">
            <v>-1</v>
          </cell>
          <cell r="C175">
            <v>-1</v>
          </cell>
          <cell r="D175">
            <v>-1</v>
          </cell>
          <cell r="E175">
            <v>-1</v>
          </cell>
          <cell r="F175">
            <v>-1</v>
          </cell>
          <cell r="G175">
            <v>-1</v>
          </cell>
          <cell r="H175">
            <v>-1</v>
          </cell>
          <cell r="I175">
            <v>-1</v>
          </cell>
        </row>
        <row r="176">
          <cell r="A176">
            <v>-1</v>
          </cell>
          <cell r="B176">
            <v>-1</v>
          </cell>
          <cell r="C176">
            <v>-1</v>
          </cell>
          <cell r="D176">
            <v>-1</v>
          </cell>
          <cell r="E176">
            <v>-1</v>
          </cell>
          <cell r="F176">
            <v>-1</v>
          </cell>
          <cell r="G176">
            <v>-1</v>
          </cell>
          <cell r="H176">
            <v>-1</v>
          </cell>
          <cell r="I176">
            <v>-1</v>
          </cell>
        </row>
        <row r="177">
          <cell r="A177">
            <v>-1</v>
          </cell>
          <cell r="B177">
            <v>-1</v>
          </cell>
          <cell r="C177">
            <v>-1</v>
          </cell>
          <cell r="D177">
            <v>-1</v>
          </cell>
          <cell r="E177">
            <v>-1</v>
          </cell>
          <cell r="F177">
            <v>-1</v>
          </cell>
          <cell r="G177">
            <v>-1</v>
          </cell>
          <cell r="H177">
            <v>-1</v>
          </cell>
          <cell r="I177">
            <v>-1</v>
          </cell>
        </row>
        <row r="178">
          <cell r="A178">
            <v>-1</v>
          </cell>
          <cell r="B178">
            <v>-1</v>
          </cell>
          <cell r="C178">
            <v>-1</v>
          </cell>
          <cell r="D178">
            <v>-1</v>
          </cell>
          <cell r="E178">
            <v>-1</v>
          </cell>
          <cell r="F178">
            <v>-1</v>
          </cell>
          <cell r="G178">
            <v>-1</v>
          </cell>
          <cell r="H178">
            <v>-1</v>
          </cell>
          <cell r="I178">
            <v>-1</v>
          </cell>
        </row>
        <row r="179">
          <cell r="A179">
            <v>-1</v>
          </cell>
          <cell r="B179">
            <v>-1</v>
          </cell>
          <cell r="C179">
            <v>-1</v>
          </cell>
          <cell r="D179">
            <v>-1</v>
          </cell>
          <cell r="E179">
            <v>-1</v>
          </cell>
          <cell r="F179">
            <v>-1</v>
          </cell>
          <cell r="G179">
            <v>-1</v>
          </cell>
          <cell r="H179">
            <v>-1</v>
          </cell>
          <cell r="I179">
            <v>-1</v>
          </cell>
        </row>
        <row r="180">
          <cell r="A180">
            <v>-1</v>
          </cell>
          <cell r="B180">
            <v>-1</v>
          </cell>
          <cell r="C180">
            <v>-1</v>
          </cell>
          <cell r="D180">
            <v>-1</v>
          </cell>
          <cell r="E180">
            <v>-1</v>
          </cell>
          <cell r="F180">
            <v>-1</v>
          </cell>
          <cell r="G180">
            <v>-1</v>
          </cell>
          <cell r="H180">
            <v>-1</v>
          </cell>
          <cell r="I180">
            <v>-1</v>
          </cell>
        </row>
        <row r="181">
          <cell r="A181">
            <v>-1</v>
          </cell>
          <cell r="B181">
            <v>-1</v>
          </cell>
          <cell r="C181">
            <v>-1</v>
          </cell>
          <cell r="D181">
            <v>-1</v>
          </cell>
          <cell r="E181">
            <v>-1</v>
          </cell>
          <cell r="F181">
            <v>-1</v>
          </cell>
          <cell r="G181">
            <v>-1</v>
          </cell>
          <cell r="H181">
            <v>-1</v>
          </cell>
          <cell r="I181">
            <v>-1</v>
          </cell>
        </row>
        <row r="182">
          <cell r="A182">
            <v>-1</v>
          </cell>
          <cell r="B182">
            <v>-1</v>
          </cell>
          <cell r="C182">
            <v>-1</v>
          </cell>
          <cell r="D182">
            <v>-1</v>
          </cell>
          <cell r="E182">
            <v>-1</v>
          </cell>
          <cell r="F182">
            <v>-1</v>
          </cell>
          <cell r="G182">
            <v>-1</v>
          </cell>
          <cell r="H182">
            <v>-1</v>
          </cell>
          <cell r="I182">
            <v>-1</v>
          </cell>
        </row>
        <row r="183">
          <cell r="A183">
            <v>-1</v>
          </cell>
          <cell r="B183">
            <v>-1</v>
          </cell>
          <cell r="C183">
            <v>-1</v>
          </cell>
          <cell r="D183">
            <v>-1</v>
          </cell>
          <cell r="E183">
            <v>-1</v>
          </cell>
          <cell r="F183">
            <v>-1</v>
          </cell>
          <cell r="G183">
            <v>-1</v>
          </cell>
          <cell r="H183">
            <v>-1</v>
          </cell>
          <cell r="I183">
            <v>-1</v>
          </cell>
        </row>
        <row r="184">
          <cell r="A184">
            <v>-1</v>
          </cell>
          <cell r="B184">
            <v>-1</v>
          </cell>
          <cell r="C184">
            <v>-1</v>
          </cell>
          <cell r="D184">
            <v>-1</v>
          </cell>
          <cell r="E184">
            <v>-1</v>
          </cell>
          <cell r="F184">
            <v>-1</v>
          </cell>
          <cell r="G184">
            <v>-1</v>
          </cell>
          <cell r="H184">
            <v>-1</v>
          </cell>
          <cell r="I184">
            <v>-1</v>
          </cell>
        </row>
        <row r="185">
          <cell r="A185">
            <v>-1</v>
          </cell>
          <cell r="B185">
            <v>-1</v>
          </cell>
          <cell r="C185">
            <v>-1</v>
          </cell>
          <cell r="D185">
            <v>-1</v>
          </cell>
          <cell r="E185">
            <v>-1</v>
          </cell>
          <cell r="F185">
            <v>-1</v>
          </cell>
          <cell r="G185">
            <v>-1</v>
          </cell>
          <cell r="H185">
            <v>-1</v>
          </cell>
          <cell r="I185">
            <v>-1</v>
          </cell>
        </row>
        <row r="186">
          <cell r="A186">
            <v>-1</v>
          </cell>
          <cell r="B186">
            <v>-1</v>
          </cell>
          <cell r="C186">
            <v>-1</v>
          </cell>
          <cell r="D186">
            <v>-1</v>
          </cell>
          <cell r="E186">
            <v>-1</v>
          </cell>
          <cell r="F186">
            <v>-1</v>
          </cell>
          <cell r="G186">
            <v>-1</v>
          </cell>
          <cell r="H186">
            <v>-1</v>
          </cell>
          <cell r="I186">
            <v>-1</v>
          </cell>
        </row>
        <row r="187">
          <cell r="A187">
            <v>-1</v>
          </cell>
          <cell r="B187">
            <v>-1</v>
          </cell>
          <cell r="C187">
            <v>-1</v>
          </cell>
          <cell r="D187">
            <v>-1</v>
          </cell>
          <cell r="E187">
            <v>-1</v>
          </cell>
          <cell r="F187">
            <v>-1</v>
          </cell>
          <cell r="G187">
            <v>-1</v>
          </cell>
          <cell r="H187">
            <v>-1</v>
          </cell>
          <cell r="I187">
            <v>-1</v>
          </cell>
        </row>
        <row r="188">
          <cell r="A188">
            <v>-1</v>
          </cell>
          <cell r="B188">
            <v>-1</v>
          </cell>
          <cell r="C188">
            <v>-1</v>
          </cell>
          <cell r="D188">
            <v>-1</v>
          </cell>
          <cell r="E188">
            <v>-1</v>
          </cell>
          <cell r="F188">
            <v>-1</v>
          </cell>
          <cell r="G188">
            <v>-1</v>
          </cell>
          <cell r="H188">
            <v>-1</v>
          </cell>
          <cell r="I188">
            <v>-1</v>
          </cell>
        </row>
        <row r="189">
          <cell r="A189">
            <v>-1</v>
          </cell>
          <cell r="B189">
            <v>-1</v>
          </cell>
          <cell r="C189">
            <v>-1</v>
          </cell>
          <cell r="D189">
            <v>-1</v>
          </cell>
          <cell r="E189">
            <v>-1</v>
          </cell>
          <cell r="F189">
            <v>-1</v>
          </cell>
          <cell r="G189">
            <v>-1</v>
          </cell>
          <cell r="H189">
            <v>-1</v>
          </cell>
          <cell r="I189">
            <v>-1</v>
          </cell>
        </row>
        <row r="190">
          <cell r="A190">
            <v>-1</v>
          </cell>
          <cell r="B190">
            <v>-1</v>
          </cell>
          <cell r="C190">
            <v>-1</v>
          </cell>
          <cell r="D190">
            <v>-1</v>
          </cell>
          <cell r="E190">
            <v>-1</v>
          </cell>
          <cell r="F190">
            <v>-1</v>
          </cell>
          <cell r="G190">
            <v>-1</v>
          </cell>
          <cell r="H190">
            <v>-1</v>
          </cell>
          <cell r="I190">
            <v>-1</v>
          </cell>
        </row>
        <row r="191">
          <cell r="A191">
            <v>-1</v>
          </cell>
          <cell r="B191">
            <v>-1</v>
          </cell>
          <cell r="C191">
            <v>-1</v>
          </cell>
          <cell r="D191">
            <v>-1</v>
          </cell>
          <cell r="E191">
            <v>-1</v>
          </cell>
          <cell r="F191">
            <v>-1</v>
          </cell>
          <cell r="G191">
            <v>-1</v>
          </cell>
          <cell r="H191">
            <v>-1</v>
          </cell>
          <cell r="I191">
            <v>-1</v>
          </cell>
        </row>
        <row r="192">
          <cell r="A192">
            <v>-1</v>
          </cell>
          <cell r="B192">
            <v>-1</v>
          </cell>
          <cell r="C192">
            <v>-1</v>
          </cell>
          <cell r="D192">
            <v>-1</v>
          </cell>
          <cell r="E192">
            <v>-1</v>
          </cell>
          <cell r="F192">
            <v>-1</v>
          </cell>
          <cell r="G192">
            <v>-1</v>
          </cell>
          <cell r="H192">
            <v>-1</v>
          </cell>
          <cell r="I192">
            <v>-1</v>
          </cell>
        </row>
        <row r="193">
          <cell r="A193">
            <v>-1</v>
          </cell>
          <cell r="B193">
            <v>-1</v>
          </cell>
          <cell r="C193">
            <v>-1</v>
          </cell>
          <cell r="D193">
            <v>-1</v>
          </cell>
          <cell r="E193">
            <v>-1</v>
          </cell>
          <cell r="F193">
            <v>-1</v>
          </cell>
          <cell r="G193">
            <v>-1</v>
          </cell>
          <cell r="H193">
            <v>-1</v>
          </cell>
          <cell r="I193">
            <v>-1</v>
          </cell>
        </row>
        <row r="194">
          <cell r="A194">
            <v>-1</v>
          </cell>
          <cell r="B194">
            <v>-1</v>
          </cell>
          <cell r="C194">
            <v>-1</v>
          </cell>
          <cell r="D194">
            <v>-1</v>
          </cell>
          <cell r="E194">
            <v>-1</v>
          </cell>
          <cell r="F194">
            <v>-1</v>
          </cell>
          <cell r="G194">
            <v>-1</v>
          </cell>
          <cell r="H194">
            <v>-1</v>
          </cell>
          <cell r="I194">
            <v>-1</v>
          </cell>
        </row>
        <row r="195">
          <cell r="A195">
            <v>-1</v>
          </cell>
          <cell r="B195">
            <v>-1</v>
          </cell>
          <cell r="C195">
            <v>-1</v>
          </cell>
          <cell r="D195">
            <v>-1</v>
          </cell>
          <cell r="E195">
            <v>-1</v>
          </cell>
          <cell r="F195">
            <v>-1</v>
          </cell>
          <cell r="G195">
            <v>-1</v>
          </cell>
          <cell r="H195">
            <v>-1</v>
          </cell>
          <cell r="I195">
            <v>-1</v>
          </cell>
        </row>
        <row r="196">
          <cell r="A196">
            <v>-1</v>
          </cell>
          <cell r="B196">
            <v>-1</v>
          </cell>
          <cell r="C196">
            <v>-1</v>
          </cell>
          <cell r="D196">
            <v>-1</v>
          </cell>
          <cell r="E196">
            <v>-1</v>
          </cell>
          <cell r="F196">
            <v>-1</v>
          </cell>
          <cell r="G196">
            <v>-1</v>
          </cell>
          <cell r="H196">
            <v>-1</v>
          </cell>
          <cell r="I196">
            <v>-1</v>
          </cell>
        </row>
        <row r="197">
          <cell r="A197">
            <v>-1</v>
          </cell>
          <cell r="B197">
            <v>-1</v>
          </cell>
          <cell r="C197">
            <v>-1</v>
          </cell>
          <cell r="D197">
            <v>-1</v>
          </cell>
          <cell r="E197">
            <v>-1</v>
          </cell>
          <cell r="F197">
            <v>-1</v>
          </cell>
          <cell r="G197">
            <v>-1</v>
          </cell>
          <cell r="H197">
            <v>-1</v>
          </cell>
          <cell r="I197">
            <v>-1</v>
          </cell>
        </row>
        <row r="198">
          <cell r="A198">
            <v>-1</v>
          </cell>
          <cell r="B198">
            <v>-1</v>
          </cell>
          <cell r="C198">
            <v>-1</v>
          </cell>
          <cell r="D198">
            <v>-1</v>
          </cell>
          <cell r="E198">
            <v>-1</v>
          </cell>
          <cell r="F198">
            <v>-1</v>
          </cell>
          <cell r="G198">
            <v>-1</v>
          </cell>
          <cell r="H198">
            <v>-1</v>
          </cell>
          <cell r="I198">
            <v>-1</v>
          </cell>
        </row>
        <row r="199">
          <cell r="A199">
            <v>-1</v>
          </cell>
          <cell r="B199">
            <v>-1</v>
          </cell>
          <cell r="C199">
            <v>-1</v>
          </cell>
          <cell r="D199">
            <v>-1</v>
          </cell>
          <cell r="E199">
            <v>-1</v>
          </cell>
          <cell r="F199">
            <v>-1</v>
          </cell>
          <cell r="G199">
            <v>-1</v>
          </cell>
          <cell r="H199">
            <v>-1</v>
          </cell>
          <cell r="I199">
            <v>-1</v>
          </cell>
        </row>
        <row r="200">
          <cell r="A200">
            <v>-1</v>
          </cell>
          <cell r="B200">
            <v>-1</v>
          </cell>
          <cell r="C200">
            <v>-1</v>
          </cell>
          <cell r="D200">
            <v>-1</v>
          </cell>
          <cell r="E200">
            <v>-1</v>
          </cell>
          <cell r="F200">
            <v>-1</v>
          </cell>
          <cell r="G200">
            <v>-1</v>
          </cell>
          <cell r="H200">
            <v>-1</v>
          </cell>
          <cell r="I200">
            <v>-1</v>
          </cell>
        </row>
        <row r="201">
          <cell r="A201">
            <v>-1</v>
          </cell>
          <cell r="B201">
            <v>-1</v>
          </cell>
          <cell r="C201">
            <v>-1</v>
          </cell>
          <cell r="D201">
            <v>-1</v>
          </cell>
          <cell r="E201">
            <v>-1</v>
          </cell>
          <cell r="F201">
            <v>-1</v>
          </cell>
          <cell r="G201">
            <v>-1</v>
          </cell>
          <cell r="H201">
            <v>-1</v>
          </cell>
          <cell r="I201">
            <v>-1</v>
          </cell>
        </row>
        <row r="202">
          <cell r="A202">
            <v>-1</v>
          </cell>
          <cell r="B202">
            <v>-1</v>
          </cell>
          <cell r="C202">
            <v>-1</v>
          </cell>
          <cell r="D202">
            <v>-1</v>
          </cell>
          <cell r="E202">
            <v>-1</v>
          </cell>
          <cell r="F202">
            <v>-1</v>
          </cell>
          <cell r="G202">
            <v>-1</v>
          </cell>
          <cell r="H202">
            <v>-1</v>
          </cell>
          <cell r="I202">
            <v>-1</v>
          </cell>
        </row>
        <row r="203">
          <cell r="A203">
            <v>-1</v>
          </cell>
          <cell r="B203">
            <v>-1</v>
          </cell>
          <cell r="C203">
            <v>-1</v>
          </cell>
          <cell r="D203">
            <v>-1</v>
          </cell>
          <cell r="E203">
            <v>-1</v>
          </cell>
          <cell r="F203">
            <v>-1</v>
          </cell>
          <cell r="G203">
            <v>-1</v>
          </cell>
          <cell r="H203">
            <v>-1</v>
          </cell>
          <cell r="I203">
            <v>-1</v>
          </cell>
        </row>
        <row r="204">
          <cell r="A204">
            <v>-1</v>
          </cell>
          <cell r="B204">
            <v>-1</v>
          </cell>
          <cell r="C204">
            <v>-1</v>
          </cell>
          <cell r="D204">
            <v>-1</v>
          </cell>
          <cell r="E204">
            <v>-1</v>
          </cell>
          <cell r="F204">
            <v>-1</v>
          </cell>
          <cell r="G204">
            <v>-1</v>
          </cell>
          <cell r="H204">
            <v>-1</v>
          </cell>
          <cell r="I204">
            <v>-1</v>
          </cell>
        </row>
        <row r="205">
          <cell r="A205">
            <v>-1</v>
          </cell>
          <cell r="B205">
            <v>-1</v>
          </cell>
          <cell r="C205">
            <v>-1</v>
          </cell>
          <cell r="D205">
            <v>-1</v>
          </cell>
          <cell r="E205">
            <v>-1</v>
          </cell>
          <cell r="F205">
            <v>-1</v>
          </cell>
          <cell r="G205">
            <v>-1</v>
          </cell>
          <cell r="H205">
            <v>-1</v>
          </cell>
          <cell r="I205">
            <v>-1</v>
          </cell>
        </row>
        <row r="206">
          <cell r="A206">
            <v>-1</v>
          </cell>
          <cell r="B206">
            <v>-1</v>
          </cell>
          <cell r="C206">
            <v>-1</v>
          </cell>
          <cell r="D206">
            <v>-1</v>
          </cell>
          <cell r="E206">
            <v>-1</v>
          </cell>
          <cell r="F206">
            <v>-1</v>
          </cell>
          <cell r="G206">
            <v>-1</v>
          </cell>
          <cell r="H206">
            <v>-1</v>
          </cell>
          <cell r="I206">
            <v>-1</v>
          </cell>
        </row>
      </sheetData>
      <sheetData sheetId="207">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cell r="N1" t="str">
            <v>COL14</v>
          </cell>
        </row>
        <row r="2">
          <cell r="A2">
            <v>1400</v>
          </cell>
          <cell r="B2">
            <v>3040</v>
          </cell>
          <cell r="C2">
            <v>3100</v>
          </cell>
          <cell r="D2">
            <v>3090</v>
          </cell>
          <cell r="E2">
            <v>3020</v>
          </cell>
          <cell r="F2">
            <v>2950</v>
          </cell>
          <cell r="G2">
            <v>2720</v>
          </cell>
          <cell r="H2">
            <v>2505</v>
          </cell>
          <cell r="I2">
            <v>2385</v>
          </cell>
          <cell r="J2">
            <v>2310</v>
          </cell>
          <cell r="K2">
            <v>2260</v>
          </cell>
          <cell r="L2">
            <v>2080</v>
          </cell>
          <cell r="M2">
            <v>1770</v>
          </cell>
          <cell r="N2">
            <v>1025</v>
          </cell>
        </row>
        <row r="3">
          <cell r="A3">
            <v>1305</v>
          </cell>
          <cell r="B3">
            <v>305</v>
          </cell>
          <cell r="C3">
            <v>280</v>
          </cell>
          <cell r="D3">
            <v>285</v>
          </cell>
          <cell r="E3">
            <v>320</v>
          </cell>
          <cell r="F3">
            <v>350</v>
          </cell>
          <cell r="G3">
            <v>430</v>
          </cell>
          <cell r="H3">
            <v>485</v>
          </cell>
          <cell r="I3">
            <v>375</v>
          </cell>
          <cell r="J3">
            <v>325</v>
          </cell>
          <cell r="K3">
            <v>235</v>
          </cell>
          <cell r="L3">
            <v>220</v>
          </cell>
          <cell r="M3">
            <v>240</v>
          </cell>
          <cell r="N3">
            <v>435</v>
          </cell>
        </row>
        <row r="4">
          <cell r="A4">
            <v>655</v>
          </cell>
          <cell r="B4">
            <v>310</v>
          </cell>
          <cell r="C4">
            <v>295</v>
          </cell>
          <cell r="D4">
            <v>295</v>
          </cell>
          <cell r="E4">
            <v>310</v>
          </cell>
          <cell r="F4">
            <v>350</v>
          </cell>
          <cell r="G4">
            <v>410</v>
          </cell>
          <cell r="H4">
            <v>470</v>
          </cell>
          <cell r="I4">
            <v>630</v>
          </cell>
          <cell r="J4">
            <v>555</v>
          </cell>
          <cell r="K4">
            <v>500</v>
          </cell>
          <cell r="L4">
            <v>325</v>
          </cell>
          <cell r="M4">
            <v>290</v>
          </cell>
          <cell r="N4">
            <v>430</v>
          </cell>
        </row>
        <row r="5">
          <cell r="A5">
            <v>1400</v>
          </cell>
          <cell r="B5">
            <v>920</v>
          </cell>
          <cell r="C5">
            <v>830</v>
          </cell>
          <cell r="D5">
            <v>865</v>
          </cell>
          <cell r="E5">
            <v>940</v>
          </cell>
          <cell r="F5">
            <v>1020</v>
          </cell>
          <cell r="G5">
            <v>1150</v>
          </cell>
          <cell r="H5">
            <v>1205</v>
          </cell>
          <cell r="I5">
            <v>915</v>
          </cell>
          <cell r="J5">
            <v>1260</v>
          </cell>
          <cell r="K5">
            <v>870</v>
          </cell>
          <cell r="L5">
            <v>815</v>
          </cell>
          <cell r="M5">
            <v>750</v>
          </cell>
          <cell r="N5">
            <v>625</v>
          </cell>
        </row>
        <row r="6">
          <cell r="A6">
            <v>1840</v>
          </cell>
          <cell r="B6">
            <v>900</v>
          </cell>
          <cell r="C6">
            <v>861</v>
          </cell>
          <cell r="D6">
            <v>870</v>
          </cell>
          <cell r="E6">
            <v>945</v>
          </cell>
          <cell r="F6">
            <v>1050</v>
          </cell>
          <cell r="G6">
            <v>1220</v>
          </cell>
          <cell r="H6">
            <v>1430</v>
          </cell>
          <cell r="I6">
            <v>1480</v>
          </cell>
          <cell r="J6">
            <v>1300</v>
          </cell>
          <cell r="K6">
            <v>1075</v>
          </cell>
          <cell r="L6">
            <v>815</v>
          </cell>
          <cell r="M6">
            <v>790</v>
          </cell>
          <cell r="N6">
            <v>1290</v>
          </cell>
        </row>
        <row r="7">
          <cell r="A7">
            <v>-1</v>
          </cell>
          <cell r="B7">
            <v>-1</v>
          </cell>
          <cell r="C7">
            <v>-1</v>
          </cell>
          <cell r="D7">
            <v>-1</v>
          </cell>
          <cell r="E7">
            <v>-1</v>
          </cell>
          <cell r="F7">
            <v>-1</v>
          </cell>
          <cell r="G7">
            <v>0</v>
          </cell>
          <cell r="H7">
            <v>670</v>
          </cell>
          <cell r="I7">
            <v>530</v>
          </cell>
          <cell r="J7">
            <v>750</v>
          </cell>
          <cell r="K7">
            <v>1010</v>
          </cell>
          <cell r="L7">
            <v>34</v>
          </cell>
          <cell r="M7">
            <v>0</v>
          </cell>
          <cell r="N7">
            <v>-1</v>
          </cell>
        </row>
        <row r="8">
          <cell r="A8">
            <v>-1</v>
          </cell>
          <cell r="B8">
            <v>508</v>
          </cell>
          <cell r="C8">
            <v>37</v>
          </cell>
          <cell r="D8">
            <v>38</v>
          </cell>
          <cell r="E8">
            <v>38</v>
          </cell>
          <cell r="F8">
            <v>330</v>
          </cell>
          <cell r="G8">
            <v>350</v>
          </cell>
          <cell r="H8">
            <v>4910</v>
          </cell>
          <cell r="I8">
            <v>600</v>
          </cell>
          <cell r="J8">
            <v>870</v>
          </cell>
          <cell r="K8">
            <v>4140</v>
          </cell>
          <cell r="L8">
            <v>214</v>
          </cell>
          <cell r="M8">
            <v>591</v>
          </cell>
          <cell r="N8">
            <v>3190</v>
          </cell>
        </row>
        <row r="9">
          <cell r="A9">
            <v>-1</v>
          </cell>
          <cell r="B9">
            <v>540</v>
          </cell>
          <cell r="C9">
            <v>323</v>
          </cell>
          <cell r="D9">
            <v>305</v>
          </cell>
          <cell r="E9">
            <v>322</v>
          </cell>
          <cell r="F9">
            <v>360</v>
          </cell>
          <cell r="G9">
            <v>630</v>
          </cell>
          <cell r="H9">
            <v>5040</v>
          </cell>
          <cell r="I9">
            <v>660</v>
          </cell>
          <cell r="J9">
            <v>4690</v>
          </cell>
          <cell r="K9">
            <v>4170</v>
          </cell>
          <cell r="L9">
            <v>490</v>
          </cell>
          <cell r="M9">
            <v>615</v>
          </cell>
          <cell r="N9">
            <v>3250</v>
          </cell>
        </row>
        <row r="10">
          <cell r="A10">
            <v>-1</v>
          </cell>
          <cell r="B10">
            <v>590</v>
          </cell>
          <cell r="C10">
            <v>390</v>
          </cell>
          <cell r="D10">
            <v>330</v>
          </cell>
          <cell r="E10">
            <v>550</v>
          </cell>
          <cell r="F10">
            <v>580</v>
          </cell>
          <cell r="G10">
            <v>680</v>
          </cell>
          <cell r="H10">
            <v>-1</v>
          </cell>
          <cell r="I10">
            <v>5110</v>
          </cell>
          <cell r="J10">
            <v>4740</v>
          </cell>
          <cell r="K10">
            <v>4190</v>
          </cell>
          <cell r="L10">
            <v>510</v>
          </cell>
          <cell r="M10">
            <v>650</v>
          </cell>
          <cell r="N10">
            <v>3280</v>
          </cell>
        </row>
        <row r="11">
          <cell r="A11">
            <v>-1</v>
          </cell>
          <cell r="B11">
            <v>650</v>
          </cell>
          <cell r="C11">
            <v>440</v>
          </cell>
          <cell r="D11">
            <v>353</v>
          </cell>
          <cell r="E11">
            <v>630</v>
          </cell>
          <cell r="F11">
            <v>720</v>
          </cell>
          <cell r="G11">
            <v>825</v>
          </cell>
          <cell r="H11">
            <v>-1</v>
          </cell>
          <cell r="I11">
            <v>-1</v>
          </cell>
          <cell r="J11">
            <v>4770</v>
          </cell>
          <cell r="K11">
            <v>4235</v>
          </cell>
          <cell r="L11">
            <v>610</v>
          </cell>
          <cell r="M11">
            <v>840</v>
          </cell>
          <cell r="N11">
            <v>3300</v>
          </cell>
        </row>
        <row r="12">
          <cell r="A12">
            <v>-1</v>
          </cell>
          <cell r="B12">
            <v>705</v>
          </cell>
          <cell r="C12">
            <v>480</v>
          </cell>
          <cell r="D12">
            <v>386</v>
          </cell>
          <cell r="E12">
            <v>990</v>
          </cell>
          <cell r="F12">
            <v>880</v>
          </cell>
          <cell r="G12">
            <v>1000</v>
          </cell>
          <cell r="H12">
            <v>-1</v>
          </cell>
          <cell r="I12">
            <v>-1</v>
          </cell>
          <cell r="J12">
            <v>5020</v>
          </cell>
          <cell r="K12">
            <v>4270</v>
          </cell>
          <cell r="L12">
            <v>650</v>
          </cell>
          <cell r="M12">
            <v>900</v>
          </cell>
          <cell r="N12">
            <v>3320</v>
          </cell>
        </row>
        <row r="13">
          <cell r="A13">
            <v>-1</v>
          </cell>
          <cell r="B13">
            <v>770</v>
          </cell>
          <cell r="C13">
            <v>540</v>
          </cell>
          <cell r="D13">
            <v>450</v>
          </cell>
          <cell r="E13">
            <v>1020</v>
          </cell>
          <cell r="F13">
            <v>980</v>
          </cell>
          <cell r="G13">
            <v>1135</v>
          </cell>
          <cell r="H13">
            <v>-1</v>
          </cell>
          <cell r="I13">
            <v>-1</v>
          </cell>
          <cell r="J13">
            <v>5240</v>
          </cell>
          <cell r="K13">
            <v>4300</v>
          </cell>
          <cell r="L13">
            <v>673</v>
          </cell>
          <cell r="M13">
            <v>940</v>
          </cell>
          <cell r="N13">
            <v>3340</v>
          </cell>
        </row>
        <row r="14">
          <cell r="A14">
            <v>-1</v>
          </cell>
          <cell r="B14">
            <v>795</v>
          </cell>
          <cell r="C14">
            <v>580</v>
          </cell>
          <cell r="D14">
            <v>500</v>
          </cell>
          <cell r="E14">
            <v>1100</v>
          </cell>
          <cell r="F14">
            <v>1080</v>
          </cell>
          <cell r="G14">
            <v>1190</v>
          </cell>
          <cell r="H14">
            <v>-1</v>
          </cell>
          <cell r="I14">
            <v>-1</v>
          </cell>
          <cell r="J14">
            <v>6000</v>
          </cell>
          <cell r="K14">
            <v>4320</v>
          </cell>
          <cell r="L14">
            <v>800</v>
          </cell>
          <cell r="M14">
            <v>960</v>
          </cell>
          <cell r="N14">
            <v>3360</v>
          </cell>
        </row>
        <row r="15">
          <cell r="A15">
            <v>-1</v>
          </cell>
          <cell r="B15">
            <v>820</v>
          </cell>
          <cell r="C15">
            <v>600</v>
          </cell>
          <cell r="D15">
            <v>600</v>
          </cell>
          <cell r="E15">
            <v>1270</v>
          </cell>
          <cell r="F15">
            <v>1100</v>
          </cell>
          <cell r="G15">
            <v>1370</v>
          </cell>
          <cell r="H15">
            <v>-1</v>
          </cell>
          <cell r="I15">
            <v>-1</v>
          </cell>
          <cell r="J15">
            <v>-1</v>
          </cell>
          <cell r="K15">
            <v>4354</v>
          </cell>
          <cell r="L15">
            <v>880</v>
          </cell>
          <cell r="M15">
            <v>3100</v>
          </cell>
          <cell r="N15">
            <v>3380</v>
          </cell>
        </row>
        <row r="16">
          <cell r="A16">
            <v>-1</v>
          </cell>
          <cell r="B16">
            <v>840</v>
          </cell>
          <cell r="C16">
            <v>670</v>
          </cell>
          <cell r="D16">
            <v>650</v>
          </cell>
          <cell r="E16">
            <v>1360</v>
          </cell>
          <cell r="F16">
            <v>1460</v>
          </cell>
          <cell r="G16">
            <v>1455</v>
          </cell>
          <cell r="H16">
            <v>-1</v>
          </cell>
          <cell r="I16">
            <v>-1</v>
          </cell>
          <cell r="J16">
            <v>-1</v>
          </cell>
          <cell r="K16">
            <v>4390</v>
          </cell>
          <cell r="L16">
            <v>955</v>
          </cell>
          <cell r="M16">
            <v>3130</v>
          </cell>
          <cell r="N16">
            <v>3400</v>
          </cell>
        </row>
        <row r="17">
          <cell r="A17">
            <v>-1</v>
          </cell>
          <cell r="B17">
            <v>875</v>
          </cell>
          <cell r="C17">
            <v>720</v>
          </cell>
          <cell r="D17">
            <v>680</v>
          </cell>
          <cell r="E17">
            <v>1640</v>
          </cell>
          <cell r="F17">
            <v>1570</v>
          </cell>
          <cell r="G17">
            <v>4850</v>
          </cell>
          <cell r="H17">
            <v>-1</v>
          </cell>
          <cell r="I17">
            <v>-1</v>
          </cell>
          <cell r="J17">
            <v>-1</v>
          </cell>
          <cell r="K17">
            <v>4510</v>
          </cell>
          <cell r="L17">
            <v>995</v>
          </cell>
          <cell r="M17">
            <v>3160</v>
          </cell>
          <cell r="N17">
            <v>3420</v>
          </cell>
        </row>
        <row r="18">
          <cell r="A18">
            <v>-1</v>
          </cell>
          <cell r="B18">
            <v>980</v>
          </cell>
          <cell r="C18">
            <v>870</v>
          </cell>
          <cell r="D18">
            <v>700</v>
          </cell>
          <cell r="E18">
            <v>1685</v>
          </cell>
          <cell r="F18">
            <v>1710</v>
          </cell>
          <cell r="G18">
            <v>4895</v>
          </cell>
          <cell r="H18">
            <v>-1</v>
          </cell>
          <cell r="I18">
            <v>-1</v>
          </cell>
          <cell r="J18">
            <v>-1</v>
          </cell>
          <cell r="K18">
            <v>5420</v>
          </cell>
          <cell r="L18">
            <v>1020</v>
          </cell>
          <cell r="M18">
            <v>3180</v>
          </cell>
          <cell r="N18">
            <v>3455</v>
          </cell>
        </row>
        <row r="19">
          <cell r="A19">
            <v>-1</v>
          </cell>
          <cell r="B19">
            <v>1050</v>
          </cell>
          <cell r="C19">
            <v>960</v>
          </cell>
          <cell r="D19">
            <v>755</v>
          </cell>
          <cell r="E19">
            <v>1740</v>
          </cell>
          <cell r="F19">
            <v>1730</v>
          </cell>
          <cell r="G19">
            <v>4920</v>
          </cell>
          <cell r="H19">
            <v>-1</v>
          </cell>
          <cell r="I19">
            <v>-1</v>
          </cell>
          <cell r="J19">
            <v>-1</v>
          </cell>
          <cell r="K19">
            <v>-1</v>
          </cell>
          <cell r="L19">
            <v>1050</v>
          </cell>
          <cell r="M19">
            <v>3210</v>
          </cell>
          <cell r="N19">
            <v>3510</v>
          </cell>
        </row>
        <row r="20">
          <cell r="A20">
            <v>-1</v>
          </cell>
          <cell r="B20">
            <v>1100</v>
          </cell>
          <cell r="C20">
            <v>1000</v>
          </cell>
          <cell r="D20">
            <v>1000</v>
          </cell>
          <cell r="E20">
            <v>1760</v>
          </cell>
          <cell r="F20">
            <v>1820</v>
          </cell>
          <cell r="G20">
            <v>4940</v>
          </cell>
          <cell r="H20">
            <v>-1</v>
          </cell>
          <cell r="I20">
            <v>-1</v>
          </cell>
          <cell r="J20">
            <v>-1</v>
          </cell>
          <cell r="K20">
            <v>-1</v>
          </cell>
          <cell r="L20">
            <v>1090</v>
          </cell>
          <cell r="M20">
            <v>3230</v>
          </cell>
          <cell r="N20">
            <v>3560</v>
          </cell>
        </row>
        <row r="21">
          <cell r="A21">
            <v>-1</v>
          </cell>
          <cell r="B21">
            <v>1150</v>
          </cell>
          <cell r="C21">
            <v>1095</v>
          </cell>
          <cell r="D21">
            <v>1060</v>
          </cell>
          <cell r="E21">
            <v>1790</v>
          </cell>
          <cell r="F21">
            <v>1850</v>
          </cell>
          <cell r="G21">
            <v>4980</v>
          </cell>
          <cell r="H21">
            <v>-1</v>
          </cell>
          <cell r="I21">
            <v>-1</v>
          </cell>
          <cell r="J21">
            <v>-1</v>
          </cell>
          <cell r="K21">
            <v>-1</v>
          </cell>
          <cell r="L21">
            <v>1130</v>
          </cell>
          <cell r="M21">
            <v>3265</v>
          </cell>
          <cell r="N21">
            <v>3580</v>
          </cell>
        </row>
        <row r="22">
          <cell r="A22">
            <v>-1</v>
          </cell>
          <cell r="B22">
            <v>1200</v>
          </cell>
          <cell r="C22">
            <v>1120</v>
          </cell>
          <cell r="D22">
            <v>1115</v>
          </cell>
          <cell r="E22">
            <v>1845</v>
          </cell>
          <cell r="F22">
            <v>4705</v>
          </cell>
          <cell r="G22">
            <v>5010</v>
          </cell>
          <cell r="H22">
            <v>-1</v>
          </cell>
          <cell r="I22">
            <v>-1</v>
          </cell>
          <cell r="J22">
            <v>-1</v>
          </cell>
          <cell r="K22">
            <v>-1</v>
          </cell>
          <cell r="L22">
            <v>1150</v>
          </cell>
          <cell r="M22">
            <v>3300</v>
          </cell>
          <cell r="N22">
            <v>3625</v>
          </cell>
        </row>
        <row r="23">
          <cell r="A23">
            <v>-1</v>
          </cell>
          <cell r="B23">
            <v>1240</v>
          </cell>
          <cell r="C23">
            <v>1230</v>
          </cell>
          <cell r="D23">
            <v>1300</v>
          </cell>
          <cell r="E23">
            <v>1865</v>
          </cell>
          <cell r="F23">
            <v>4725</v>
          </cell>
          <cell r="G23">
            <v>5090</v>
          </cell>
          <cell r="H23">
            <v>-1</v>
          </cell>
          <cell r="I23">
            <v>-1</v>
          </cell>
          <cell r="J23">
            <v>-1</v>
          </cell>
          <cell r="K23">
            <v>-1</v>
          </cell>
          <cell r="L23">
            <v>1180</v>
          </cell>
          <cell r="M23">
            <v>3350</v>
          </cell>
          <cell r="N23">
            <v>3650</v>
          </cell>
        </row>
        <row r="24">
          <cell r="A24">
            <v>-1</v>
          </cell>
          <cell r="B24">
            <v>1360</v>
          </cell>
          <cell r="C24">
            <v>1470</v>
          </cell>
          <cell r="D24">
            <v>1410</v>
          </cell>
          <cell r="E24">
            <v>1885</v>
          </cell>
          <cell r="F24">
            <v>4745</v>
          </cell>
          <cell r="G24">
            <v>5310</v>
          </cell>
          <cell r="H24">
            <v>-1</v>
          </cell>
          <cell r="I24">
            <v>-1</v>
          </cell>
          <cell r="J24">
            <v>-1</v>
          </cell>
          <cell r="K24">
            <v>-1</v>
          </cell>
          <cell r="L24">
            <v>1200</v>
          </cell>
          <cell r="M24">
            <v>3370</v>
          </cell>
          <cell r="N24">
            <v>3680</v>
          </cell>
        </row>
        <row r="25">
          <cell r="A25">
            <v>-1</v>
          </cell>
          <cell r="B25">
            <v>1400</v>
          </cell>
          <cell r="C25">
            <v>1500</v>
          </cell>
          <cell r="D25">
            <v>1537</v>
          </cell>
          <cell r="E25">
            <v>1920</v>
          </cell>
          <cell r="F25">
            <v>4770</v>
          </cell>
          <cell r="G25">
            <v>5570</v>
          </cell>
          <cell r="H25">
            <v>-1</v>
          </cell>
          <cell r="I25">
            <v>-1</v>
          </cell>
          <cell r="J25">
            <v>-1</v>
          </cell>
          <cell r="K25">
            <v>-1</v>
          </cell>
          <cell r="L25">
            <v>1230</v>
          </cell>
          <cell r="M25">
            <v>3390</v>
          </cell>
          <cell r="N25">
            <v>3700</v>
          </cell>
        </row>
        <row r="26">
          <cell r="A26">
            <v>-1</v>
          </cell>
          <cell r="B26">
            <v>1420</v>
          </cell>
          <cell r="C26">
            <v>1560</v>
          </cell>
          <cell r="D26">
            <v>1680</v>
          </cell>
          <cell r="E26">
            <v>1950</v>
          </cell>
          <cell r="F26">
            <v>4790</v>
          </cell>
          <cell r="G26">
            <v>-1</v>
          </cell>
          <cell r="H26">
            <v>-1</v>
          </cell>
          <cell r="I26">
            <v>-1</v>
          </cell>
          <cell r="J26">
            <v>-1</v>
          </cell>
          <cell r="K26">
            <v>-1</v>
          </cell>
          <cell r="L26">
            <v>1250</v>
          </cell>
          <cell r="M26">
            <v>3420</v>
          </cell>
          <cell r="N26">
            <v>3764</v>
          </cell>
        </row>
        <row r="27">
          <cell r="A27">
            <v>-1</v>
          </cell>
          <cell r="B27">
            <v>1500</v>
          </cell>
          <cell r="C27">
            <v>1720</v>
          </cell>
          <cell r="D27">
            <v>1705</v>
          </cell>
          <cell r="E27">
            <v>2020</v>
          </cell>
          <cell r="F27">
            <v>4810</v>
          </cell>
          <cell r="G27">
            <v>-1</v>
          </cell>
          <cell r="H27">
            <v>-1</v>
          </cell>
          <cell r="I27">
            <v>-1</v>
          </cell>
          <cell r="J27">
            <v>-1</v>
          </cell>
          <cell r="K27">
            <v>-1</v>
          </cell>
          <cell r="L27">
            <v>3445</v>
          </cell>
          <cell r="M27">
            <v>3470</v>
          </cell>
          <cell r="N27">
            <v>3790</v>
          </cell>
        </row>
        <row r="28">
          <cell r="A28">
            <v>-1</v>
          </cell>
          <cell r="B28">
            <v>1600</v>
          </cell>
          <cell r="C28">
            <v>1800</v>
          </cell>
          <cell r="D28">
            <v>1765</v>
          </cell>
          <cell r="E28">
            <v>2040</v>
          </cell>
          <cell r="F28">
            <v>4830</v>
          </cell>
          <cell r="G28">
            <v>-1</v>
          </cell>
          <cell r="H28">
            <v>-1</v>
          </cell>
          <cell r="I28">
            <v>-1</v>
          </cell>
          <cell r="J28">
            <v>-1</v>
          </cell>
          <cell r="K28">
            <v>-1</v>
          </cell>
          <cell r="L28">
            <v>3480</v>
          </cell>
          <cell r="M28">
            <v>3500</v>
          </cell>
          <cell r="N28">
            <v>3890</v>
          </cell>
        </row>
        <row r="29">
          <cell r="A29">
            <v>-1</v>
          </cell>
          <cell r="B29">
            <v>1660</v>
          </cell>
          <cell r="C29">
            <v>1900</v>
          </cell>
          <cell r="D29">
            <v>1800</v>
          </cell>
          <cell r="E29">
            <v>2060</v>
          </cell>
          <cell r="F29">
            <v>4850</v>
          </cell>
          <cell r="G29">
            <v>-1</v>
          </cell>
          <cell r="H29">
            <v>-1</v>
          </cell>
          <cell r="I29">
            <v>-1</v>
          </cell>
          <cell r="J29">
            <v>-1</v>
          </cell>
          <cell r="K29">
            <v>-1</v>
          </cell>
          <cell r="L29">
            <v>3500</v>
          </cell>
          <cell r="M29">
            <v>3520</v>
          </cell>
          <cell r="N29">
            <v>3915</v>
          </cell>
        </row>
        <row r="30">
          <cell r="A30">
            <v>-1</v>
          </cell>
          <cell r="B30">
            <v>1760</v>
          </cell>
          <cell r="C30">
            <v>1930</v>
          </cell>
          <cell r="D30">
            <v>1840</v>
          </cell>
          <cell r="E30">
            <v>4600</v>
          </cell>
          <cell r="F30">
            <v>4875</v>
          </cell>
          <cell r="G30">
            <v>-1</v>
          </cell>
          <cell r="H30">
            <v>-1</v>
          </cell>
          <cell r="I30">
            <v>-1</v>
          </cell>
          <cell r="J30">
            <v>-1</v>
          </cell>
          <cell r="K30">
            <v>-1</v>
          </cell>
          <cell r="L30">
            <v>3520</v>
          </cell>
          <cell r="M30">
            <v>3550</v>
          </cell>
          <cell r="N30">
            <v>3950</v>
          </cell>
        </row>
        <row r="31">
          <cell r="A31">
            <v>-1</v>
          </cell>
          <cell r="B31">
            <v>1820</v>
          </cell>
          <cell r="C31">
            <v>1950</v>
          </cell>
          <cell r="D31">
            <v>1880</v>
          </cell>
          <cell r="E31">
            <v>4620</v>
          </cell>
          <cell r="F31">
            <v>4900</v>
          </cell>
          <cell r="G31">
            <v>-1</v>
          </cell>
          <cell r="H31">
            <v>-1</v>
          </cell>
          <cell r="I31">
            <v>-1</v>
          </cell>
          <cell r="J31">
            <v>-1</v>
          </cell>
          <cell r="K31">
            <v>-1</v>
          </cell>
          <cell r="L31">
            <v>3540</v>
          </cell>
          <cell r="M31">
            <v>3585</v>
          </cell>
          <cell r="N31">
            <v>3990</v>
          </cell>
        </row>
        <row r="32">
          <cell r="A32">
            <v>-1</v>
          </cell>
          <cell r="B32">
            <v>1840</v>
          </cell>
          <cell r="C32">
            <v>1990</v>
          </cell>
          <cell r="D32">
            <v>1909</v>
          </cell>
          <cell r="E32">
            <v>4645</v>
          </cell>
          <cell r="F32">
            <v>4920</v>
          </cell>
          <cell r="G32">
            <v>-1</v>
          </cell>
          <cell r="H32">
            <v>-1</v>
          </cell>
          <cell r="I32">
            <v>-1</v>
          </cell>
          <cell r="J32">
            <v>-1</v>
          </cell>
          <cell r="K32">
            <v>-1</v>
          </cell>
          <cell r="L32">
            <v>3560</v>
          </cell>
          <cell r="M32">
            <v>3610</v>
          </cell>
          <cell r="N32">
            <v>4015</v>
          </cell>
        </row>
        <row r="33">
          <cell r="A33">
            <v>-1</v>
          </cell>
          <cell r="B33">
            <v>1860</v>
          </cell>
          <cell r="C33">
            <v>2035</v>
          </cell>
          <cell r="D33">
            <v>1940</v>
          </cell>
          <cell r="E33">
            <v>4665</v>
          </cell>
          <cell r="F33">
            <v>4960</v>
          </cell>
          <cell r="G33">
            <v>-1</v>
          </cell>
          <cell r="H33">
            <v>-1</v>
          </cell>
          <cell r="I33">
            <v>-1</v>
          </cell>
          <cell r="J33">
            <v>-1</v>
          </cell>
          <cell r="K33">
            <v>-1</v>
          </cell>
          <cell r="L33">
            <v>3580</v>
          </cell>
          <cell r="M33">
            <v>3635</v>
          </cell>
          <cell r="N33">
            <v>4100</v>
          </cell>
        </row>
        <row r="34">
          <cell r="A34">
            <v>-1</v>
          </cell>
          <cell r="B34">
            <v>1885</v>
          </cell>
          <cell r="C34">
            <v>2070</v>
          </cell>
          <cell r="D34">
            <v>1960</v>
          </cell>
          <cell r="E34">
            <v>4685</v>
          </cell>
          <cell r="F34">
            <v>4985</v>
          </cell>
          <cell r="G34">
            <v>-1</v>
          </cell>
          <cell r="H34">
            <v>-1</v>
          </cell>
          <cell r="I34">
            <v>-1</v>
          </cell>
          <cell r="J34">
            <v>-1</v>
          </cell>
          <cell r="K34">
            <v>-1</v>
          </cell>
          <cell r="L34">
            <v>3600</v>
          </cell>
          <cell r="M34">
            <v>3670</v>
          </cell>
          <cell r="N34">
            <v>4165</v>
          </cell>
        </row>
        <row r="35">
          <cell r="A35">
            <v>-1</v>
          </cell>
          <cell r="B35">
            <v>1940</v>
          </cell>
          <cell r="C35">
            <v>2115</v>
          </cell>
          <cell r="D35">
            <v>1995</v>
          </cell>
          <cell r="E35">
            <v>4705</v>
          </cell>
          <cell r="F35">
            <v>5010</v>
          </cell>
          <cell r="G35">
            <v>-1</v>
          </cell>
          <cell r="H35">
            <v>-1</v>
          </cell>
          <cell r="I35">
            <v>-1</v>
          </cell>
          <cell r="J35">
            <v>-1</v>
          </cell>
          <cell r="K35">
            <v>-1</v>
          </cell>
          <cell r="L35">
            <v>3620</v>
          </cell>
          <cell r="M35">
            <v>3720</v>
          </cell>
          <cell r="N35">
            <v>4250</v>
          </cell>
        </row>
        <row r="36">
          <cell r="A36">
            <v>-1</v>
          </cell>
          <cell r="B36">
            <v>1960</v>
          </cell>
          <cell r="C36">
            <v>2148</v>
          </cell>
          <cell r="D36">
            <v>2015</v>
          </cell>
          <cell r="E36">
            <v>4730</v>
          </cell>
          <cell r="F36">
            <v>5030</v>
          </cell>
          <cell r="G36">
            <v>-1</v>
          </cell>
          <cell r="H36">
            <v>-1</v>
          </cell>
          <cell r="I36">
            <v>-1</v>
          </cell>
          <cell r="J36">
            <v>-1</v>
          </cell>
          <cell r="K36">
            <v>-1</v>
          </cell>
          <cell r="L36">
            <v>3640</v>
          </cell>
          <cell r="M36">
            <v>3840</v>
          </cell>
          <cell r="N36">
            <v>4280</v>
          </cell>
        </row>
        <row r="37">
          <cell r="A37">
            <v>-1</v>
          </cell>
          <cell r="B37">
            <v>2000</v>
          </cell>
          <cell r="C37">
            <v>2180</v>
          </cell>
          <cell r="D37">
            <v>2045</v>
          </cell>
          <cell r="E37">
            <v>4750</v>
          </cell>
          <cell r="F37">
            <v>5140</v>
          </cell>
          <cell r="G37">
            <v>-1</v>
          </cell>
          <cell r="H37">
            <v>-1</v>
          </cell>
          <cell r="I37">
            <v>-1</v>
          </cell>
          <cell r="J37">
            <v>-1</v>
          </cell>
          <cell r="K37">
            <v>-1</v>
          </cell>
          <cell r="L37">
            <v>3665</v>
          </cell>
          <cell r="M37">
            <v>3860</v>
          </cell>
          <cell r="N37">
            <v>4415</v>
          </cell>
        </row>
        <row r="38">
          <cell r="A38">
            <v>-1</v>
          </cell>
          <cell r="B38">
            <v>2020</v>
          </cell>
          <cell r="C38">
            <v>2200</v>
          </cell>
          <cell r="D38">
            <v>2075</v>
          </cell>
          <cell r="E38">
            <v>4770</v>
          </cell>
          <cell r="F38">
            <v>5160</v>
          </cell>
          <cell r="G38">
            <v>-1</v>
          </cell>
          <cell r="H38">
            <v>-1</v>
          </cell>
          <cell r="I38">
            <v>-1</v>
          </cell>
          <cell r="J38">
            <v>-1</v>
          </cell>
          <cell r="K38">
            <v>-1</v>
          </cell>
          <cell r="L38">
            <v>3690</v>
          </cell>
          <cell r="M38">
            <v>3895</v>
          </cell>
          <cell r="N38">
            <v>-1</v>
          </cell>
        </row>
        <row r="39">
          <cell r="A39">
            <v>-1</v>
          </cell>
          <cell r="B39">
            <v>2045</v>
          </cell>
          <cell r="C39">
            <v>4540</v>
          </cell>
          <cell r="D39">
            <v>2095</v>
          </cell>
          <cell r="E39">
            <v>4790</v>
          </cell>
          <cell r="F39">
            <v>5190</v>
          </cell>
          <cell r="G39">
            <v>-1</v>
          </cell>
          <cell r="H39">
            <v>-1</v>
          </cell>
          <cell r="I39">
            <v>-1</v>
          </cell>
          <cell r="J39">
            <v>-1</v>
          </cell>
          <cell r="K39">
            <v>-1</v>
          </cell>
          <cell r="L39">
            <v>3710</v>
          </cell>
          <cell r="M39">
            <v>3930</v>
          </cell>
          <cell r="N39">
            <v>-1</v>
          </cell>
        </row>
        <row r="40">
          <cell r="A40">
            <v>-1</v>
          </cell>
          <cell r="B40">
            <v>2070</v>
          </cell>
          <cell r="C40">
            <v>4560</v>
          </cell>
          <cell r="D40">
            <v>2115</v>
          </cell>
          <cell r="E40">
            <v>4825</v>
          </cell>
          <cell r="F40">
            <v>5210</v>
          </cell>
          <cell r="G40">
            <v>-1</v>
          </cell>
          <cell r="H40">
            <v>-1</v>
          </cell>
          <cell r="I40">
            <v>-1</v>
          </cell>
          <cell r="J40">
            <v>-1</v>
          </cell>
          <cell r="K40">
            <v>-1</v>
          </cell>
          <cell r="L40">
            <v>3730</v>
          </cell>
          <cell r="M40">
            <v>3960</v>
          </cell>
          <cell r="N40">
            <v>-1</v>
          </cell>
        </row>
        <row r="41">
          <cell r="A41">
            <v>-1</v>
          </cell>
          <cell r="B41">
            <v>2100</v>
          </cell>
          <cell r="C41">
            <v>4580</v>
          </cell>
          <cell r="D41">
            <v>2135</v>
          </cell>
          <cell r="E41">
            <v>4850</v>
          </cell>
          <cell r="F41">
            <v>5310</v>
          </cell>
          <cell r="G41">
            <v>-1</v>
          </cell>
          <cell r="H41">
            <v>-1</v>
          </cell>
          <cell r="I41">
            <v>-1</v>
          </cell>
          <cell r="J41">
            <v>-1</v>
          </cell>
          <cell r="K41">
            <v>-1</v>
          </cell>
          <cell r="L41">
            <v>3750</v>
          </cell>
          <cell r="M41">
            <v>4060</v>
          </cell>
          <cell r="N41">
            <v>-1</v>
          </cell>
        </row>
        <row r="42">
          <cell r="A42">
            <v>-1</v>
          </cell>
          <cell r="B42">
            <v>4580</v>
          </cell>
          <cell r="C42">
            <v>4600</v>
          </cell>
          <cell r="D42">
            <v>2180</v>
          </cell>
          <cell r="E42">
            <v>4870</v>
          </cell>
          <cell r="F42">
            <v>5340</v>
          </cell>
          <cell r="G42">
            <v>-1</v>
          </cell>
          <cell r="H42">
            <v>-1</v>
          </cell>
          <cell r="I42">
            <v>-1</v>
          </cell>
          <cell r="J42">
            <v>-1</v>
          </cell>
          <cell r="K42">
            <v>-1</v>
          </cell>
          <cell r="L42">
            <v>3775</v>
          </cell>
          <cell r="M42">
            <v>4165</v>
          </cell>
          <cell r="N42">
            <v>-1</v>
          </cell>
        </row>
        <row r="43">
          <cell r="A43">
            <v>-1</v>
          </cell>
          <cell r="B43">
            <v>4620</v>
          </cell>
          <cell r="C43">
            <v>4620</v>
          </cell>
          <cell r="D43">
            <v>2200</v>
          </cell>
          <cell r="E43">
            <v>4896</v>
          </cell>
          <cell r="F43">
            <v>5360</v>
          </cell>
          <cell r="G43">
            <v>-1</v>
          </cell>
          <cell r="H43">
            <v>-1</v>
          </cell>
          <cell r="I43">
            <v>-1</v>
          </cell>
          <cell r="J43">
            <v>-1</v>
          </cell>
          <cell r="K43">
            <v>-1</v>
          </cell>
          <cell r="L43">
            <v>3800</v>
          </cell>
          <cell r="M43">
            <v>4230</v>
          </cell>
          <cell r="N43">
            <v>-1</v>
          </cell>
        </row>
        <row r="44">
          <cell r="A44">
            <v>-1</v>
          </cell>
          <cell r="B44">
            <v>4655</v>
          </cell>
          <cell r="C44">
            <v>4640</v>
          </cell>
          <cell r="D44">
            <v>2220</v>
          </cell>
          <cell r="E44">
            <v>4925</v>
          </cell>
          <cell r="F44">
            <v>5785</v>
          </cell>
          <cell r="G44">
            <v>-1</v>
          </cell>
          <cell r="H44">
            <v>-1</v>
          </cell>
          <cell r="I44">
            <v>-1</v>
          </cell>
          <cell r="J44">
            <v>-1</v>
          </cell>
          <cell r="K44">
            <v>-1</v>
          </cell>
          <cell r="L44">
            <v>3825</v>
          </cell>
          <cell r="M44">
            <v>4410</v>
          </cell>
          <cell r="N44">
            <v>-1</v>
          </cell>
        </row>
        <row r="45">
          <cell r="A45">
            <v>-1</v>
          </cell>
          <cell r="B45">
            <v>4675</v>
          </cell>
          <cell r="C45">
            <v>4660</v>
          </cell>
          <cell r="D45">
            <v>4545</v>
          </cell>
          <cell r="E45">
            <v>4945</v>
          </cell>
          <cell r="F45">
            <v>-1</v>
          </cell>
          <cell r="G45">
            <v>-1</v>
          </cell>
          <cell r="H45">
            <v>-1</v>
          </cell>
          <cell r="I45">
            <v>-1</v>
          </cell>
          <cell r="J45">
            <v>-1</v>
          </cell>
          <cell r="K45">
            <v>-1</v>
          </cell>
          <cell r="L45">
            <v>3850</v>
          </cell>
          <cell r="M45">
            <v>4505</v>
          </cell>
          <cell r="N45">
            <v>-1</v>
          </cell>
        </row>
        <row r="46">
          <cell r="A46">
            <v>-1</v>
          </cell>
          <cell r="B46">
            <v>4695</v>
          </cell>
          <cell r="C46">
            <v>4685</v>
          </cell>
          <cell r="D46">
            <v>4565</v>
          </cell>
          <cell r="E46">
            <v>4985</v>
          </cell>
          <cell r="F46">
            <v>-1</v>
          </cell>
          <cell r="G46">
            <v>-1</v>
          </cell>
          <cell r="H46">
            <v>-1</v>
          </cell>
          <cell r="I46">
            <v>-1</v>
          </cell>
          <cell r="J46">
            <v>-1</v>
          </cell>
          <cell r="K46">
            <v>-1</v>
          </cell>
          <cell r="L46">
            <v>3870</v>
          </cell>
          <cell r="M46">
            <v>4600</v>
          </cell>
          <cell r="N46">
            <v>-1</v>
          </cell>
        </row>
        <row r="47">
          <cell r="A47">
            <v>-1</v>
          </cell>
          <cell r="B47">
            <v>4715</v>
          </cell>
          <cell r="C47">
            <v>4710</v>
          </cell>
          <cell r="D47">
            <v>4585</v>
          </cell>
          <cell r="E47">
            <v>5035</v>
          </cell>
          <cell r="F47">
            <v>-1</v>
          </cell>
          <cell r="G47">
            <v>-1</v>
          </cell>
          <cell r="H47">
            <v>-1</v>
          </cell>
          <cell r="I47">
            <v>-1</v>
          </cell>
          <cell r="J47">
            <v>-1</v>
          </cell>
          <cell r="K47">
            <v>-1</v>
          </cell>
          <cell r="L47">
            <v>3900</v>
          </cell>
          <cell r="M47">
            <v>4655</v>
          </cell>
          <cell r="N47">
            <v>-1</v>
          </cell>
        </row>
        <row r="48">
          <cell r="A48">
            <v>-1</v>
          </cell>
          <cell r="B48">
            <v>4740</v>
          </cell>
          <cell r="C48">
            <v>4730</v>
          </cell>
          <cell r="D48">
            <v>4605</v>
          </cell>
          <cell r="E48">
            <v>5055</v>
          </cell>
          <cell r="F48">
            <v>-1</v>
          </cell>
          <cell r="G48">
            <v>-1</v>
          </cell>
          <cell r="H48">
            <v>-1</v>
          </cell>
          <cell r="I48">
            <v>-1</v>
          </cell>
          <cell r="J48">
            <v>-1</v>
          </cell>
          <cell r="K48">
            <v>-1</v>
          </cell>
          <cell r="L48">
            <v>3920</v>
          </cell>
          <cell r="M48">
            <v>4950</v>
          </cell>
          <cell r="N48">
            <v>-1</v>
          </cell>
        </row>
        <row r="49">
          <cell r="A49">
            <v>-1</v>
          </cell>
          <cell r="B49">
            <v>4760</v>
          </cell>
          <cell r="C49">
            <v>4750</v>
          </cell>
          <cell r="D49">
            <v>4625</v>
          </cell>
          <cell r="E49">
            <v>5175</v>
          </cell>
          <cell r="F49">
            <v>-1</v>
          </cell>
          <cell r="G49">
            <v>-1</v>
          </cell>
          <cell r="H49">
            <v>-1</v>
          </cell>
          <cell r="I49">
            <v>-1</v>
          </cell>
          <cell r="J49">
            <v>-1</v>
          </cell>
          <cell r="K49">
            <v>-1</v>
          </cell>
          <cell r="L49">
            <v>3940</v>
          </cell>
          <cell r="M49">
            <v>5350</v>
          </cell>
          <cell r="N49">
            <v>-1</v>
          </cell>
        </row>
        <row r="50">
          <cell r="A50">
            <v>-1</v>
          </cell>
          <cell r="B50">
            <v>4835</v>
          </cell>
          <cell r="C50">
            <v>4775</v>
          </cell>
          <cell r="D50">
            <v>4645</v>
          </cell>
          <cell r="E50">
            <v>5320</v>
          </cell>
          <cell r="F50">
            <v>-1</v>
          </cell>
          <cell r="G50">
            <v>-1</v>
          </cell>
          <cell r="H50">
            <v>-1</v>
          </cell>
          <cell r="I50">
            <v>-1</v>
          </cell>
          <cell r="J50">
            <v>-1</v>
          </cell>
          <cell r="K50">
            <v>-1</v>
          </cell>
          <cell r="L50">
            <v>3960</v>
          </cell>
          <cell r="M50">
            <v>-1</v>
          </cell>
          <cell r="N50">
            <v>-1</v>
          </cell>
        </row>
        <row r="51">
          <cell r="A51">
            <v>-1</v>
          </cell>
          <cell r="B51">
            <v>4855</v>
          </cell>
          <cell r="C51">
            <v>4800</v>
          </cell>
          <cell r="D51">
            <v>4665</v>
          </cell>
          <cell r="E51">
            <v>5350</v>
          </cell>
          <cell r="F51">
            <v>-1</v>
          </cell>
          <cell r="G51">
            <v>-1</v>
          </cell>
          <cell r="H51">
            <v>-1</v>
          </cell>
          <cell r="I51">
            <v>-1</v>
          </cell>
          <cell r="J51">
            <v>-1</v>
          </cell>
          <cell r="K51">
            <v>-1</v>
          </cell>
          <cell r="L51">
            <v>3990</v>
          </cell>
          <cell r="M51">
            <v>-1</v>
          </cell>
          <cell r="N51">
            <v>-1</v>
          </cell>
        </row>
        <row r="52">
          <cell r="A52">
            <v>-1</v>
          </cell>
          <cell r="B52">
            <v>4910</v>
          </cell>
          <cell r="C52">
            <v>4820</v>
          </cell>
          <cell r="D52">
            <v>4685</v>
          </cell>
          <cell r="E52">
            <v>-1</v>
          </cell>
          <cell r="F52">
            <v>-1</v>
          </cell>
          <cell r="G52">
            <v>-1</v>
          </cell>
          <cell r="H52">
            <v>-1</v>
          </cell>
          <cell r="I52">
            <v>-1</v>
          </cell>
          <cell r="J52">
            <v>-1</v>
          </cell>
          <cell r="K52">
            <v>-1</v>
          </cell>
          <cell r="L52">
            <v>4015</v>
          </cell>
          <cell r="M52">
            <v>-1</v>
          </cell>
          <cell r="N52">
            <v>-1</v>
          </cell>
        </row>
        <row r="53">
          <cell r="A53">
            <v>-1</v>
          </cell>
          <cell r="B53">
            <v>4930</v>
          </cell>
          <cell r="C53">
            <v>4840</v>
          </cell>
          <cell r="D53">
            <v>4705</v>
          </cell>
          <cell r="E53">
            <v>-1</v>
          </cell>
          <cell r="F53">
            <v>-1</v>
          </cell>
          <cell r="G53">
            <v>-1</v>
          </cell>
          <cell r="H53">
            <v>-1</v>
          </cell>
          <cell r="I53">
            <v>-1</v>
          </cell>
          <cell r="J53">
            <v>-1</v>
          </cell>
          <cell r="K53">
            <v>-1</v>
          </cell>
          <cell r="L53">
            <v>4050</v>
          </cell>
          <cell r="M53">
            <v>-1</v>
          </cell>
          <cell r="N53">
            <v>-1</v>
          </cell>
        </row>
        <row r="54">
          <cell r="A54">
            <v>-1</v>
          </cell>
          <cell r="B54">
            <v>4990</v>
          </cell>
          <cell r="C54">
            <v>4860</v>
          </cell>
          <cell r="D54">
            <v>4725</v>
          </cell>
          <cell r="E54">
            <v>-1</v>
          </cell>
          <cell r="F54">
            <v>-1</v>
          </cell>
          <cell r="G54">
            <v>-1</v>
          </cell>
          <cell r="H54">
            <v>-1</v>
          </cell>
          <cell r="I54">
            <v>-1</v>
          </cell>
          <cell r="J54">
            <v>-1</v>
          </cell>
          <cell r="K54">
            <v>-1</v>
          </cell>
          <cell r="L54">
            <v>4070</v>
          </cell>
          <cell r="M54">
            <v>-1</v>
          </cell>
          <cell r="N54">
            <v>-1</v>
          </cell>
        </row>
        <row r="55">
          <cell r="A55">
            <v>-1</v>
          </cell>
          <cell r="B55">
            <v>-1</v>
          </cell>
          <cell r="C55">
            <v>4880</v>
          </cell>
          <cell r="D55">
            <v>4745</v>
          </cell>
          <cell r="E55">
            <v>-1</v>
          </cell>
          <cell r="F55">
            <v>-1</v>
          </cell>
          <cell r="G55">
            <v>-1</v>
          </cell>
          <cell r="H55">
            <v>-1</v>
          </cell>
          <cell r="I55">
            <v>-1</v>
          </cell>
          <cell r="J55">
            <v>-1</v>
          </cell>
          <cell r="K55">
            <v>-1</v>
          </cell>
          <cell r="L55">
            <v>4110</v>
          </cell>
          <cell r="M55">
            <v>-1</v>
          </cell>
          <cell r="N55">
            <v>-1</v>
          </cell>
        </row>
        <row r="56">
          <cell r="A56">
            <v>-1</v>
          </cell>
          <cell r="B56">
            <v>-1</v>
          </cell>
          <cell r="C56">
            <v>4970</v>
          </cell>
          <cell r="D56">
            <v>4765</v>
          </cell>
          <cell r="E56">
            <v>-1</v>
          </cell>
          <cell r="F56">
            <v>-1</v>
          </cell>
          <cell r="G56">
            <v>-1</v>
          </cell>
          <cell r="H56">
            <v>-1</v>
          </cell>
          <cell r="I56">
            <v>-1</v>
          </cell>
          <cell r="J56">
            <v>-1</v>
          </cell>
          <cell r="K56">
            <v>-1</v>
          </cell>
          <cell r="L56">
            <v>4155</v>
          </cell>
          <cell r="M56">
            <v>-1</v>
          </cell>
          <cell r="N56">
            <v>-1</v>
          </cell>
        </row>
        <row r="57">
          <cell r="A57">
            <v>-1</v>
          </cell>
          <cell r="B57">
            <v>-1</v>
          </cell>
          <cell r="C57">
            <v>4990</v>
          </cell>
          <cell r="D57">
            <v>4785</v>
          </cell>
          <cell r="E57">
            <v>-1</v>
          </cell>
          <cell r="F57">
            <v>-1</v>
          </cell>
          <cell r="G57">
            <v>-1</v>
          </cell>
          <cell r="H57">
            <v>-1</v>
          </cell>
          <cell r="I57">
            <v>-1</v>
          </cell>
          <cell r="J57">
            <v>-1</v>
          </cell>
          <cell r="K57">
            <v>-1</v>
          </cell>
          <cell r="L57">
            <v>4175</v>
          </cell>
          <cell r="M57">
            <v>-1</v>
          </cell>
          <cell r="N57">
            <v>-1</v>
          </cell>
        </row>
        <row r="58">
          <cell r="A58">
            <v>-1</v>
          </cell>
          <cell r="B58">
            <v>-1</v>
          </cell>
          <cell r="C58">
            <v>5060</v>
          </cell>
          <cell r="D58">
            <v>4805</v>
          </cell>
          <cell r="E58">
            <v>-1</v>
          </cell>
          <cell r="F58">
            <v>-1</v>
          </cell>
          <cell r="G58">
            <v>-1</v>
          </cell>
          <cell r="H58">
            <v>-1</v>
          </cell>
          <cell r="I58">
            <v>-1</v>
          </cell>
          <cell r="J58">
            <v>-1</v>
          </cell>
          <cell r="K58">
            <v>-1</v>
          </cell>
          <cell r="L58">
            <v>4200</v>
          </cell>
          <cell r="M58">
            <v>-1</v>
          </cell>
          <cell r="N58">
            <v>-1</v>
          </cell>
        </row>
        <row r="59">
          <cell r="A59">
            <v>-1</v>
          </cell>
          <cell r="B59">
            <v>-1</v>
          </cell>
          <cell r="C59">
            <v>5080</v>
          </cell>
          <cell r="D59">
            <v>4825</v>
          </cell>
          <cell r="E59">
            <v>-1</v>
          </cell>
          <cell r="F59">
            <v>-1</v>
          </cell>
          <cell r="G59">
            <v>-1</v>
          </cell>
          <cell r="H59">
            <v>-1</v>
          </cell>
          <cell r="I59">
            <v>-1</v>
          </cell>
          <cell r="J59">
            <v>-1</v>
          </cell>
          <cell r="K59">
            <v>-1</v>
          </cell>
          <cell r="L59">
            <v>4220</v>
          </cell>
          <cell r="M59">
            <v>-1</v>
          </cell>
          <cell r="N59">
            <v>-1</v>
          </cell>
        </row>
        <row r="60">
          <cell r="A60">
            <v>-1</v>
          </cell>
          <cell r="B60">
            <v>-1</v>
          </cell>
          <cell r="C60">
            <v>5130</v>
          </cell>
          <cell r="D60">
            <v>4860</v>
          </cell>
          <cell r="E60">
            <v>-1</v>
          </cell>
          <cell r="F60">
            <v>-1</v>
          </cell>
          <cell r="G60">
            <v>-1</v>
          </cell>
          <cell r="H60">
            <v>-1</v>
          </cell>
          <cell r="I60">
            <v>-1</v>
          </cell>
          <cell r="J60">
            <v>-1</v>
          </cell>
          <cell r="K60">
            <v>-1</v>
          </cell>
          <cell r="L60">
            <v>4260</v>
          </cell>
          <cell r="M60">
            <v>-1</v>
          </cell>
          <cell r="N60">
            <v>-1</v>
          </cell>
        </row>
        <row r="61">
          <cell r="A61">
            <v>-1</v>
          </cell>
          <cell r="B61">
            <v>-1</v>
          </cell>
          <cell r="C61">
            <v>5780</v>
          </cell>
          <cell r="D61">
            <v>4880</v>
          </cell>
          <cell r="E61">
            <v>-1</v>
          </cell>
          <cell r="F61">
            <v>-1</v>
          </cell>
          <cell r="G61">
            <v>-1</v>
          </cell>
          <cell r="H61">
            <v>-1</v>
          </cell>
          <cell r="I61">
            <v>-1</v>
          </cell>
          <cell r="J61">
            <v>-1</v>
          </cell>
          <cell r="K61">
            <v>-1</v>
          </cell>
          <cell r="L61">
            <v>4280</v>
          </cell>
          <cell r="M61">
            <v>-1</v>
          </cell>
          <cell r="N61">
            <v>-1</v>
          </cell>
        </row>
        <row r="62">
          <cell r="A62">
            <v>-1</v>
          </cell>
          <cell r="B62">
            <v>-1</v>
          </cell>
          <cell r="C62">
            <v>-1</v>
          </cell>
          <cell r="D62">
            <v>4900</v>
          </cell>
          <cell r="E62">
            <v>-1</v>
          </cell>
          <cell r="F62">
            <v>-1</v>
          </cell>
          <cell r="G62">
            <v>-1</v>
          </cell>
          <cell r="H62">
            <v>-1</v>
          </cell>
          <cell r="I62">
            <v>-1</v>
          </cell>
          <cell r="J62">
            <v>-1</v>
          </cell>
          <cell r="K62">
            <v>-1</v>
          </cell>
          <cell r="L62">
            <v>4300</v>
          </cell>
          <cell r="M62">
            <v>-1</v>
          </cell>
          <cell r="N62">
            <v>-1</v>
          </cell>
        </row>
        <row r="63">
          <cell r="A63">
            <v>-1</v>
          </cell>
          <cell r="B63">
            <v>-1</v>
          </cell>
          <cell r="C63">
            <v>-1</v>
          </cell>
          <cell r="D63">
            <v>4920</v>
          </cell>
          <cell r="E63">
            <v>-1</v>
          </cell>
          <cell r="F63">
            <v>-1</v>
          </cell>
          <cell r="G63">
            <v>-1</v>
          </cell>
          <cell r="H63">
            <v>-1</v>
          </cell>
          <cell r="I63">
            <v>-1</v>
          </cell>
          <cell r="J63">
            <v>-1</v>
          </cell>
          <cell r="K63">
            <v>-1</v>
          </cell>
          <cell r="L63">
            <v>4320</v>
          </cell>
          <cell r="M63">
            <v>-1</v>
          </cell>
          <cell r="N63">
            <v>-1</v>
          </cell>
        </row>
        <row r="64">
          <cell r="A64">
            <v>-1</v>
          </cell>
          <cell r="B64">
            <v>-1</v>
          </cell>
          <cell r="C64">
            <v>-1</v>
          </cell>
          <cell r="D64">
            <v>4940</v>
          </cell>
          <cell r="E64">
            <v>-1</v>
          </cell>
          <cell r="F64">
            <v>-1</v>
          </cell>
          <cell r="G64">
            <v>-1</v>
          </cell>
          <cell r="H64">
            <v>-1</v>
          </cell>
          <cell r="I64">
            <v>-1</v>
          </cell>
          <cell r="J64">
            <v>-1</v>
          </cell>
          <cell r="K64">
            <v>-1</v>
          </cell>
          <cell r="L64">
            <v>4340</v>
          </cell>
          <cell r="M64">
            <v>-1</v>
          </cell>
          <cell r="N64">
            <v>-1</v>
          </cell>
        </row>
        <row r="65">
          <cell r="A65">
            <v>-1</v>
          </cell>
          <cell r="B65">
            <v>-1</v>
          </cell>
          <cell r="C65">
            <v>-1</v>
          </cell>
          <cell r="D65">
            <v>4960</v>
          </cell>
          <cell r="E65">
            <v>-1</v>
          </cell>
          <cell r="F65">
            <v>-1</v>
          </cell>
          <cell r="G65">
            <v>-1</v>
          </cell>
          <cell r="H65">
            <v>-1</v>
          </cell>
          <cell r="I65">
            <v>-1</v>
          </cell>
          <cell r="J65">
            <v>-1</v>
          </cell>
          <cell r="K65">
            <v>-1</v>
          </cell>
          <cell r="L65">
            <v>4360</v>
          </cell>
          <cell r="M65">
            <v>-1</v>
          </cell>
          <cell r="N65">
            <v>-1</v>
          </cell>
        </row>
        <row r="66">
          <cell r="A66">
            <v>-1</v>
          </cell>
          <cell r="B66">
            <v>-1</v>
          </cell>
          <cell r="C66">
            <v>-1</v>
          </cell>
          <cell r="D66">
            <v>4980</v>
          </cell>
          <cell r="E66">
            <v>-1</v>
          </cell>
          <cell r="F66">
            <v>-1</v>
          </cell>
          <cell r="G66">
            <v>-1</v>
          </cell>
          <cell r="H66">
            <v>-1</v>
          </cell>
          <cell r="I66">
            <v>-1</v>
          </cell>
          <cell r="J66">
            <v>-1</v>
          </cell>
          <cell r="K66">
            <v>-1</v>
          </cell>
          <cell r="L66">
            <v>4380</v>
          </cell>
          <cell r="M66">
            <v>-1</v>
          </cell>
          <cell r="N66">
            <v>-1</v>
          </cell>
        </row>
        <row r="67">
          <cell r="A67">
            <v>-1</v>
          </cell>
          <cell r="B67">
            <v>-1</v>
          </cell>
          <cell r="C67">
            <v>-1</v>
          </cell>
          <cell r="D67">
            <v>5000</v>
          </cell>
          <cell r="E67">
            <v>-1</v>
          </cell>
          <cell r="F67">
            <v>-1</v>
          </cell>
          <cell r="G67">
            <v>-1</v>
          </cell>
          <cell r="H67">
            <v>-1</v>
          </cell>
          <cell r="I67">
            <v>-1</v>
          </cell>
          <cell r="J67">
            <v>-1</v>
          </cell>
          <cell r="K67">
            <v>-1</v>
          </cell>
          <cell r="L67">
            <v>4400</v>
          </cell>
          <cell r="M67">
            <v>-1</v>
          </cell>
          <cell r="N67">
            <v>-1</v>
          </cell>
        </row>
        <row r="68">
          <cell r="A68">
            <v>-1</v>
          </cell>
          <cell r="B68">
            <v>-1</v>
          </cell>
          <cell r="C68">
            <v>-1</v>
          </cell>
          <cell r="D68">
            <v>5020</v>
          </cell>
          <cell r="E68">
            <v>-1</v>
          </cell>
          <cell r="F68">
            <v>-1</v>
          </cell>
          <cell r="G68">
            <v>-1</v>
          </cell>
          <cell r="H68">
            <v>-1</v>
          </cell>
          <cell r="I68">
            <v>-1</v>
          </cell>
          <cell r="J68">
            <v>-1</v>
          </cell>
          <cell r="K68">
            <v>-1</v>
          </cell>
          <cell r="L68">
            <v>4430</v>
          </cell>
          <cell r="M68">
            <v>-1</v>
          </cell>
          <cell r="N68">
            <v>-1</v>
          </cell>
        </row>
        <row r="69">
          <cell r="A69">
            <v>-1</v>
          </cell>
          <cell r="B69">
            <v>-1</v>
          </cell>
          <cell r="C69">
            <v>-1</v>
          </cell>
          <cell r="D69">
            <v>5040</v>
          </cell>
          <cell r="E69">
            <v>-1</v>
          </cell>
          <cell r="F69">
            <v>-1</v>
          </cell>
          <cell r="G69">
            <v>-1</v>
          </cell>
          <cell r="H69">
            <v>-1</v>
          </cell>
          <cell r="I69">
            <v>-1</v>
          </cell>
          <cell r="J69">
            <v>-1</v>
          </cell>
          <cell r="K69">
            <v>-1</v>
          </cell>
          <cell r="L69">
            <v>4470</v>
          </cell>
          <cell r="M69">
            <v>-1</v>
          </cell>
          <cell r="N69">
            <v>-1</v>
          </cell>
        </row>
        <row r="70">
          <cell r="A70">
            <v>-1</v>
          </cell>
          <cell r="B70">
            <v>-1</v>
          </cell>
          <cell r="C70">
            <v>-1</v>
          </cell>
          <cell r="D70">
            <v>5080</v>
          </cell>
          <cell r="E70">
            <v>-1</v>
          </cell>
          <cell r="F70">
            <v>-1</v>
          </cell>
          <cell r="G70">
            <v>-1</v>
          </cell>
          <cell r="H70">
            <v>-1</v>
          </cell>
          <cell r="I70">
            <v>-1</v>
          </cell>
          <cell r="J70">
            <v>-1</v>
          </cell>
          <cell r="K70">
            <v>-1</v>
          </cell>
          <cell r="L70">
            <v>4500</v>
          </cell>
          <cell r="M70">
            <v>-1</v>
          </cell>
          <cell r="N70">
            <v>-1</v>
          </cell>
        </row>
        <row r="71">
          <cell r="A71">
            <v>-1</v>
          </cell>
          <cell r="B71">
            <v>-1</v>
          </cell>
          <cell r="C71">
            <v>-1</v>
          </cell>
          <cell r="D71">
            <v>5180</v>
          </cell>
          <cell r="E71">
            <v>-1</v>
          </cell>
          <cell r="F71">
            <v>-1</v>
          </cell>
          <cell r="G71">
            <v>-1</v>
          </cell>
          <cell r="H71">
            <v>-1</v>
          </cell>
          <cell r="I71">
            <v>-1</v>
          </cell>
          <cell r="J71">
            <v>-1</v>
          </cell>
          <cell r="K71">
            <v>-1</v>
          </cell>
          <cell r="L71">
            <v>4525</v>
          </cell>
          <cell r="M71">
            <v>-1</v>
          </cell>
          <cell r="N71">
            <v>-1</v>
          </cell>
        </row>
        <row r="72">
          <cell r="A72">
            <v>-1</v>
          </cell>
          <cell r="B72">
            <v>-1</v>
          </cell>
          <cell r="C72">
            <v>-1</v>
          </cell>
          <cell r="D72">
            <v>5200</v>
          </cell>
          <cell r="E72">
            <v>-1</v>
          </cell>
          <cell r="F72">
            <v>-1</v>
          </cell>
          <cell r="G72">
            <v>-1</v>
          </cell>
          <cell r="H72">
            <v>-1</v>
          </cell>
          <cell r="I72">
            <v>-1</v>
          </cell>
          <cell r="J72">
            <v>-1</v>
          </cell>
          <cell r="K72">
            <v>-1</v>
          </cell>
          <cell r="L72">
            <v>4560</v>
          </cell>
          <cell r="M72">
            <v>-1</v>
          </cell>
          <cell r="N72">
            <v>-1</v>
          </cell>
        </row>
        <row r="73">
          <cell r="A73">
            <v>-1</v>
          </cell>
          <cell r="B73">
            <v>-1</v>
          </cell>
          <cell r="C73">
            <v>-1</v>
          </cell>
          <cell r="D73">
            <v>5250</v>
          </cell>
          <cell r="E73">
            <v>-1</v>
          </cell>
          <cell r="F73">
            <v>-1</v>
          </cell>
          <cell r="G73">
            <v>-1</v>
          </cell>
          <cell r="H73">
            <v>-1</v>
          </cell>
          <cell r="I73">
            <v>-1</v>
          </cell>
          <cell r="J73">
            <v>-1</v>
          </cell>
          <cell r="K73">
            <v>-1</v>
          </cell>
          <cell r="L73">
            <v>4590</v>
          </cell>
          <cell r="M73">
            <v>-1</v>
          </cell>
          <cell r="N73">
            <v>-1</v>
          </cell>
        </row>
        <row r="74">
          <cell r="A74">
            <v>-1</v>
          </cell>
          <cell r="B74">
            <v>-1</v>
          </cell>
          <cell r="C74">
            <v>-1</v>
          </cell>
          <cell r="D74">
            <v>5300</v>
          </cell>
          <cell r="E74">
            <v>-1</v>
          </cell>
          <cell r="F74">
            <v>-1</v>
          </cell>
          <cell r="G74">
            <v>-1</v>
          </cell>
          <cell r="H74">
            <v>-1</v>
          </cell>
          <cell r="I74">
            <v>-1</v>
          </cell>
          <cell r="J74">
            <v>-1</v>
          </cell>
          <cell r="K74">
            <v>-1</v>
          </cell>
          <cell r="L74">
            <v>4620</v>
          </cell>
          <cell r="M74">
            <v>-1</v>
          </cell>
          <cell r="N74">
            <v>-1</v>
          </cell>
        </row>
        <row r="75">
          <cell r="A75">
            <v>-1</v>
          </cell>
          <cell r="B75">
            <v>-1</v>
          </cell>
          <cell r="C75">
            <v>-1</v>
          </cell>
          <cell r="D75">
            <v>5335</v>
          </cell>
          <cell r="E75">
            <v>-1</v>
          </cell>
          <cell r="F75">
            <v>-1</v>
          </cell>
          <cell r="G75">
            <v>-1</v>
          </cell>
          <cell r="H75">
            <v>-1</v>
          </cell>
          <cell r="I75">
            <v>-1</v>
          </cell>
          <cell r="J75">
            <v>-1</v>
          </cell>
          <cell r="K75">
            <v>-1</v>
          </cell>
          <cell r="L75">
            <v>4640</v>
          </cell>
          <cell r="M75">
            <v>-1</v>
          </cell>
          <cell r="N75">
            <v>-1</v>
          </cell>
        </row>
        <row r="76">
          <cell r="A76">
            <v>-1</v>
          </cell>
          <cell r="B76">
            <v>-1</v>
          </cell>
          <cell r="C76">
            <v>-1</v>
          </cell>
          <cell r="D76">
            <v>5360</v>
          </cell>
          <cell r="E76">
            <v>-1</v>
          </cell>
          <cell r="F76">
            <v>-1</v>
          </cell>
          <cell r="G76">
            <v>-1</v>
          </cell>
          <cell r="H76">
            <v>-1</v>
          </cell>
          <cell r="I76">
            <v>-1</v>
          </cell>
          <cell r="J76">
            <v>-1</v>
          </cell>
          <cell r="K76">
            <v>-1</v>
          </cell>
          <cell r="L76">
            <v>4740</v>
          </cell>
          <cell r="M76">
            <v>-1</v>
          </cell>
          <cell r="N76">
            <v>-1</v>
          </cell>
        </row>
        <row r="77">
          <cell r="A77">
            <v>-1</v>
          </cell>
          <cell r="B77">
            <v>-1</v>
          </cell>
          <cell r="C77">
            <v>-1</v>
          </cell>
          <cell r="D77">
            <v>5520</v>
          </cell>
          <cell r="E77">
            <v>-1</v>
          </cell>
          <cell r="F77">
            <v>-1</v>
          </cell>
          <cell r="G77">
            <v>-1</v>
          </cell>
          <cell r="H77">
            <v>-1</v>
          </cell>
          <cell r="I77">
            <v>-1</v>
          </cell>
          <cell r="J77">
            <v>-1</v>
          </cell>
          <cell r="K77">
            <v>-1</v>
          </cell>
          <cell r="L77">
            <v>4778</v>
          </cell>
          <cell r="M77">
            <v>-1</v>
          </cell>
          <cell r="N77">
            <v>-1</v>
          </cell>
        </row>
        <row r="78">
          <cell r="A78">
            <v>-1</v>
          </cell>
          <cell r="B78">
            <v>-1</v>
          </cell>
          <cell r="C78">
            <v>-1</v>
          </cell>
          <cell r="D78">
            <v>5690</v>
          </cell>
          <cell r="E78">
            <v>-1</v>
          </cell>
          <cell r="F78">
            <v>-1</v>
          </cell>
          <cell r="G78">
            <v>-1</v>
          </cell>
          <cell r="H78">
            <v>-1</v>
          </cell>
          <cell r="I78">
            <v>-1</v>
          </cell>
          <cell r="J78">
            <v>-1</v>
          </cell>
          <cell r="K78">
            <v>-1</v>
          </cell>
          <cell r="L78">
            <v>4970</v>
          </cell>
          <cell r="M78">
            <v>-1</v>
          </cell>
          <cell r="N78">
            <v>-1</v>
          </cell>
        </row>
        <row r="79">
          <cell r="A79">
            <v>-1</v>
          </cell>
          <cell r="B79">
            <v>-1</v>
          </cell>
          <cell r="C79">
            <v>-1</v>
          </cell>
          <cell r="D79">
            <v>-1</v>
          </cell>
          <cell r="E79">
            <v>-1</v>
          </cell>
          <cell r="F79">
            <v>-1</v>
          </cell>
          <cell r="G79">
            <v>-1</v>
          </cell>
          <cell r="H79">
            <v>-1</v>
          </cell>
          <cell r="I79">
            <v>-1</v>
          </cell>
          <cell r="J79">
            <v>-1</v>
          </cell>
          <cell r="K79">
            <v>-1</v>
          </cell>
          <cell r="L79">
            <v>5000</v>
          </cell>
          <cell r="M79">
            <v>-1</v>
          </cell>
          <cell r="N79">
            <v>-1</v>
          </cell>
        </row>
        <row r="80">
          <cell r="A80">
            <v>-1</v>
          </cell>
          <cell r="B80">
            <v>-1</v>
          </cell>
          <cell r="C80">
            <v>-1</v>
          </cell>
          <cell r="D80">
            <v>-1</v>
          </cell>
          <cell r="E80">
            <v>-1</v>
          </cell>
          <cell r="F80">
            <v>-1</v>
          </cell>
          <cell r="G80">
            <v>-1</v>
          </cell>
          <cell r="H80">
            <v>-1</v>
          </cell>
          <cell r="I80">
            <v>-1</v>
          </cell>
          <cell r="J80">
            <v>-1</v>
          </cell>
          <cell r="K80">
            <v>-1</v>
          </cell>
          <cell r="L80">
            <v>5230</v>
          </cell>
          <cell r="M80">
            <v>-1</v>
          </cell>
          <cell r="N80">
            <v>-1</v>
          </cell>
        </row>
        <row r="81">
          <cell r="A81">
            <v>-1</v>
          </cell>
          <cell r="B81">
            <v>-1</v>
          </cell>
          <cell r="C81">
            <v>-1</v>
          </cell>
          <cell r="D81">
            <v>-1</v>
          </cell>
          <cell r="E81">
            <v>-1</v>
          </cell>
          <cell r="F81">
            <v>-1</v>
          </cell>
          <cell r="G81">
            <v>-1</v>
          </cell>
          <cell r="H81">
            <v>-1</v>
          </cell>
          <cell r="I81">
            <v>-1</v>
          </cell>
          <cell r="J81">
            <v>-1</v>
          </cell>
          <cell r="K81">
            <v>-1</v>
          </cell>
          <cell r="L81">
            <v>5300</v>
          </cell>
          <cell r="M81">
            <v>-1</v>
          </cell>
          <cell r="N81">
            <v>-1</v>
          </cell>
        </row>
        <row r="82">
          <cell r="A82">
            <v>-1</v>
          </cell>
          <cell r="B82">
            <v>-1</v>
          </cell>
          <cell r="C82">
            <v>-1</v>
          </cell>
          <cell r="D82">
            <v>-1</v>
          </cell>
          <cell r="E82">
            <v>-1</v>
          </cell>
          <cell r="F82">
            <v>-1</v>
          </cell>
          <cell r="G82">
            <v>-1</v>
          </cell>
          <cell r="H82">
            <v>-1</v>
          </cell>
          <cell r="I82">
            <v>-1</v>
          </cell>
          <cell r="J82">
            <v>-1</v>
          </cell>
          <cell r="K82">
            <v>-1</v>
          </cell>
          <cell r="L82">
            <v>-1</v>
          </cell>
          <cell r="M82">
            <v>-1</v>
          </cell>
          <cell r="N82">
            <v>-1</v>
          </cell>
        </row>
        <row r="83">
          <cell r="A83">
            <v>-1</v>
          </cell>
          <cell r="B83">
            <v>-1</v>
          </cell>
          <cell r="C83">
            <v>-1</v>
          </cell>
          <cell r="D83">
            <v>-1</v>
          </cell>
          <cell r="E83">
            <v>-1</v>
          </cell>
          <cell r="F83">
            <v>-1</v>
          </cell>
          <cell r="G83">
            <v>-1</v>
          </cell>
          <cell r="H83">
            <v>-1</v>
          </cell>
          <cell r="I83">
            <v>-1</v>
          </cell>
          <cell r="J83">
            <v>-1</v>
          </cell>
          <cell r="K83">
            <v>-1</v>
          </cell>
          <cell r="L83">
            <v>-1</v>
          </cell>
          <cell r="M83">
            <v>-1</v>
          </cell>
          <cell r="N83">
            <v>-1</v>
          </cell>
        </row>
        <row r="84">
          <cell r="A84">
            <v>-1</v>
          </cell>
          <cell r="B84">
            <v>-1</v>
          </cell>
          <cell r="C84">
            <v>-1</v>
          </cell>
          <cell r="D84">
            <v>-1</v>
          </cell>
          <cell r="E84">
            <v>-1</v>
          </cell>
          <cell r="F84">
            <v>-1</v>
          </cell>
          <cell r="G84">
            <v>-1</v>
          </cell>
          <cell r="H84">
            <v>-1</v>
          </cell>
          <cell r="I84">
            <v>-1</v>
          </cell>
          <cell r="J84">
            <v>-1</v>
          </cell>
          <cell r="K84">
            <v>-1</v>
          </cell>
          <cell r="L84">
            <v>-1</v>
          </cell>
          <cell r="M84">
            <v>-1</v>
          </cell>
          <cell r="N84">
            <v>-1</v>
          </cell>
        </row>
        <row r="85">
          <cell r="A85">
            <v>-1</v>
          </cell>
          <cell r="B85">
            <v>-1</v>
          </cell>
          <cell r="C85">
            <v>-1</v>
          </cell>
          <cell r="D85">
            <v>-1</v>
          </cell>
          <cell r="E85">
            <v>-1</v>
          </cell>
          <cell r="F85">
            <v>-1</v>
          </cell>
          <cell r="G85">
            <v>-1</v>
          </cell>
          <cell r="H85">
            <v>-1</v>
          </cell>
          <cell r="I85">
            <v>-1</v>
          </cell>
          <cell r="J85">
            <v>-1</v>
          </cell>
          <cell r="K85">
            <v>-1</v>
          </cell>
          <cell r="L85">
            <v>-1</v>
          </cell>
          <cell r="M85">
            <v>-1</v>
          </cell>
          <cell r="N85">
            <v>-1</v>
          </cell>
        </row>
        <row r="86">
          <cell r="A86">
            <v>-1</v>
          </cell>
          <cell r="B86">
            <v>-1</v>
          </cell>
          <cell r="C86">
            <v>-1</v>
          </cell>
          <cell r="D86">
            <v>-1</v>
          </cell>
          <cell r="E86">
            <v>-1</v>
          </cell>
          <cell r="F86">
            <v>-1</v>
          </cell>
          <cell r="G86">
            <v>-1</v>
          </cell>
          <cell r="H86">
            <v>-1</v>
          </cell>
          <cell r="I86">
            <v>-1</v>
          </cell>
          <cell r="J86">
            <v>-1</v>
          </cell>
          <cell r="K86">
            <v>-1</v>
          </cell>
          <cell r="L86">
            <v>-1</v>
          </cell>
          <cell r="M86">
            <v>-1</v>
          </cell>
          <cell r="N86">
            <v>-1</v>
          </cell>
        </row>
        <row r="87">
          <cell r="A87">
            <v>-1</v>
          </cell>
          <cell r="B87">
            <v>-1</v>
          </cell>
          <cell r="C87">
            <v>-1</v>
          </cell>
          <cell r="D87">
            <v>-1</v>
          </cell>
          <cell r="E87">
            <v>-1</v>
          </cell>
          <cell r="F87">
            <v>-1</v>
          </cell>
          <cell r="G87">
            <v>-1</v>
          </cell>
          <cell r="H87">
            <v>-1</v>
          </cell>
          <cell r="I87">
            <v>-1</v>
          </cell>
          <cell r="J87">
            <v>-1</v>
          </cell>
          <cell r="K87">
            <v>-1</v>
          </cell>
          <cell r="L87">
            <v>-1</v>
          </cell>
          <cell r="M87">
            <v>-1</v>
          </cell>
          <cell r="N87">
            <v>-1</v>
          </cell>
        </row>
        <row r="88">
          <cell r="A88">
            <v>-1</v>
          </cell>
          <cell r="B88">
            <v>-1</v>
          </cell>
          <cell r="C88">
            <v>-1</v>
          </cell>
          <cell r="D88">
            <v>-1</v>
          </cell>
          <cell r="E88">
            <v>-1</v>
          </cell>
          <cell r="F88">
            <v>-1</v>
          </cell>
          <cell r="G88">
            <v>-1</v>
          </cell>
          <cell r="H88">
            <v>-1</v>
          </cell>
          <cell r="I88">
            <v>-1</v>
          </cell>
          <cell r="J88">
            <v>-1</v>
          </cell>
          <cell r="K88">
            <v>-1</v>
          </cell>
          <cell r="L88">
            <v>-1</v>
          </cell>
          <cell r="M88">
            <v>-1</v>
          </cell>
          <cell r="N88">
            <v>-1</v>
          </cell>
        </row>
        <row r="89">
          <cell r="A89">
            <v>-1</v>
          </cell>
          <cell r="B89">
            <v>-1</v>
          </cell>
          <cell r="C89">
            <v>-1</v>
          </cell>
          <cell r="D89">
            <v>-1</v>
          </cell>
          <cell r="E89">
            <v>-1</v>
          </cell>
          <cell r="F89">
            <v>-1</v>
          </cell>
          <cell r="G89">
            <v>-1</v>
          </cell>
          <cell r="H89">
            <v>-1</v>
          </cell>
          <cell r="I89">
            <v>-1</v>
          </cell>
          <cell r="J89">
            <v>-1</v>
          </cell>
          <cell r="K89">
            <v>-1</v>
          </cell>
          <cell r="L89">
            <v>-1</v>
          </cell>
          <cell r="M89">
            <v>-1</v>
          </cell>
          <cell r="N89">
            <v>-1</v>
          </cell>
        </row>
        <row r="90">
          <cell r="A90">
            <v>-1</v>
          </cell>
          <cell r="B90">
            <v>-1</v>
          </cell>
          <cell r="C90">
            <v>-1</v>
          </cell>
          <cell r="D90">
            <v>-1</v>
          </cell>
          <cell r="E90">
            <v>-1</v>
          </cell>
          <cell r="F90">
            <v>-1</v>
          </cell>
          <cell r="G90">
            <v>-1</v>
          </cell>
          <cell r="H90">
            <v>-1</v>
          </cell>
          <cell r="I90">
            <v>-1</v>
          </cell>
          <cell r="J90">
            <v>-1</v>
          </cell>
          <cell r="K90">
            <v>-1</v>
          </cell>
          <cell r="L90">
            <v>-1</v>
          </cell>
          <cell r="M90">
            <v>-1</v>
          </cell>
          <cell r="N90">
            <v>-1</v>
          </cell>
        </row>
        <row r="91">
          <cell r="A91">
            <v>-1</v>
          </cell>
          <cell r="B91">
            <v>-1</v>
          </cell>
          <cell r="C91">
            <v>-1</v>
          </cell>
          <cell r="D91">
            <v>-1</v>
          </cell>
          <cell r="E91">
            <v>-1</v>
          </cell>
          <cell r="F91">
            <v>-1</v>
          </cell>
          <cell r="G91">
            <v>-1</v>
          </cell>
          <cell r="H91">
            <v>-1</v>
          </cell>
          <cell r="I91">
            <v>-1</v>
          </cell>
          <cell r="J91">
            <v>-1</v>
          </cell>
          <cell r="K91">
            <v>-1</v>
          </cell>
          <cell r="L91">
            <v>-1</v>
          </cell>
          <cell r="M91">
            <v>-1</v>
          </cell>
          <cell r="N91">
            <v>-1</v>
          </cell>
        </row>
        <row r="92">
          <cell r="A92">
            <v>-1</v>
          </cell>
          <cell r="B92">
            <v>-1</v>
          </cell>
          <cell r="C92">
            <v>-1</v>
          </cell>
          <cell r="D92">
            <v>-1</v>
          </cell>
          <cell r="E92">
            <v>-1</v>
          </cell>
          <cell r="F92">
            <v>-1</v>
          </cell>
          <cell r="G92">
            <v>-1</v>
          </cell>
          <cell r="H92">
            <v>-1</v>
          </cell>
          <cell r="I92">
            <v>-1</v>
          </cell>
          <cell r="J92">
            <v>-1</v>
          </cell>
          <cell r="K92">
            <v>-1</v>
          </cell>
          <cell r="L92">
            <v>-1</v>
          </cell>
          <cell r="M92">
            <v>-1</v>
          </cell>
          <cell r="N92">
            <v>-1</v>
          </cell>
        </row>
        <row r="93">
          <cell r="A93">
            <v>-1</v>
          </cell>
          <cell r="B93">
            <v>-1</v>
          </cell>
          <cell r="C93">
            <v>-1</v>
          </cell>
          <cell r="D93">
            <v>-1</v>
          </cell>
          <cell r="E93">
            <v>-1</v>
          </cell>
          <cell r="F93">
            <v>-1</v>
          </cell>
          <cell r="G93">
            <v>-1</v>
          </cell>
          <cell r="H93">
            <v>-1</v>
          </cell>
          <cell r="I93">
            <v>-1</v>
          </cell>
          <cell r="J93">
            <v>-1</v>
          </cell>
          <cell r="K93">
            <v>-1</v>
          </cell>
          <cell r="L93">
            <v>-1</v>
          </cell>
          <cell r="M93">
            <v>-1</v>
          </cell>
          <cell r="N93">
            <v>-1</v>
          </cell>
        </row>
        <row r="94">
          <cell r="A94">
            <v>-1</v>
          </cell>
          <cell r="B94">
            <v>-1</v>
          </cell>
          <cell r="C94">
            <v>-1</v>
          </cell>
          <cell r="D94">
            <v>-1</v>
          </cell>
          <cell r="E94">
            <v>-1</v>
          </cell>
          <cell r="F94">
            <v>-1</v>
          </cell>
          <cell r="G94">
            <v>-1</v>
          </cell>
          <cell r="H94">
            <v>-1</v>
          </cell>
          <cell r="I94">
            <v>-1</v>
          </cell>
          <cell r="J94">
            <v>-1</v>
          </cell>
          <cell r="K94">
            <v>-1</v>
          </cell>
          <cell r="L94">
            <v>-1</v>
          </cell>
          <cell r="M94">
            <v>-1</v>
          </cell>
          <cell r="N94">
            <v>-1</v>
          </cell>
        </row>
        <row r="95">
          <cell r="A95">
            <v>-1</v>
          </cell>
          <cell r="B95">
            <v>-1</v>
          </cell>
          <cell r="C95">
            <v>-1</v>
          </cell>
          <cell r="D95">
            <v>-1</v>
          </cell>
          <cell r="E95">
            <v>-1</v>
          </cell>
          <cell r="F95">
            <v>-1</v>
          </cell>
          <cell r="G95">
            <v>-1</v>
          </cell>
          <cell r="H95">
            <v>-1</v>
          </cell>
          <cell r="I95">
            <v>-1</v>
          </cell>
          <cell r="J95">
            <v>-1</v>
          </cell>
          <cell r="K95">
            <v>-1</v>
          </cell>
          <cell r="L95">
            <v>-1</v>
          </cell>
          <cell r="M95">
            <v>-1</v>
          </cell>
          <cell r="N95">
            <v>-1</v>
          </cell>
        </row>
        <row r="96">
          <cell r="A96">
            <v>-1</v>
          </cell>
          <cell r="B96">
            <v>-1</v>
          </cell>
          <cell r="C96">
            <v>-1</v>
          </cell>
          <cell r="D96">
            <v>-1</v>
          </cell>
          <cell r="E96">
            <v>-1</v>
          </cell>
          <cell r="F96">
            <v>-1</v>
          </cell>
          <cell r="G96">
            <v>-1</v>
          </cell>
          <cell r="H96">
            <v>-1</v>
          </cell>
          <cell r="I96">
            <v>-1</v>
          </cell>
          <cell r="J96">
            <v>-1</v>
          </cell>
          <cell r="K96">
            <v>-1</v>
          </cell>
          <cell r="L96">
            <v>-1</v>
          </cell>
          <cell r="M96">
            <v>-1</v>
          </cell>
          <cell r="N96">
            <v>-1</v>
          </cell>
        </row>
        <row r="97">
          <cell r="A97">
            <v>-1</v>
          </cell>
          <cell r="B97">
            <v>-1</v>
          </cell>
          <cell r="C97">
            <v>-1</v>
          </cell>
          <cell r="D97">
            <v>-1</v>
          </cell>
          <cell r="E97">
            <v>-1</v>
          </cell>
          <cell r="F97">
            <v>-1</v>
          </cell>
          <cell r="G97">
            <v>-1</v>
          </cell>
          <cell r="H97">
            <v>-1</v>
          </cell>
          <cell r="I97">
            <v>-1</v>
          </cell>
          <cell r="J97">
            <v>-1</v>
          </cell>
          <cell r="K97">
            <v>-1</v>
          </cell>
          <cell r="L97">
            <v>-1</v>
          </cell>
          <cell r="M97">
            <v>-1</v>
          </cell>
          <cell r="N97">
            <v>-1</v>
          </cell>
        </row>
        <row r="98">
          <cell r="A98">
            <v>-1</v>
          </cell>
          <cell r="B98">
            <v>-1</v>
          </cell>
          <cell r="C98">
            <v>-1</v>
          </cell>
          <cell r="D98">
            <v>-1</v>
          </cell>
          <cell r="E98">
            <v>-1</v>
          </cell>
          <cell r="F98">
            <v>-1</v>
          </cell>
          <cell r="G98">
            <v>-1</v>
          </cell>
          <cell r="H98">
            <v>-1</v>
          </cell>
          <cell r="I98">
            <v>-1</v>
          </cell>
          <cell r="J98">
            <v>-1</v>
          </cell>
          <cell r="K98">
            <v>-1</v>
          </cell>
          <cell r="L98">
            <v>-1</v>
          </cell>
          <cell r="M98">
            <v>-1</v>
          </cell>
          <cell r="N98">
            <v>-1</v>
          </cell>
        </row>
        <row r="99">
          <cell r="A99">
            <v>-1</v>
          </cell>
          <cell r="B99">
            <v>-1</v>
          </cell>
          <cell r="C99">
            <v>-1</v>
          </cell>
          <cell r="D99">
            <v>-1</v>
          </cell>
          <cell r="E99">
            <v>-1</v>
          </cell>
          <cell r="F99">
            <v>-1</v>
          </cell>
          <cell r="G99">
            <v>-1</v>
          </cell>
          <cell r="H99">
            <v>-1</v>
          </cell>
          <cell r="I99">
            <v>-1</v>
          </cell>
          <cell r="J99">
            <v>-1</v>
          </cell>
          <cell r="K99">
            <v>-1</v>
          </cell>
          <cell r="L99">
            <v>-1</v>
          </cell>
          <cell r="M99">
            <v>-1</v>
          </cell>
          <cell r="N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cell r="N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cell r="N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cell r="N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cell r="N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cell r="N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cell r="N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cell r="N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cell r="N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cell r="N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cell r="N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cell r="N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cell r="N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cell r="N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cell r="N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cell r="N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cell r="N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cell r="N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cell r="N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cell r="N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cell r="N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cell r="N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cell r="N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cell r="N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cell r="N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cell r="N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cell r="N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cell r="N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cell r="N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cell r="N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cell r="N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cell r="N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cell r="N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cell r="N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cell r="N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cell r="N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cell r="N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cell r="N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cell r="N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cell r="N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cell r="N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cell r="N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cell r="N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cell r="N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cell r="N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cell r="N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cell r="N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cell r="N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cell r="N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cell r="N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cell r="N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cell r="N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cell r="N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cell r="N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cell r="N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cell r="N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cell r="N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cell r="N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cell r="N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cell r="N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cell r="N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cell r="N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cell r="N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cell r="N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cell r="N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cell r="N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cell r="N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cell r="N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cell r="N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cell r="N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cell r="N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cell r="N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cell r="N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cell r="N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cell r="N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cell r="N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cell r="N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cell r="N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cell r="N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cell r="N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cell r="N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cell r="N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cell r="N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cell r="N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cell r="N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cell r="N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cell r="N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cell r="N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cell r="N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cell r="N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cell r="N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cell r="N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cell r="N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cell r="N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cell r="N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cell r="N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cell r="N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cell r="N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cell r="N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cell r="N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cell r="N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cell r="N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cell r="N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cell r="N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cell r="N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cell r="N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cell r="N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cell r="N206">
            <v>-1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health.belgium.be/nl/gezondheid/organisatie-van-de-gezondheidszorg/ziekenhuizen/registratiesystemen/mzg/richtlijnen-mzg"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43"/>
  <sheetViews>
    <sheetView tabSelected="1" workbookViewId="0">
      <selection activeCell="B8" sqref="B8"/>
    </sheetView>
  </sheetViews>
  <sheetFormatPr baseColWidth="10" defaultRowHeight="15" x14ac:dyDescent="0.25"/>
  <cols>
    <col min="1" max="1" width="9.85546875" customWidth="1"/>
    <col min="2" max="2" width="79.28515625" style="110" customWidth="1"/>
  </cols>
  <sheetData>
    <row r="1" spans="1:3" x14ac:dyDescent="0.25">
      <c r="A1" s="118" t="s">
        <v>423</v>
      </c>
      <c r="B1" s="119"/>
      <c r="C1" s="120"/>
    </row>
    <row r="2" spans="1:3" x14ac:dyDescent="0.25">
      <c r="A2" s="118" t="s">
        <v>719</v>
      </c>
      <c r="B2" s="119"/>
      <c r="C2" s="120"/>
    </row>
    <row r="3" spans="1:3" x14ac:dyDescent="0.25">
      <c r="A3" s="118" t="s">
        <v>446</v>
      </c>
      <c r="B3" s="119"/>
      <c r="C3" s="120"/>
    </row>
    <row r="5" spans="1:3" ht="21" customHeight="1" x14ac:dyDescent="0.25">
      <c r="B5" s="111" t="s">
        <v>430</v>
      </c>
    </row>
    <row r="6" spans="1:3" ht="16.149999999999999" customHeight="1" x14ac:dyDescent="0.25">
      <c r="A6" s="114" t="s">
        <v>429</v>
      </c>
      <c r="B6" s="112" t="s">
        <v>424</v>
      </c>
    </row>
    <row r="7" spans="1:3" s="116" customFormat="1" ht="16.149999999999999" customHeight="1" x14ac:dyDescent="0.25">
      <c r="A7" s="115" t="s">
        <v>429</v>
      </c>
      <c r="B7" s="117" t="s">
        <v>420</v>
      </c>
    </row>
    <row r="8" spans="1:3" s="116" customFormat="1" ht="16.149999999999999" customHeight="1" x14ac:dyDescent="0.25">
      <c r="A8" s="115" t="s">
        <v>429</v>
      </c>
      <c r="B8" s="117" t="s">
        <v>464</v>
      </c>
      <c r="C8" s="123"/>
    </row>
    <row r="9" spans="1:3" s="116" customFormat="1" ht="16.149999999999999" customHeight="1" x14ac:dyDescent="0.25">
      <c r="A9" s="115" t="s">
        <v>429</v>
      </c>
      <c r="B9" s="117" t="s">
        <v>421</v>
      </c>
    </row>
    <row r="10" spans="1:3" s="116" customFormat="1" ht="16.149999999999999" customHeight="1" x14ac:dyDescent="0.25">
      <c r="A10" s="115" t="s">
        <v>429</v>
      </c>
      <c r="B10" s="117" t="s">
        <v>419</v>
      </c>
    </row>
    <row r="11" spans="1:3" s="116" customFormat="1" ht="16.149999999999999" customHeight="1" x14ac:dyDescent="0.25">
      <c r="A11" s="115" t="s">
        <v>429</v>
      </c>
      <c r="B11" s="117" t="s">
        <v>425</v>
      </c>
    </row>
    <row r="12" spans="1:3" s="116" customFormat="1" ht="16.149999999999999" customHeight="1" x14ac:dyDescent="0.25">
      <c r="A12" s="115" t="s">
        <v>429</v>
      </c>
      <c r="B12" s="117" t="s">
        <v>426</v>
      </c>
    </row>
    <row r="13" spans="1:3" s="116" customFormat="1" ht="16.149999999999999" customHeight="1" x14ac:dyDescent="0.25">
      <c r="A13" s="115" t="s">
        <v>429</v>
      </c>
      <c r="B13" s="117" t="s">
        <v>427</v>
      </c>
    </row>
    <row r="14" spans="1:3" s="116" customFormat="1" ht="16.149999999999999" customHeight="1" x14ac:dyDescent="0.25">
      <c r="A14" s="115" t="s">
        <v>429</v>
      </c>
      <c r="B14" s="117" t="s">
        <v>428</v>
      </c>
    </row>
    <row r="15" spans="1:3" s="116" customFormat="1" ht="16.149999999999999" customHeight="1" x14ac:dyDescent="0.25">
      <c r="A15" s="115" t="s">
        <v>429</v>
      </c>
      <c r="B15" s="117" t="s">
        <v>587</v>
      </c>
    </row>
    <row r="16" spans="1:3" s="116" customFormat="1" ht="16.149999999999999" customHeight="1" x14ac:dyDescent="0.25">
      <c r="A16" s="115" t="s">
        <v>429</v>
      </c>
      <c r="B16" s="129" t="s">
        <v>273</v>
      </c>
    </row>
    <row r="17" spans="1:2" s="116" customFormat="1" ht="16.149999999999999" customHeight="1" x14ac:dyDescent="0.25">
      <c r="A17" s="115" t="s">
        <v>429</v>
      </c>
      <c r="B17" s="129" t="s">
        <v>66</v>
      </c>
    </row>
    <row r="18" spans="1:2" ht="16.149999999999999" customHeight="1" x14ac:dyDescent="0.25">
      <c r="A18" s="115" t="s">
        <v>429</v>
      </c>
      <c r="B18" s="106"/>
    </row>
    <row r="19" spans="1:2" s="116" customFormat="1" ht="16.149999999999999" customHeight="1" x14ac:dyDescent="0.25">
      <c r="A19" s="114" t="s">
        <v>431</v>
      </c>
      <c r="B19" s="117" t="s">
        <v>431</v>
      </c>
    </row>
    <row r="20" spans="1:2" ht="16.149999999999999" customHeight="1" x14ac:dyDescent="0.25">
      <c r="A20" s="115" t="s">
        <v>431</v>
      </c>
      <c r="B20" s="106"/>
    </row>
    <row r="21" spans="1:2" ht="16.149999999999999" customHeight="1" x14ac:dyDescent="0.25">
      <c r="A21" s="113" t="s">
        <v>432</v>
      </c>
      <c r="B21" s="107" t="s">
        <v>0</v>
      </c>
    </row>
    <row r="22" spans="1:2" ht="16.149999999999999" customHeight="1" x14ac:dyDescent="0.25">
      <c r="A22" s="89" t="s">
        <v>432</v>
      </c>
      <c r="B22" s="107" t="s">
        <v>434</v>
      </c>
    </row>
    <row r="23" spans="1:2" ht="16.149999999999999" customHeight="1" x14ac:dyDescent="0.25">
      <c r="A23" s="89" t="s">
        <v>432</v>
      </c>
      <c r="B23" s="107" t="s">
        <v>435</v>
      </c>
    </row>
    <row r="24" spans="1:2" ht="16.149999999999999" customHeight="1" x14ac:dyDescent="0.25">
      <c r="A24" s="89" t="s">
        <v>432</v>
      </c>
      <c r="B24" s="107" t="s">
        <v>447</v>
      </c>
    </row>
    <row r="25" spans="1:2" ht="16.149999999999999" customHeight="1" x14ac:dyDescent="0.25">
      <c r="A25" s="89" t="s">
        <v>432</v>
      </c>
      <c r="B25" s="107" t="s">
        <v>436</v>
      </c>
    </row>
    <row r="26" spans="1:2" ht="16.149999999999999" customHeight="1" x14ac:dyDescent="0.25">
      <c r="A26" s="89" t="s">
        <v>432</v>
      </c>
      <c r="B26" s="107" t="s">
        <v>437</v>
      </c>
    </row>
    <row r="27" spans="1:2" ht="16.149999999999999" customHeight="1" x14ac:dyDescent="0.25">
      <c r="A27" s="89" t="s">
        <v>432</v>
      </c>
      <c r="B27" s="108" t="s">
        <v>438</v>
      </c>
    </row>
    <row r="28" spans="1:2" ht="16.149999999999999" customHeight="1" x14ac:dyDescent="0.25">
      <c r="A28" s="89" t="s">
        <v>432</v>
      </c>
      <c r="B28" s="108" t="s">
        <v>586</v>
      </c>
    </row>
    <row r="29" spans="1:2" ht="16.149999999999999" customHeight="1" x14ac:dyDescent="0.25">
      <c r="A29" s="89" t="s">
        <v>432</v>
      </c>
      <c r="B29" s="108" t="s">
        <v>439</v>
      </c>
    </row>
    <row r="30" spans="1:2" ht="16.149999999999999" customHeight="1" x14ac:dyDescent="0.25">
      <c r="A30" s="89" t="s">
        <v>432</v>
      </c>
      <c r="B30" s="108" t="s">
        <v>512</v>
      </c>
    </row>
    <row r="31" spans="1:2" ht="16.149999999999999" customHeight="1" x14ac:dyDescent="0.25">
      <c r="A31" s="89" t="s">
        <v>432</v>
      </c>
      <c r="B31" s="108" t="s">
        <v>440</v>
      </c>
    </row>
    <row r="32" spans="1:2" ht="16.149999999999999" customHeight="1" x14ac:dyDescent="0.25">
      <c r="A32" s="89" t="s">
        <v>432</v>
      </c>
      <c r="B32" s="135" t="s">
        <v>441</v>
      </c>
    </row>
    <row r="33" spans="1:2" ht="16.149999999999999" customHeight="1" x14ac:dyDescent="0.25">
      <c r="A33" s="89" t="s">
        <v>432</v>
      </c>
      <c r="B33" s="107" t="s">
        <v>442</v>
      </c>
    </row>
    <row r="34" spans="1:2" ht="16.149999999999999" customHeight="1" x14ac:dyDescent="0.25">
      <c r="A34" s="89" t="s">
        <v>432</v>
      </c>
      <c r="B34" s="107" t="s">
        <v>443</v>
      </c>
    </row>
    <row r="35" spans="1:2" ht="16.149999999999999" customHeight="1" x14ac:dyDescent="0.25">
      <c r="A35" s="89" t="s">
        <v>432</v>
      </c>
      <c r="B35" s="136"/>
    </row>
    <row r="36" spans="1:2" ht="16.149999999999999" customHeight="1" x14ac:dyDescent="0.25">
      <c r="A36" s="113" t="s">
        <v>433</v>
      </c>
      <c r="B36" s="108" t="s">
        <v>444</v>
      </c>
    </row>
    <row r="37" spans="1:2" ht="16.149999999999999" customHeight="1" x14ac:dyDescent="0.25">
      <c r="A37" s="89" t="s">
        <v>433</v>
      </c>
      <c r="B37" s="108" t="s">
        <v>0</v>
      </c>
    </row>
    <row r="38" spans="1:2" ht="16.149999999999999" customHeight="1" x14ac:dyDescent="0.25">
      <c r="A38" s="89" t="s">
        <v>433</v>
      </c>
      <c r="B38" s="108" t="s">
        <v>85</v>
      </c>
    </row>
    <row r="39" spans="1:2" ht="16.149999999999999" customHeight="1" x14ac:dyDescent="0.25">
      <c r="A39" s="89" t="s">
        <v>433</v>
      </c>
      <c r="B39" s="108" t="s">
        <v>445</v>
      </c>
    </row>
    <row r="40" spans="1:2" ht="16.149999999999999" customHeight="1" x14ac:dyDescent="0.25">
      <c r="A40" s="89" t="s">
        <v>433</v>
      </c>
      <c r="B40" s="108" t="s">
        <v>273</v>
      </c>
    </row>
    <row r="41" spans="1:2" ht="16.149999999999999" customHeight="1" x14ac:dyDescent="0.25">
      <c r="A41" s="89" t="s">
        <v>433</v>
      </c>
      <c r="B41" s="108" t="s">
        <v>553</v>
      </c>
    </row>
    <row r="42" spans="1:2" x14ac:dyDescent="0.25">
      <c r="B42" s="109"/>
    </row>
    <row r="43" spans="1:2" x14ac:dyDescent="0.25">
      <c r="B43" s="109"/>
    </row>
  </sheetData>
  <sheetProtection sheet="1" objects="1" scenarios="1"/>
  <hyperlinks>
    <hyperlink ref="B7" location="Inleiding!B3" display="Algemene informatie"/>
    <hyperlink ref="B11" location="Inleiding!B92" display="Koppeling tussen moeder en baby"/>
    <hyperlink ref="B10" location="Inleiding!B72" display="Selectie van de moeders"/>
    <hyperlink ref="B14" location="Inleiding!B140" display="Weergave in de tabellen en grafieken"/>
    <hyperlink ref="B19" location="Overzicht!A3" display="Overzicht!A3"/>
    <hyperlink ref="B8" location="Inleiding!B19" display="Navigatie doorheen dit Excel document"/>
    <hyperlink ref="B16" location="Inleiding!B179" display="Bevallingswijze"/>
    <hyperlink ref="B17" location="Inleiding!B192" display="Doodgeboren"/>
    <hyperlink ref="B15" location="Inleiding!B159" display="Bepaling van het aantal siblings: eenlingen, tweelingen of meerlingen (drieling of meer)"/>
    <hyperlink ref="B12" location="Inleiding!B104" display="Kwaliteit van de gegevens"/>
    <hyperlink ref="B21" location="'Provincie ziekenhuis'!A3" display="Provincie van het ziekenhuis"/>
    <hyperlink ref="B25" location="'Leeftijd moeder'!A3" display="Leeftijd van de moeder: A1_YEAR_BIRTH (jaren)"/>
    <hyperlink ref="B22" location="'Nationaliteit moeder'!A3" display="Nationaliteit van de moeder: A2_CODE_INDIC_NAT"/>
    <hyperlink ref="B23" location="'Verblijfsduur moeder'!A3" display="Verblijfsduur van de moeder (aantal nachten)"/>
    <hyperlink ref="B24" location="Zwangerschapsduur!A3" display="Zwangerschapsduur: M4_NUMBER_WEEK_PREG (weken)"/>
    <hyperlink ref="B26" location="Geboortegewicht!A3" display="Geboortegewicht van de baby: M4_WEIGHT_BIRTH (gram)"/>
    <hyperlink ref="B27" location="Geslacht!A3" display="Geslacht van de baby: A2_CODE_SEX"/>
    <hyperlink ref="B28" location="Meerlingzwangerschap!A3" display="Meerlingzwangerschap: o.b.v. M4_CODE_DIAGNOSE_BIRTH"/>
    <hyperlink ref="B30" location="Bevallingswijze!A3" display="Bevallingswijze: M4_CODE_DIAGNOSE_BIRTH"/>
    <hyperlink ref="B31" location="Sectio!A3" display="Eerdere sectio: M4_SECTIO_Y_N"/>
    <hyperlink ref="B32" location="'Peridurale verdoving'!A3" display="Peridurale verdoving: M4_PERIDURAL_Y_N"/>
    <hyperlink ref="B33" location="Geïnduceerd!A3" display="Geïnduceerde bevalling: M4_INDUCED_Y_N"/>
    <hyperlink ref="B34" location="Doodgeboren!A3" display="Doodgeboren / levend geboren: o.b.v. M4_CODE_DIAGNOSE_BIRTH"/>
    <hyperlink ref="B37" location="'GR Provincie ZH'!A3" display="Provincie van het ziekenhuis"/>
    <hyperlink ref="B38" location="'GR Nationaliteit'!A3" display="Nationaliteit van de moeder"/>
    <hyperlink ref="B39" location="'GR Geboortegewicht'!A3" display="Geboortegewicht"/>
    <hyperlink ref="B40" location="'GR Bevallingswijze'!A3" display="'GR Bevallingswijze'!A3"/>
    <hyperlink ref="B41" location="'GR Meerlingzwangerschap'!A3" display="Meerlingzwangerschap"/>
    <hyperlink ref="B36" location="'GR enkelvoudig'!A3" display="Enkelvoudige grafieken van één enkele variabele"/>
    <hyperlink ref="B29" location="'Verblijfsduur baby'!A3" display="Verblijfsduur van de baby (aantal nachten)"/>
    <hyperlink ref="B13" location="Inleiding!B113" display="Twee types datasets: één op niveau van de moeders en één op niveau van de baby's"/>
    <hyperlink ref="B9" location="Inleiding!B53" display="Selectie van de baby'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I169"/>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4.28515625" customWidth="1"/>
    <col min="2" max="2" width="18.7109375" customWidth="1"/>
    <col min="3" max="32" width="9.7109375" customWidth="1"/>
  </cols>
  <sheetData>
    <row r="1" spans="1:14" ht="18.75" x14ac:dyDescent="0.3">
      <c r="A1" s="157" t="s">
        <v>18</v>
      </c>
      <c r="B1" s="157"/>
      <c r="C1" s="56" t="s">
        <v>453</v>
      </c>
      <c r="D1" s="57"/>
      <c r="E1" s="57"/>
      <c r="F1" s="57"/>
      <c r="G1" s="57"/>
      <c r="H1" s="126"/>
      <c r="J1" s="161" t="s">
        <v>472</v>
      </c>
      <c r="K1" s="161"/>
      <c r="L1" s="161"/>
      <c r="M1" s="161"/>
      <c r="N1" s="143"/>
    </row>
    <row r="2" spans="1:14" ht="14.45" customHeight="1" x14ac:dyDescent="0.25"/>
    <row r="3" spans="1:14" x14ac:dyDescent="0.25">
      <c r="C3" s="64"/>
    </row>
    <row r="4" spans="1:14" x14ac:dyDescent="0.25">
      <c r="A4" s="49" t="s">
        <v>221</v>
      </c>
      <c r="J4" s="48"/>
      <c r="L4" s="48"/>
    </row>
    <row r="5" spans="1:14" ht="15.75" thickBot="1" x14ac:dyDescent="0.3"/>
    <row r="6" spans="1:14" x14ac:dyDescent="0.25">
      <c r="A6" s="149" t="s">
        <v>234</v>
      </c>
      <c r="B6" s="150"/>
      <c r="C6" s="32" t="s">
        <v>70</v>
      </c>
      <c r="D6" s="33"/>
      <c r="E6" s="33" t="s">
        <v>72</v>
      </c>
      <c r="F6" s="33"/>
      <c r="G6" s="33" t="s">
        <v>71</v>
      </c>
      <c r="H6" s="33"/>
      <c r="I6" s="35" t="s">
        <v>13</v>
      </c>
      <c r="J6" s="36"/>
    </row>
    <row r="7" spans="1:14" ht="15.75" thickBot="1" x14ac:dyDescent="0.3">
      <c r="A7" s="151"/>
      <c r="B7" s="152"/>
      <c r="C7" s="37" t="s">
        <v>14</v>
      </c>
      <c r="D7" s="38" t="s">
        <v>15</v>
      </c>
      <c r="E7" s="39" t="s">
        <v>14</v>
      </c>
      <c r="F7" s="38" t="s">
        <v>15</v>
      </c>
      <c r="G7" s="39" t="s">
        <v>14</v>
      </c>
      <c r="H7" s="38" t="s">
        <v>15</v>
      </c>
      <c r="I7" s="41" t="s">
        <v>14</v>
      </c>
      <c r="J7" s="42" t="s">
        <v>15</v>
      </c>
    </row>
    <row r="8" spans="1:14" x14ac:dyDescent="0.25">
      <c r="A8" s="55" t="s">
        <v>239</v>
      </c>
      <c r="B8" s="62" t="s">
        <v>235</v>
      </c>
      <c r="C8" s="8">
        <v>2</v>
      </c>
      <c r="D8" s="5">
        <f>IF(C12=0,"- - -",C8/C12*100)</f>
        <v>3.1960624510602937E-3</v>
      </c>
      <c r="E8" s="4">
        <v>4</v>
      </c>
      <c r="F8" s="5">
        <f>IF(E12=0,"- - -",E8/E12*100)</f>
        <v>1.6101115002213902E-2</v>
      </c>
      <c r="G8" s="4">
        <v>0</v>
      </c>
      <c r="H8" s="5">
        <f>IF(G12=0,"- - -",G8/G12*100)</f>
        <v>0</v>
      </c>
      <c r="I8" s="26">
        <f>C8+E8+G8</f>
        <v>6</v>
      </c>
      <c r="J8" s="27">
        <f>IF(I12=0,"- - -",I8/I12*100)</f>
        <v>4.9156555436305387E-3</v>
      </c>
      <c r="M8" s="69"/>
    </row>
    <row r="9" spans="1:14" x14ac:dyDescent="0.25">
      <c r="A9" s="52" t="s">
        <v>240</v>
      </c>
      <c r="B9" s="62" t="s">
        <v>236</v>
      </c>
      <c r="C9" s="9">
        <v>32058</v>
      </c>
      <c r="D9" s="3">
        <f>IF(C12=0,"- - -",C9/C12*100)</f>
        <v>51.229685028045445</v>
      </c>
      <c r="E9" s="2">
        <v>12696</v>
      </c>
      <c r="F9" s="3">
        <f>IF(E12=0,"- - -",E9/E12*100)</f>
        <v>51.104939017026929</v>
      </c>
      <c r="G9" s="2">
        <v>17685</v>
      </c>
      <c r="H9" s="3">
        <f>IF(G12=0,"- - -",G9/G12*100)</f>
        <v>51.055169029129019</v>
      </c>
      <c r="I9" s="26">
        <f t="shared" ref="I9:I11" si="0">C9+E9+G9</f>
        <v>62439</v>
      </c>
      <c r="J9" s="29">
        <f>IF(I12=0,"- - -",I9/I12*100)</f>
        <v>51.154769414791211</v>
      </c>
      <c r="M9" s="69"/>
    </row>
    <row r="10" spans="1:14" x14ac:dyDescent="0.25">
      <c r="A10" s="52" t="s">
        <v>241</v>
      </c>
      <c r="B10" s="62" t="s">
        <v>237</v>
      </c>
      <c r="C10" s="9">
        <v>30517</v>
      </c>
      <c r="D10" s="3">
        <f>IF(C12=0,"- - -",C10/C12*100)</f>
        <v>48.767118909503495</v>
      </c>
      <c r="E10" s="2">
        <v>12143</v>
      </c>
      <c r="F10" s="3">
        <f>IF(E12=0,"- - -",E10/E12*100)</f>
        <v>48.878959867970856</v>
      </c>
      <c r="G10" s="2">
        <v>16954</v>
      </c>
      <c r="H10" s="3">
        <f>IF(G12=0,"- - -",G10/G12*100)</f>
        <v>48.944830970870981</v>
      </c>
      <c r="I10" s="26">
        <f t="shared" si="0"/>
        <v>59614</v>
      </c>
      <c r="J10" s="29">
        <f>IF(I12=0,"- - -",I10/I12*100)</f>
        <v>48.840314929665162</v>
      </c>
      <c r="M10" s="69"/>
    </row>
    <row r="11" spans="1:14" ht="15.75" thickBot="1" x14ac:dyDescent="0.3">
      <c r="A11" s="52" t="s">
        <v>242</v>
      </c>
      <c r="B11" s="62" t="s">
        <v>238</v>
      </c>
      <c r="C11" s="9">
        <v>0</v>
      </c>
      <c r="D11" s="3">
        <f>IF(C12=0,"- - -",C11/C12*100)</f>
        <v>0</v>
      </c>
      <c r="E11" s="2">
        <v>0</v>
      </c>
      <c r="F11" s="3">
        <f>IF(E12=0,"- - -",E11/E12*100)</f>
        <v>0</v>
      </c>
      <c r="G11" s="2">
        <v>0</v>
      </c>
      <c r="H11" s="3">
        <f>IF(G12=0,"- - -",G11/G12*100)</f>
        <v>0</v>
      </c>
      <c r="I11" s="26">
        <f t="shared" si="0"/>
        <v>0</v>
      </c>
      <c r="J11" s="29">
        <f>IF(I12=0,"- - -",I11/I12*100)</f>
        <v>0</v>
      </c>
      <c r="M11" s="69"/>
    </row>
    <row r="12" spans="1:14" x14ac:dyDescent="0.25">
      <c r="A12" s="153" t="s">
        <v>13</v>
      </c>
      <c r="B12" s="154"/>
      <c r="C12" s="14">
        <f>SUM(C8:C11)</f>
        <v>62577</v>
      </c>
      <c r="D12" s="15">
        <f>IF(C12=0,"- - -",C12/C12*100)</f>
        <v>100</v>
      </c>
      <c r="E12" s="16">
        <f>SUM(E8:E11)</f>
        <v>24843</v>
      </c>
      <c r="F12" s="15">
        <f>IF(E12=0,"- - -",E12/E12*100)</f>
        <v>100</v>
      </c>
      <c r="G12" s="16">
        <f>SUM(G8:G11)</f>
        <v>34639</v>
      </c>
      <c r="H12" s="15">
        <f>IF(G12=0,"- - -",G12/G12*100)</f>
        <v>100</v>
      </c>
      <c r="I12" s="22">
        <f>SUM(I8:I11)</f>
        <v>122059</v>
      </c>
      <c r="J12" s="23">
        <f>IF(I12=0,"- - -",I12/I12*100)</f>
        <v>100</v>
      </c>
      <c r="M12" s="69"/>
    </row>
    <row r="13" spans="1:14" ht="15.75" thickBot="1" x14ac:dyDescent="0.3">
      <c r="A13" s="155" t="s">
        <v>69</v>
      </c>
      <c r="B13" s="156"/>
      <c r="C13" s="18">
        <f>IF($I12=0,"- - -",C12/$I12*100)</f>
        <v>51.267829492294716</v>
      </c>
      <c r="D13" s="19"/>
      <c r="E13" s="20">
        <f>IF($I12=0,"- - -",E12/$I12*100)</f>
        <v>20.353271778402249</v>
      </c>
      <c r="F13" s="19"/>
      <c r="G13" s="20">
        <f>IF($I12=0,"- - -",G12/$I12*100)</f>
        <v>28.378898729303042</v>
      </c>
      <c r="H13" s="19"/>
      <c r="I13" s="24">
        <f>IF($I12=0,"- - -",I12/$I12*100)</f>
        <v>100</v>
      </c>
      <c r="J13" s="25"/>
    </row>
    <row r="16" spans="1:14" x14ac:dyDescent="0.25">
      <c r="A16" s="49" t="s">
        <v>222</v>
      </c>
      <c r="J16" s="48"/>
      <c r="L16" s="48"/>
    </row>
    <row r="17" spans="1:33" ht="15.75" thickBot="1" x14ac:dyDescent="0.3"/>
    <row r="18" spans="1:33" ht="14.45" customHeight="1" x14ac:dyDescent="0.25">
      <c r="A18" s="149" t="s">
        <v>234</v>
      </c>
      <c r="B18" s="150"/>
      <c r="C18" s="32" t="s">
        <v>1</v>
      </c>
      <c r="D18" s="33"/>
      <c r="E18" s="33" t="s">
        <v>2</v>
      </c>
      <c r="F18" s="33"/>
      <c r="G18" s="33" t="s">
        <v>3</v>
      </c>
      <c r="H18" s="33"/>
      <c r="I18" s="33" t="s">
        <v>4</v>
      </c>
      <c r="J18" s="33"/>
      <c r="K18" s="33" t="s">
        <v>5</v>
      </c>
      <c r="L18" s="33"/>
      <c r="M18" s="33" t="s">
        <v>72</v>
      </c>
      <c r="N18" s="33"/>
      <c r="O18" s="33" t="s">
        <v>7</v>
      </c>
      <c r="P18" s="33"/>
      <c r="Q18" s="33" t="s">
        <v>8</v>
      </c>
      <c r="R18" s="33"/>
      <c r="S18" s="33" t="s">
        <v>9</v>
      </c>
      <c r="T18" s="33"/>
      <c r="U18" s="33" t="s">
        <v>10</v>
      </c>
      <c r="V18" s="33"/>
      <c r="W18" s="33" t="s">
        <v>11</v>
      </c>
      <c r="X18" s="33"/>
      <c r="Y18" s="35" t="s">
        <v>13</v>
      </c>
      <c r="Z18" s="36"/>
    </row>
    <row r="19" spans="1:33" ht="15.75" thickBot="1" x14ac:dyDescent="0.3">
      <c r="A19" s="151"/>
      <c r="B19" s="152"/>
      <c r="C19" s="37" t="s">
        <v>14</v>
      </c>
      <c r="D19" s="38" t="s">
        <v>15</v>
      </c>
      <c r="E19" s="39" t="s">
        <v>14</v>
      </c>
      <c r="F19" s="38" t="s">
        <v>15</v>
      </c>
      <c r="G19" s="39" t="s">
        <v>14</v>
      </c>
      <c r="H19" s="38" t="s">
        <v>15</v>
      </c>
      <c r="I19" s="37" t="s">
        <v>14</v>
      </c>
      <c r="J19" s="38" t="s">
        <v>15</v>
      </c>
      <c r="K19" s="37" t="s">
        <v>14</v>
      </c>
      <c r="L19" s="38" t="s">
        <v>15</v>
      </c>
      <c r="M19" s="37" t="s">
        <v>14</v>
      </c>
      <c r="N19" s="38" t="s">
        <v>15</v>
      </c>
      <c r="O19" s="37" t="s">
        <v>14</v>
      </c>
      <c r="P19" s="38" t="s">
        <v>15</v>
      </c>
      <c r="Q19" s="37" t="s">
        <v>14</v>
      </c>
      <c r="R19" s="38" t="s">
        <v>15</v>
      </c>
      <c r="S19" s="37" t="s">
        <v>14</v>
      </c>
      <c r="T19" s="38" t="s">
        <v>15</v>
      </c>
      <c r="U19" s="37" t="s">
        <v>14</v>
      </c>
      <c r="V19" s="38" t="s">
        <v>15</v>
      </c>
      <c r="W19" s="37" t="s">
        <v>14</v>
      </c>
      <c r="X19" s="38" t="s">
        <v>15</v>
      </c>
      <c r="Y19" s="41" t="s">
        <v>14</v>
      </c>
      <c r="Z19" s="42" t="s">
        <v>15</v>
      </c>
    </row>
    <row r="20" spans="1:33" x14ac:dyDescent="0.25">
      <c r="A20" s="55" t="s">
        <v>239</v>
      </c>
      <c r="B20" s="62" t="s">
        <v>235</v>
      </c>
      <c r="C20" s="8">
        <v>0</v>
      </c>
      <c r="D20" s="5">
        <f>IF(C24=0,"- - -",C20/C24*100)</f>
        <v>0</v>
      </c>
      <c r="E20" s="4">
        <v>0</v>
      </c>
      <c r="F20" s="5">
        <f>IF(E24=0,"- - -",E20/E24*100)</f>
        <v>0</v>
      </c>
      <c r="G20" s="4">
        <v>2</v>
      </c>
      <c r="H20" s="5">
        <f>IF(G24=0,"- - -",G20/G24*100)</f>
        <v>9.1983626914409235E-3</v>
      </c>
      <c r="I20" s="4">
        <v>0</v>
      </c>
      <c r="J20" s="5">
        <f>IF(I24=0,"- - -",I20/I24*100)</f>
        <v>0</v>
      </c>
      <c r="K20" s="4">
        <v>0</v>
      </c>
      <c r="L20" s="5">
        <f>IF(K24=0,"- - -",K20/K24*100)</f>
        <v>0</v>
      </c>
      <c r="M20" s="4">
        <v>4</v>
      </c>
      <c r="N20" s="5">
        <f>IF(M24=0,"- - -",M20/M24*100)</f>
        <v>1.6101115002213902E-2</v>
      </c>
      <c r="O20" s="4">
        <v>0</v>
      </c>
      <c r="P20" s="5">
        <f>IF(O24=0,"- - -",O20/O24*100)</f>
        <v>0</v>
      </c>
      <c r="Q20" s="4">
        <v>0</v>
      </c>
      <c r="R20" s="5">
        <f>IF(Q24=0,"- - -",Q20/Q24*100)</f>
        <v>0</v>
      </c>
      <c r="S20" s="4">
        <v>0</v>
      </c>
      <c r="T20" s="5">
        <f>IF(S24=0,"- - -",S20/S24*100)</f>
        <v>0</v>
      </c>
      <c r="U20" s="4">
        <v>0</v>
      </c>
      <c r="V20" s="5">
        <f>IF(U24=0,"- - -",U20/U24*100)</f>
        <v>0</v>
      </c>
      <c r="W20" s="4">
        <v>0</v>
      </c>
      <c r="X20" s="5">
        <f>IF(W24=0,"- - -",W20/W24*100)</f>
        <v>0</v>
      </c>
      <c r="Y20" s="26">
        <f>C20+E20+G20+I20+K20+M20+O20+Q20+S20+U20+W20</f>
        <v>6</v>
      </c>
      <c r="Z20" s="27">
        <f>IF(Y24=0,"- - -",Y20/Y24*100)</f>
        <v>4.9156555436305387E-3</v>
      </c>
      <c r="AC20" s="69"/>
    </row>
    <row r="21" spans="1:33" x14ac:dyDescent="0.25">
      <c r="A21" s="52" t="s">
        <v>240</v>
      </c>
      <c r="B21" s="62" t="s">
        <v>236</v>
      </c>
      <c r="C21" s="9">
        <v>5874</v>
      </c>
      <c r="D21" s="3">
        <f>IF(C24=0,"- - -",C21/C24*100)</f>
        <v>51.180622113792808</v>
      </c>
      <c r="E21" s="2">
        <v>7804</v>
      </c>
      <c r="F21" s="3">
        <f>IF(E24=0,"- - -",E21/E24*100)</f>
        <v>51.177126368942226</v>
      </c>
      <c r="G21" s="2">
        <v>11204</v>
      </c>
      <c r="H21" s="3">
        <f>IF(G24=0,"- - -",G21/G24*100)</f>
        <v>51.529227797452052</v>
      </c>
      <c r="I21" s="2">
        <v>3976</v>
      </c>
      <c r="J21" s="3">
        <f>IF(I24=0,"- - -",I21/I24*100)</f>
        <v>51.072575465639048</v>
      </c>
      <c r="K21" s="2">
        <v>3200</v>
      </c>
      <c r="L21" s="3">
        <f>IF(K24=0,"- - -",K21/K24*100)</f>
        <v>50.608888185987666</v>
      </c>
      <c r="M21" s="2">
        <v>12696</v>
      </c>
      <c r="N21" s="3">
        <f>IF(M24=0,"- - -",M21/M24*100)</f>
        <v>51.104939017026929</v>
      </c>
      <c r="O21" s="2">
        <v>7085</v>
      </c>
      <c r="P21" s="3">
        <f>IF(O24=0,"- - -",O21/O24*100)</f>
        <v>51.000575871004891</v>
      </c>
      <c r="Q21" s="2">
        <v>712</v>
      </c>
      <c r="R21" s="3">
        <f>IF(Q24=0,"- - -",Q21/Q24*100)</f>
        <v>47.753185781354794</v>
      </c>
      <c r="S21" s="2">
        <v>6089</v>
      </c>
      <c r="T21" s="3">
        <f>IF(S24=0,"- - -",S21/S24*100)</f>
        <v>51.444744846231835</v>
      </c>
      <c r="U21" s="2">
        <v>2435</v>
      </c>
      <c r="V21" s="3">
        <f>IF(U24=0,"- - -",U21/U24*100)</f>
        <v>51.144717496324297</v>
      </c>
      <c r="W21" s="2">
        <v>1364</v>
      </c>
      <c r="X21" s="3">
        <f>IF(W24=0,"- - -",W21/W24*100)</f>
        <v>51.297480255735238</v>
      </c>
      <c r="Y21" s="26">
        <f t="shared" ref="Y21:Y23" si="1">C21+E21+G21+I21+K21+M21+O21+Q21+S21+U21+W21</f>
        <v>62439</v>
      </c>
      <c r="Z21" s="29">
        <f>IF(Y24=0,"- - -",Y21/Y24*100)</f>
        <v>51.154769414791211</v>
      </c>
      <c r="AC21" s="69"/>
    </row>
    <row r="22" spans="1:33" x14ac:dyDescent="0.25">
      <c r="A22" s="52" t="s">
        <v>241</v>
      </c>
      <c r="B22" s="62" t="s">
        <v>237</v>
      </c>
      <c r="C22" s="9">
        <v>5603</v>
      </c>
      <c r="D22" s="3">
        <f>IF(C24=0,"- - -",C22/C24*100)</f>
        <v>48.819377886207199</v>
      </c>
      <c r="E22" s="2">
        <v>7445</v>
      </c>
      <c r="F22" s="3">
        <f>IF(E24=0,"- - -",E22/E24*100)</f>
        <v>48.822873631057774</v>
      </c>
      <c r="G22" s="2">
        <v>10537</v>
      </c>
      <c r="H22" s="3">
        <f>IF(G24=0,"- - -",G22/G24*100)</f>
        <v>48.461573839856506</v>
      </c>
      <c r="I22" s="2">
        <v>3809</v>
      </c>
      <c r="J22" s="3">
        <f>IF(I24=0,"- - -",I22/I24*100)</f>
        <v>48.927424534360952</v>
      </c>
      <c r="K22" s="2">
        <v>3123</v>
      </c>
      <c r="L22" s="3">
        <f>IF(K24=0,"- - -",K22/K24*100)</f>
        <v>49.391111814012334</v>
      </c>
      <c r="M22" s="2">
        <v>12143</v>
      </c>
      <c r="N22" s="3">
        <f>IF(M24=0,"- - -",M22/M24*100)</f>
        <v>48.878959867970856</v>
      </c>
      <c r="O22" s="2">
        <v>6807</v>
      </c>
      <c r="P22" s="3">
        <f>IF(O24=0,"- - -",O22/O24*100)</f>
        <v>48.999424128995109</v>
      </c>
      <c r="Q22" s="2">
        <v>779</v>
      </c>
      <c r="R22" s="3">
        <f>IF(Q24=0,"- - -",Q22/Q24*100)</f>
        <v>52.246814218645213</v>
      </c>
      <c r="S22" s="2">
        <v>5747</v>
      </c>
      <c r="T22" s="3">
        <f>IF(S24=0,"- - -",S22/S24*100)</f>
        <v>48.555255153768165</v>
      </c>
      <c r="U22" s="2">
        <v>2326</v>
      </c>
      <c r="V22" s="3">
        <f>IF(U24=0,"- - -",U22/U24*100)</f>
        <v>48.855282503675703</v>
      </c>
      <c r="W22" s="2">
        <v>1295</v>
      </c>
      <c r="X22" s="3">
        <f>IF(W24=0,"- - -",W22/W24*100)</f>
        <v>48.702519744264762</v>
      </c>
      <c r="Y22" s="26">
        <f t="shared" si="1"/>
        <v>59614</v>
      </c>
      <c r="Z22" s="29">
        <f>IF(Y24=0,"- - -",Y22/Y24*100)</f>
        <v>48.840314929665162</v>
      </c>
      <c r="AC22" s="69"/>
    </row>
    <row r="23" spans="1:33" ht="15.75" thickBot="1" x14ac:dyDescent="0.3">
      <c r="A23" s="52" t="s">
        <v>242</v>
      </c>
      <c r="B23" s="62" t="s">
        <v>238</v>
      </c>
      <c r="C23" s="9">
        <v>0</v>
      </c>
      <c r="D23" s="3">
        <f>IF(C24=0,"- - -",C23/C24*100)</f>
        <v>0</v>
      </c>
      <c r="E23" s="2">
        <v>0</v>
      </c>
      <c r="F23" s="3">
        <f>IF(E24=0,"- - -",E23/E24*100)</f>
        <v>0</v>
      </c>
      <c r="G23" s="2">
        <v>0</v>
      </c>
      <c r="H23" s="3">
        <f>IF(G24=0,"- - -",G23/G24*100)</f>
        <v>0</v>
      </c>
      <c r="I23" s="2">
        <v>0</v>
      </c>
      <c r="J23" s="3">
        <f>IF(I24=0,"- - -",I23/I24*100)</f>
        <v>0</v>
      </c>
      <c r="K23" s="2">
        <v>0</v>
      </c>
      <c r="L23" s="3">
        <f>IF(K24=0,"- - -",K23/K24*100)</f>
        <v>0</v>
      </c>
      <c r="M23" s="2">
        <v>0</v>
      </c>
      <c r="N23" s="3">
        <f>IF(M24=0,"- - -",M23/M24*100)</f>
        <v>0</v>
      </c>
      <c r="O23" s="2">
        <v>0</v>
      </c>
      <c r="P23" s="3">
        <f>IF(O24=0,"- - -",O23/O24*100)</f>
        <v>0</v>
      </c>
      <c r="Q23" s="2">
        <v>0</v>
      </c>
      <c r="R23" s="3">
        <f>IF(Q24=0,"- - -",Q23/Q24*100)</f>
        <v>0</v>
      </c>
      <c r="S23" s="2">
        <v>0</v>
      </c>
      <c r="T23" s="3">
        <f>IF(S24=0,"- - -",S23/S24*100)</f>
        <v>0</v>
      </c>
      <c r="U23" s="2">
        <v>0</v>
      </c>
      <c r="V23" s="3">
        <f>IF(U24=0,"- - -",U23/U24*100)</f>
        <v>0</v>
      </c>
      <c r="W23" s="2">
        <v>0</v>
      </c>
      <c r="X23" s="3">
        <f>IF(W24=0,"- - -",W23/W24*100)</f>
        <v>0</v>
      </c>
      <c r="Y23" s="26">
        <f t="shared" si="1"/>
        <v>0</v>
      </c>
      <c r="Z23" s="29">
        <f>IF(Y24=0,"- - -",Y23/Y24*100)</f>
        <v>0</v>
      </c>
      <c r="AC23" s="69"/>
    </row>
    <row r="24" spans="1:33" x14ac:dyDescent="0.25">
      <c r="A24" s="153" t="s">
        <v>13</v>
      </c>
      <c r="B24" s="154"/>
      <c r="C24" s="14">
        <f>SUM(C20:C23)</f>
        <v>11477</v>
      </c>
      <c r="D24" s="15">
        <f>IF(C24=0,"- - -",C24/C24*100)</f>
        <v>100</v>
      </c>
      <c r="E24" s="16">
        <f>SUM(E20:E23)</f>
        <v>15249</v>
      </c>
      <c r="F24" s="15">
        <f>IF(E24=0,"- - -",E24/E24*100)</f>
        <v>100</v>
      </c>
      <c r="G24" s="16">
        <f>SUM(G20:G23)</f>
        <v>21743</v>
      </c>
      <c r="H24" s="15">
        <f>IF(G24=0,"- - -",G24/G24*100)</f>
        <v>100</v>
      </c>
      <c r="I24" s="16">
        <f>SUM(I20:I23)</f>
        <v>7785</v>
      </c>
      <c r="J24" s="15">
        <f>IF(I24=0,"- - -",I24/I24*100)</f>
        <v>100</v>
      </c>
      <c r="K24" s="16">
        <f>SUM(K20:K23)</f>
        <v>6323</v>
      </c>
      <c r="L24" s="15">
        <f>IF(K24=0,"- - -",K24/K24*100)</f>
        <v>100</v>
      </c>
      <c r="M24" s="16">
        <f>SUM(M20:M23)</f>
        <v>24843</v>
      </c>
      <c r="N24" s="15">
        <f>IF(M24=0,"- - -",M24/M24*100)</f>
        <v>100</v>
      </c>
      <c r="O24" s="16">
        <f>SUM(O20:O23)</f>
        <v>13892</v>
      </c>
      <c r="P24" s="15">
        <f>IF(O24=0,"- - -",O24/O24*100)</f>
        <v>100</v>
      </c>
      <c r="Q24" s="16">
        <f>SUM(Q20:Q23)</f>
        <v>1491</v>
      </c>
      <c r="R24" s="15">
        <f>IF(Q24=0,"- - -",Q24/Q24*100)</f>
        <v>100</v>
      </c>
      <c r="S24" s="16">
        <f>SUM(S20:S23)</f>
        <v>11836</v>
      </c>
      <c r="T24" s="15">
        <f>IF(S24=0,"- - -",S24/S24*100)</f>
        <v>100</v>
      </c>
      <c r="U24" s="16">
        <f>SUM(U20:U23)</f>
        <v>4761</v>
      </c>
      <c r="V24" s="15">
        <f>IF(U24=0,"- - -",U24/U24*100)</f>
        <v>100</v>
      </c>
      <c r="W24" s="16">
        <f>SUM(W20:W23)</f>
        <v>2659</v>
      </c>
      <c r="X24" s="15">
        <f>IF(W24=0,"- - -",W24/W24*100)</f>
        <v>100</v>
      </c>
      <c r="Y24" s="22">
        <f>SUM(Y20:Y23)</f>
        <v>122059</v>
      </c>
      <c r="Z24" s="23">
        <f>IF(Y24=0,"- - -",Y24/Y24*100)</f>
        <v>100</v>
      </c>
      <c r="AC24" s="69"/>
    </row>
    <row r="25" spans="1:33" ht="15.75" thickBot="1" x14ac:dyDescent="0.3">
      <c r="A25" s="155" t="s">
        <v>132</v>
      </c>
      <c r="B25" s="156"/>
      <c r="C25" s="18">
        <f>IF($Y24=0,"- - -",C24/$Y24*100)</f>
        <v>9.4028297790412836</v>
      </c>
      <c r="D25" s="19"/>
      <c r="E25" s="20">
        <f>IF($Y24=0,"- - -",E24/$Y24*100)</f>
        <v>12.493138564137016</v>
      </c>
      <c r="F25" s="19"/>
      <c r="G25" s="20">
        <f>IF($Y24=0,"- - -",G24/$Y24*100)</f>
        <v>17.813516414193138</v>
      </c>
      <c r="H25" s="19"/>
      <c r="I25" s="20">
        <f>IF($Y24=0,"- - -",I24/$Y24*100)</f>
        <v>6.3780630678606247</v>
      </c>
      <c r="J25" s="19"/>
      <c r="K25" s="20">
        <f>IF($Y24=0,"- - -",K24/$Y24*100)</f>
        <v>5.1802816670626504</v>
      </c>
      <c r="L25" s="19"/>
      <c r="M25" s="20">
        <f>IF($Y24=0,"- - -",M24/$Y24*100)</f>
        <v>20.353271778402249</v>
      </c>
      <c r="N25" s="19"/>
      <c r="O25" s="20">
        <f>IF($Y24=0,"- - -",O24/$Y24*100)</f>
        <v>11.381381135352575</v>
      </c>
      <c r="P25" s="19"/>
      <c r="Q25" s="20">
        <f>IF($Y24=0,"- - -",Q24/$Y24*100)</f>
        <v>1.221540402592189</v>
      </c>
      <c r="R25" s="19"/>
      <c r="S25" s="20">
        <f>IF($Y24=0,"- - -",S24/$Y24*100)</f>
        <v>9.6969498357351771</v>
      </c>
      <c r="T25" s="19"/>
      <c r="U25" s="20">
        <f>IF($Y24=0,"- - -",U24/$Y24*100)</f>
        <v>3.9005726738708328</v>
      </c>
      <c r="V25" s="19"/>
      <c r="W25" s="20">
        <f>IF($Y24=0,"- - -",W24/$Y24*100)</f>
        <v>2.1784546817522674</v>
      </c>
      <c r="X25" s="19"/>
      <c r="Y25" s="24">
        <f>IF($Y24=0,"- - -",Y24/$Y24*100)</f>
        <v>100</v>
      </c>
      <c r="Z25" s="25"/>
    </row>
    <row r="28" spans="1:33" x14ac:dyDescent="0.25">
      <c r="A28" s="49" t="s">
        <v>223</v>
      </c>
      <c r="J28" s="48"/>
      <c r="L28" s="48"/>
    </row>
    <row r="29" spans="1:33" ht="15.75" thickBot="1" x14ac:dyDescent="0.3"/>
    <row r="30" spans="1:33" ht="14.45" customHeight="1" x14ac:dyDescent="0.25">
      <c r="A30" s="149" t="s">
        <v>234</v>
      </c>
      <c r="B30" s="150"/>
      <c r="C30" s="32" t="s">
        <v>97</v>
      </c>
      <c r="D30" s="33"/>
      <c r="E30" s="33" t="s">
        <v>98</v>
      </c>
      <c r="F30" s="33"/>
      <c r="G30" s="33" t="s">
        <v>86</v>
      </c>
      <c r="H30" s="33"/>
      <c r="I30" s="33" t="s">
        <v>87</v>
      </c>
      <c r="J30" s="33"/>
      <c r="K30" s="33" t="s">
        <v>88</v>
      </c>
      <c r="L30" s="33"/>
      <c r="M30" s="33" t="s">
        <v>89</v>
      </c>
      <c r="N30" s="33"/>
      <c r="O30" s="33" t="s">
        <v>90</v>
      </c>
      <c r="P30" s="33"/>
      <c r="Q30" s="33" t="s">
        <v>91</v>
      </c>
      <c r="R30" s="33"/>
      <c r="S30" s="33" t="s">
        <v>92</v>
      </c>
      <c r="T30" s="33"/>
      <c r="U30" s="33" t="s">
        <v>93</v>
      </c>
      <c r="V30" s="33"/>
      <c r="W30" s="33" t="s">
        <v>94</v>
      </c>
      <c r="X30" s="33"/>
      <c r="Y30" s="33" t="s">
        <v>95</v>
      </c>
      <c r="Z30" s="33"/>
      <c r="AA30" s="33" t="s">
        <v>96</v>
      </c>
      <c r="AB30" s="34"/>
      <c r="AC30" s="35" t="s">
        <v>13</v>
      </c>
      <c r="AD30" s="36"/>
    </row>
    <row r="31" spans="1:33" ht="15.75" thickBot="1" x14ac:dyDescent="0.3">
      <c r="A31" s="151"/>
      <c r="B31" s="152"/>
      <c r="C31" s="37" t="s">
        <v>14</v>
      </c>
      <c r="D31" s="38" t="s">
        <v>15</v>
      </c>
      <c r="E31" s="39" t="s">
        <v>14</v>
      </c>
      <c r="F31" s="38" t="s">
        <v>15</v>
      </c>
      <c r="G31" s="39" t="s">
        <v>14</v>
      </c>
      <c r="H31" s="38" t="s">
        <v>15</v>
      </c>
      <c r="I31" s="37" t="s">
        <v>14</v>
      </c>
      <c r="J31" s="38" t="s">
        <v>15</v>
      </c>
      <c r="K31" s="37" t="s">
        <v>14</v>
      </c>
      <c r="L31" s="38" t="s">
        <v>15</v>
      </c>
      <c r="M31" s="37" t="s">
        <v>14</v>
      </c>
      <c r="N31" s="38" t="s">
        <v>15</v>
      </c>
      <c r="O31" s="37" t="s">
        <v>14</v>
      </c>
      <c r="P31" s="38" t="s">
        <v>15</v>
      </c>
      <c r="Q31" s="37" t="s">
        <v>14</v>
      </c>
      <c r="R31" s="38" t="s">
        <v>15</v>
      </c>
      <c r="S31" s="37" t="s">
        <v>14</v>
      </c>
      <c r="T31" s="38" t="s">
        <v>15</v>
      </c>
      <c r="U31" s="37" t="s">
        <v>14</v>
      </c>
      <c r="V31" s="38" t="s">
        <v>15</v>
      </c>
      <c r="W31" s="37" t="s">
        <v>14</v>
      </c>
      <c r="X31" s="38" t="s">
        <v>15</v>
      </c>
      <c r="Y31" s="37" t="s">
        <v>14</v>
      </c>
      <c r="Z31" s="38" t="s">
        <v>15</v>
      </c>
      <c r="AA31" s="37" t="s">
        <v>14</v>
      </c>
      <c r="AB31" s="38" t="s">
        <v>15</v>
      </c>
      <c r="AC31" s="41" t="s">
        <v>14</v>
      </c>
      <c r="AD31" s="42" t="s">
        <v>15</v>
      </c>
    </row>
    <row r="32" spans="1:33" x14ac:dyDescent="0.25">
      <c r="A32" s="55" t="s">
        <v>239</v>
      </c>
      <c r="B32" s="62" t="s">
        <v>235</v>
      </c>
      <c r="C32" s="8">
        <v>0</v>
      </c>
      <c r="D32" s="5">
        <f>IF(C36=0,"- - -",C32/C36*100)</f>
        <v>0</v>
      </c>
      <c r="E32" s="4">
        <v>1</v>
      </c>
      <c r="F32" s="5">
        <f>IF(E36=0,"- - -",E32/E36*100)</f>
        <v>1.0145280415550686E-3</v>
      </c>
      <c r="G32" s="4">
        <v>0</v>
      </c>
      <c r="H32" s="5">
        <f>IF(G36=0,"- - -",G32/G36*100)</f>
        <v>0</v>
      </c>
      <c r="I32" s="4">
        <v>0</v>
      </c>
      <c r="J32" s="5">
        <f>IF(I36=0,"- - -",I32/I36*100)</f>
        <v>0</v>
      </c>
      <c r="K32" s="4">
        <v>0</v>
      </c>
      <c r="L32" s="5">
        <f>IF(K36=0,"- - -",K32/K36*100)</f>
        <v>0</v>
      </c>
      <c r="M32" s="4">
        <v>0</v>
      </c>
      <c r="N32" s="5">
        <f>IF(M36=0,"- - -",M32/M36*100)</f>
        <v>0</v>
      </c>
      <c r="O32" s="4">
        <v>0</v>
      </c>
      <c r="P32" s="5">
        <f>IF(O36=0,"- - -",O32/O36*100)</f>
        <v>0</v>
      </c>
      <c r="Q32" s="4">
        <v>1</v>
      </c>
      <c r="R32" s="5">
        <f>IF(Q36=0,"- - -",Q32/Q36*100)</f>
        <v>1.8504811250925238E-2</v>
      </c>
      <c r="S32" s="4">
        <v>0</v>
      </c>
      <c r="T32" s="5">
        <f>IF(S36=0,"- - -",S32/S36*100)</f>
        <v>0</v>
      </c>
      <c r="U32" s="4">
        <v>3</v>
      </c>
      <c r="V32" s="5">
        <f>IF(U36=0,"- - -",U32/U36*100)</f>
        <v>4.5738679676779997E-2</v>
      </c>
      <c r="W32" s="4">
        <v>0</v>
      </c>
      <c r="X32" s="5">
        <f>IF(W36=0,"- - -",W32/W36*100)</f>
        <v>0</v>
      </c>
      <c r="Y32" s="4">
        <v>1</v>
      </c>
      <c r="Z32" s="5">
        <f>IF(Y36=0,"- - -",Y32/Y36*100)</f>
        <v>3.5701535166012141E-2</v>
      </c>
      <c r="AA32" s="4">
        <v>0</v>
      </c>
      <c r="AB32" s="5">
        <f>IF(AA36=0,"- - -",AA32/AA36*100)</f>
        <v>0</v>
      </c>
      <c r="AC32" s="26">
        <f>C32+E32+G32+I32+K32+M32+O32+Q32+S32+U32+W32+Y32+AA32</f>
        <v>6</v>
      </c>
      <c r="AD32" s="27">
        <f>IF(AC36=0,"- - -",AC32/AC36*100)</f>
        <v>4.9156555436305387E-3</v>
      </c>
      <c r="AG32" s="69"/>
    </row>
    <row r="33" spans="1:33" x14ac:dyDescent="0.25">
      <c r="A33" s="52" t="s">
        <v>240</v>
      </c>
      <c r="B33" s="62" t="s">
        <v>236</v>
      </c>
      <c r="C33" s="9">
        <v>1086</v>
      </c>
      <c r="D33" s="3">
        <f>IF(C36=0,"- - -",C33/C36*100)</f>
        <v>51.961722488038276</v>
      </c>
      <c r="E33" s="2">
        <v>50365</v>
      </c>
      <c r="F33" s="3">
        <f>IF(E36=0,"- - -",E33/E36*100)</f>
        <v>51.096704812921033</v>
      </c>
      <c r="G33" s="2">
        <v>124</v>
      </c>
      <c r="H33" s="3">
        <f>IF(G36=0,"- - -",G33/G36*100)</f>
        <v>52.991452991452995</v>
      </c>
      <c r="I33" s="2">
        <v>903</v>
      </c>
      <c r="J33" s="3">
        <f>IF(I36=0,"- - -",I33/I36*100)</f>
        <v>50.701852891633912</v>
      </c>
      <c r="K33" s="2">
        <v>76</v>
      </c>
      <c r="L33" s="3">
        <f>IF(K36=0,"- - -",K33/K36*100)</f>
        <v>49.673202614379086</v>
      </c>
      <c r="M33" s="2">
        <v>15</v>
      </c>
      <c r="N33" s="3">
        <f>IF(M36=0,"- - -",M33/M36*100)</f>
        <v>53.571428571428569</v>
      </c>
      <c r="O33" s="2">
        <v>863</v>
      </c>
      <c r="P33" s="3">
        <f>IF(O36=0,"- - -",O33/O36*100)</f>
        <v>49.884393063583815</v>
      </c>
      <c r="Q33" s="2">
        <v>2759</v>
      </c>
      <c r="R33" s="3">
        <f>IF(Q36=0,"- - -",Q33/Q36*100)</f>
        <v>51.054774241302738</v>
      </c>
      <c r="S33" s="2">
        <v>993</v>
      </c>
      <c r="T33" s="3">
        <f>IF(S36=0,"- - -",S33/S36*100)</f>
        <v>54.232659748771162</v>
      </c>
      <c r="U33" s="2">
        <v>3343</v>
      </c>
      <c r="V33" s="3">
        <f>IF(U36=0,"- - -",U33/U36*100)</f>
        <v>50.968135386491845</v>
      </c>
      <c r="W33" s="2">
        <v>417</v>
      </c>
      <c r="X33" s="3">
        <f>IF(W36=0,"- - -",W33/W36*100)</f>
        <v>50.060024009603843</v>
      </c>
      <c r="Y33" s="2">
        <v>1473</v>
      </c>
      <c r="Z33" s="3">
        <f>IF(Y36=0,"- - -",Y33/Y36*100)</f>
        <v>52.588361299535876</v>
      </c>
      <c r="AA33" s="2">
        <v>22</v>
      </c>
      <c r="AB33" s="3">
        <f>IF(AA36=0,"- - -",AA33/AA36*100)</f>
        <v>46.808510638297875</v>
      </c>
      <c r="AC33" s="26">
        <f t="shared" ref="AC33:AC35" si="2">C33+E33+G33+I33+K33+M33+O33+Q33+S33+U33+W33+Y33+AA33</f>
        <v>62439</v>
      </c>
      <c r="AD33" s="29">
        <f>IF(AC36=0,"- - -",AC33/AC36*100)</f>
        <v>51.154769414791211</v>
      </c>
      <c r="AG33" s="69"/>
    </row>
    <row r="34" spans="1:33" x14ac:dyDescent="0.25">
      <c r="A34" s="52" t="s">
        <v>241</v>
      </c>
      <c r="B34" s="62" t="s">
        <v>237</v>
      </c>
      <c r="C34" s="9">
        <v>1004</v>
      </c>
      <c r="D34" s="3">
        <f>IF(C36=0,"- - -",C34/C36*100)</f>
        <v>48.038277511961724</v>
      </c>
      <c r="E34" s="2">
        <v>48202</v>
      </c>
      <c r="F34" s="3">
        <f>IF(E36=0,"- - -",E34/E36*100)</f>
        <v>48.902280659037416</v>
      </c>
      <c r="G34" s="2">
        <v>110</v>
      </c>
      <c r="H34" s="3">
        <f>IF(G36=0,"- - -",G34/G36*100)</f>
        <v>47.008547008547005</v>
      </c>
      <c r="I34" s="2">
        <v>878</v>
      </c>
      <c r="J34" s="3">
        <f>IF(I36=0,"- - -",I34/I36*100)</f>
        <v>49.298147108366088</v>
      </c>
      <c r="K34" s="2">
        <v>77</v>
      </c>
      <c r="L34" s="3">
        <f>IF(K36=0,"- - -",K34/K36*100)</f>
        <v>50.326797385620914</v>
      </c>
      <c r="M34" s="2">
        <v>13</v>
      </c>
      <c r="N34" s="3">
        <f>IF(M36=0,"- - -",M34/M36*100)</f>
        <v>46.428571428571431</v>
      </c>
      <c r="O34" s="2">
        <v>867</v>
      </c>
      <c r="P34" s="3">
        <f>IF(O36=0,"- - -",O34/O36*100)</f>
        <v>50.115606936416192</v>
      </c>
      <c r="Q34" s="2">
        <v>2644</v>
      </c>
      <c r="R34" s="3">
        <f>IF(Q36=0,"- - -",Q34/Q36*100)</f>
        <v>48.926720947446334</v>
      </c>
      <c r="S34" s="2">
        <v>838</v>
      </c>
      <c r="T34" s="3">
        <f>IF(S36=0,"- - -",S34/S36*100)</f>
        <v>45.767340251228838</v>
      </c>
      <c r="U34" s="2">
        <v>3213</v>
      </c>
      <c r="V34" s="3">
        <f>IF(U36=0,"- - -",U34/U36*100)</f>
        <v>48.986125933831374</v>
      </c>
      <c r="W34" s="2">
        <v>416</v>
      </c>
      <c r="X34" s="3">
        <f>IF(W36=0,"- - -",W34/W36*100)</f>
        <v>49.939975990396157</v>
      </c>
      <c r="Y34" s="2">
        <v>1327</v>
      </c>
      <c r="Z34" s="3">
        <f>IF(Y36=0,"- - -",Y34/Y36*100)</f>
        <v>47.375937165298112</v>
      </c>
      <c r="AA34" s="2">
        <v>25</v>
      </c>
      <c r="AB34" s="3">
        <f>IF(AA36=0,"- - -",AA34/AA36*100)</f>
        <v>53.191489361702125</v>
      </c>
      <c r="AC34" s="26">
        <f t="shared" si="2"/>
        <v>59614</v>
      </c>
      <c r="AD34" s="29">
        <f>IF(AC36=0,"- - -",AC34/AC36*100)</f>
        <v>48.840314929665162</v>
      </c>
      <c r="AG34" s="69"/>
    </row>
    <row r="35" spans="1:33" ht="15.75" thickBot="1" x14ac:dyDescent="0.3">
      <c r="A35" s="52" t="s">
        <v>242</v>
      </c>
      <c r="B35" s="62" t="s">
        <v>238</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
        <v>0</v>
      </c>
      <c r="Z35" s="3">
        <f>IF(Y36=0,"- - -",Y35/Y36*100)</f>
        <v>0</v>
      </c>
      <c r="AA35" s="2">
        <v>0</v>
      </c>
      <c r="AB35" s="3">
        <f>IF(AA36=0,"- - -",AA35/AA36*100)</f>
        <v>0</v>
      </c>
      <c r="AC35" s="26">
        <f t="shared" si="2"/>
        <v>0</v>
      </c>
      <c r="AD35" s="29">
        <f>IF(AC36=0,"- - -",AC35/AC36*100)</f>
        <v>0</v>
      </c>
      <c r="AG35" s="69"/>
    </row>
    <row r="36" spans="1:33" x14ac:dyDescent="0.25">
      <c r="A36" s="153" t="s">
        <v>13</v>
      </c>
      <c r="B36" s="154"/>
      <c r="C36" s="14">
        <f>SUM(C32:C35)</f>
        <v>2090</v>
      </c>
      <c r="D36" s="15">
        <f>IF(C36=0,"- - -",C36/C36*100)</f>
        <v>100</v>
      </c>
      <c r="E36" s="16">
        <f>SUM(E32:E35)</f>
        <v>98568</v>
      </c>
      <c r="F36" s="15">
        <f>IF(E36=0,"- - -",E36/E36*100)</f>
        <v>100</v>
      </c>
      <c r="G36" s="16">
        <f>SUM(G32:G35)</f>
        <v>234</v>
      </c>
      <c r="H36" s="15">
        <f>IF(G36=0,"- - -",G36/G36*100)</f>
        <v>100</v>
      </c>
      <c r="I36" s="16">
        <f>SUM(I32:I35)</f>
        <v>1781</v>
      </c>
      <c r="J36" s="15">
        <f>IF(I36=0,"- - -",I36/I36*100)</f>
        <v>100</v>
      </c>
      <c r="K36" s="16">
        <f>SUM(K32:K35)</f>
        <v>153</v>
      </c>
      <c r="L36" s="15">
        <f>IF(K36=0,"- - -",K36/K36*100)</f>
        <v>100</v>
      </c>
      <c r="M36" s="16">
        <f>SUM(M32:M35)</f>
        <v>28</v>
      </c>
      <c r="N36" s="15">
        <f>IF(M36=0,"- - -",M36/M36*100)</f>
        <v>100</v>
      </c>
      <c r="O36" s="16">
        <f>SUM(O32:O35)</f>
        <v>1730</v>
      </c>
      <c r="P36" s="15">
        <f>IF(O36=0,"- - -",O36/O36*100)</f>
        <v>100</v>
      </c>
      <c r="Q36" s="16">
        <f>SUM(Q32:Q35)</f>
        <v>5404</v>
      </c>
      <c r="R36" s="15">
        <f>IF(Q36=0,"- - -",Q36/Q36*100)</f>
        <v>100</v>
      </c>
      <c r="S36" s="16">
        <f>SUM(S32:S35)</f>
        <v>1831</v>
      </c>
      <c r="T36" s="15">
        <f>IF(S36=0,"- - -",S36/S36*100)</f>
        <v>100</v>
      </c>
      <c r="U36" s="16">
        <f>SUM(U32:U35)</f>
        <v>6559</v>
      </c>
      <c r="V36" s="15">
        <f>IF(U36=0,"- - -",U36/U36*100)</f>
        <v>100</v>
      </c>
      <c r="W36" s="16">
        <f>SUM(W32:W35)</f>
        <v>833</v>
      </c>
      <c r="X36" s="15">
        <f>IF(W36=0,"- - -",W36/W36*100)</f>
        <v>100</v>
      </c>
      <c r="Y36" s="16">
        <f>SUM(Y32:Y35)</f>
        <v>2801</v>
      </c>
      <c r="Z36" s="15">
        <f>IF(Y36=0,"- - -",Y36/Y36*100)</f>
        <v>100</v>
      </c>
      <c r="AA36" s="16">
        <f>SUM(AA32:AA35)</f>
        <v>47</v>
      </c>
      <c r="AB36" s="15">
        <f>IF(AA36=0,"- - -",AA36/AA36*100)</f>
        <v>100</v>
      </c>
      <c r="AC36" s="22">
        <f>SUM(AC32:AC35)</f>
        <v>122059</v>
      </c>
      <c r="AD36" s="23">
        <f>IF(AC36=0,"- - -",AC36/AC36*100)</f>
        <v>100</v>
      </c>
      <c r="AG36" s="69"/>
    </row>
    <row r="37" spans="1:33" ht="15.75" thickBot="1" x14ac:dyDescent="0.3">
      <c r="A37" s="155" t="s">
        <v>12</v>
      </c>
      <c r="B37" s="156"/>
      <c r="C37" s="18">
        <f>IF($AC36=0,"- - -",C36/$AC36*100)</f>
        <v>1.7122866810313047</v>
      </c>
      <c r="D37" s="19"/>
      <c r="E37" s="20">
        <f>IF($AC36=0,"- - -",E36/$AC36*100)</f>
        <v>80.754389270762502</v>
      </c>
      <c r="F37" s="19"/>
      <c r="G37" s="20">
        <f>IF($AC36=0,"- - -",G36/$AC36*100)</f>
        <v>0.19171056620159102</v>
      </c>
      <c r="H37" s="19"/>
      <c r="I37" s="20">
        <f>IF($AC36=0,"- - -",I36/$AC36*100)</f>
        <v>1.4591304205343318</v>
      </c>
      <c r="J37" s="19"/>
      <c r="K37" s="20">
        <f>IF($AC36=0,"- - -",K36/$AC36*100)</f>
        <v>0.12534921636257876</v>
      </c>
      <c r="L37" s="19"/>
      <c r="M37" s="20">
        <f>IF($AC36=0,"- - -",M36/$AC36*100)</f>
        <v>2.2939725870275852E-2</v>
      </c>
      <c r="N37" s="19"/>
      <c r="O37" s="20">
        <f>IF($AC36=0,"- - -",O36/$AC36*100)</f>
        <v>1.4173473484134722</v>
      </c>
      <c r="P37" s="19"/>
      <c r="Q37" s="20">
        <f>IF($AC36=0,"- - -",Q36/$AC36*100)</f>
        <v>4.4273670929632392</v>
      </c>
      <c r="R37" s="19"/>
      <c r="S37" s="20">
        <f>IF($AC36=0,"- - -",S36/$AC36*100)</f>
        <v>1.500094216731253</v>
      </c>
      <c r="T37" s="19"/>
      <c r="U37" s="20">
        <f>IF($AC36=0,"- - -",U36/$AC36*100)</f>
        <v>5.3736307851121179</v>
      </c>
      <c r="V37" s="19"/>
      <c r="W37" s="20">
        <f>IF($AC36=0,"- - -",W36/$AC36*100)</f>
        <v>0.68245684464070655</v>
      </c>
      <c r="X37" s="19"/>
      <c r="Y37" s="159">
        <f>IF($AC36=0,"- - -",Y36/$AC36*100)</f>
        <v>2.2947918629515232</v>
      </c>
      <c r="Z37" s="160"/>
      <c r="AA37" s="159">
        <f>IF($AC36=0,"- - -",AA36/$AC36*100)</f>
        <v>3.850596842510589E-2</v>
      </c>
      <c r="AB37" s="160"/>
      <c r="AC37" s="24">
        <f>IF($AC36=0,"- - -",AC36/$AC36*100)</f>
        <v>100</v>
      </c>
      <c r="AD37" s="25"/>
    </row>
    <row r="40" spans="1:33" x14ac:dyDescent="0.25">
      <c r="A40" s="49" t="s">
        <v>224</v>
      </c>
      <c r="J40" s="48"/>
      <c r="L40" s="48"/>
    </row>
    <row r="41" spans="1:33" ht="15.75" thickBot="1" x14ac:dyDescent="0.3"/>
    <row r="42" spans="1:33" ht="14.45" customHeight="1" x14ac:dyDescent="0.25">
      <c r="A42" s="149" t="s">
        <v>234</v>
      </c>
      <c r="B42" s="150"/>
      <c r="C42" s="32" t="s">
        <v>20</v>
      </c>
      <c r="D42" s="33"/>
      <c r="E42" s="33" t="s">
        <v>21</v>
      </c>
      <c r="F42" s="33"/>
      <c r="G42" s="33" t="s">
        <v>22</v>
      </c>
      <c r="H42" s="33"/>
      <c r="I42" s="33" t="s">
        <v>23</v>
      </c>
      <c r="J42" s="33"/>
      <c r="K42" s="33" t="s">
        <v>24</v>
      </c>
      <c r="L42" s="33"/>
      <c r="M42" s="33" t="s">
        <v>25</v>
      </c>
      <c r="N42" s="33"/>
      <c r="O42" s="33" t="s">
        <v>26</v>
      </c>
      <c r="P42" s="33"/>
      <c r="Q42" s="33" t="s">
        <v>27</v>
      </c>
      <c r="R42" s="33"/>
      <c r="S42" s="33" t="s">
        <v>28</v>
      </c>
      <c r="T42" s="33"/>
      <c r="U42" s="33" t="s">
        <v>29</v>
      </c>
      <c r="V42" s="33"/>
      <c r="W42" s="33" t="s">
        <v>30</v>
      </c>
      <c r="X42" s="33"/>
      <c r="Y42" s="33" t="s">
        <v>32</v>
      </c>
      <c r="Z42" s="33"/>
      <c r="AA42" s="35" t="s">
        <v>13</v>
      </c>
      <c r="AB42" s="36"/>
    </row>
    <row r="43" spans="1:33" ht="15.75" thickBot="1" x14ac:dyDescent="0.3">
      <c r="A43" s="151"/>
      <c r="B43" s="152"/>
      <c r="C43" s="37" t="s">
        <v>14</v>
      </c>
      <c r="D43" s="38" t="s">
        <v>15</v>
      </c>
      <c r="E43" s="39" t="s">
        <v>14</v>
      </c>
      <c r="F43" s="38" t="s">
        <v>15</v>
      </c>
      <c r="G43" s="39" t="s">
        <v>14</v>
      </c>
      <c r="H43" s="38" t="s">
        <v>15</v>
      </c>
      <c r="I43" s="37" t="s">
        <v>14</v>
      </c>
      <c r="J43" s="38" t="s">
        <v>15</v>
      </c>
      <c r="K43" s="37" t="s">
        <v>14</v>
      </c>
      <c r="L43" s="38" t="s">
        <v>15</v>
      </c>
      <c r="M43" s="37" t="s">
        <v>14</v>
      </c>
      <c r="N43" s="38" t="s">
        <v>15</v>
      </c>
      <c r="O43" s="37" t="s">
        <v>14</v>
      </c>
      <c r="P43" s="38" t="s">
        <v>15</v>
      </c>
      <c r="Q43" s="37" t="s">
        <v>14</v>
      </c>
      <c r="R43" s="38" t="s">
        <v>15</v>
      </c>
      <c r="S43" s="37" t="s">
        <v>14</v>
      </c>
      <c r="T43" s="38" t="s">
        <v>15</v>
      </c>
      <c r="U43" s="37" t="s">
        <v>14</v>
      </c>
      <c r="V43" s="38" t="s">
        <v>15</v>
      </c>
      <c r="W43" s="37" t="s">
        <v>14</v>
      </c>
      <c r="X43" s="38" t="s">
        <v>15</v>
      </c>
      <c r="Y43" s="37" t="s">
        <v>14</v>
      </c>
      <c r="Z43" s="38" t="s">
        <v>15</v>
      </c>
      <c r="AA43" s="41" t="s">
        <v>14</v>
      </c>
      <c r="AB43" s="42" t="s">
        <v>15</v>
      </c>
    </row>
    <row r="44" spans="1:33" x14ac:dyDescent="0.25">
      <c r="A44" s="55" t="s">
        <v>239</v>
      </c>
      <c r="B44" s="62" t="s">
        <v>235</v>
      </c>
      <c r="C44" s="8">
        <v>0</v>
      </c>
      <c r="D44" s="5">
        <f>IF(C48=0,"- - -",C44/C48*100)</f>
        <v>0</v>
      </c>
      <c r="E44" s="4">
        <v>4</v>
      </c>
      <c r="F44" s="5">
        <f>IF(E48=0,"- - -",E44/E48*100)</f>
        <v>0.14625228519195613</v>
      </c>
      <c r="G44" s="4">
        <v>1</v>
      </c>
      <c r="H44" s="5">
        <f>IF(G48=0,"- - -",G44/G48*100)</f>
        <v>8.4217618325753748E-3</v>
      </c>
      <c r="I44" s="4">
        <v>0</v>
      </c>
      <c r="J44" s="5">
        <f>IF(I48=0,"- - -",I44/I48*100)</f>
        <v>0</v>
      </c>
      <c r="K44" s="4">
        <v>0</v>
      </c>
      <c r="L44" s="5">
        <f>IF(K48=0,"- - -",K44/K48*100)</f>
        <v>0</v>
      </c>
      <c r="M44" s="4">
        <v>0</v>
      </c>
      <c r="N44" s="5">
        <f>IF(M48=0,"- - -",M44/M48*100)</f>
        <v>0</v>
      </c>
      <c r="O44" s="4">
        <v>0</v>
      </c>
      <c r="P44" s="5">
        <f>IF(O48=0,"- - -",O44/O48*100)</f>
        <v>0</v>
      </c>
      <c r="Q44" s="4">
        <v>0</v>
      </c>
      <c r="R44" s="5">
        <f>IF(Q48=0,"- - -",Q44/Q48*100)</f>
        <v>0</v>
      </c>
      <c r="S44" s="4">
        <v>0</v>
      </c>
      <c r="T44" s="5">
        <f>IF(S48=0,"- - -",S44/S48*100)</f>
        <v>0</v>
      </c>
      <c r="U44" s="4">
        <v>0</v>
      </c>
      <c r="V44" s="5">
        <f>IF(U48=0,"- - -",U44/U48*100)</f>
        <v>0</v>
      </c>
      <c r="W44" s="4">
        <v>0</v>
      </c>
      <c r="X44" s="5">
        <f>IF(W48=0,"- - -",W44/W48*100)</f>
        <v>0</v>
      </c>
      <c r="Y44" s="4">
        <v>1</v>
      </c>
      <c r="Z44" s="5">
        <f>IF(Y48=0,"- - -",Y44/Y48*100)</f>
        <v>6.3734862970044617E-2</v>
      </c>
      <c r="AA44" s="26">
        <f>C44+E44+G44+I44+K44+M44+O44+Q44+S44+U44+W44+Y44</f>
        <v>6</v>
      </c>
      <c r="AB44" s="27">
        <f>IF(AA48=0,"- - -",AA44/AA48*100)</f>
        <v>4.9156555436305387E-3</v>
      </c>
      <c r="AE44" s="69"/>
    </row>
    <row r="45" spans="1:33" x14ac:dyDescent="0.25">
      <c r="A45" s="52" t="s">
        <v>240</v>
      </c>
      <c r="B45" s="62" t="s">
        <v>236</v>
      </c>
      <c r="C45" s="9">
        <v>358</v>
      </c>
      <c r="D45" s="3">
        <f>IF(C48=0,"- - -",C45/C48*100)</f>
        <v>53.432835820895519</v>
      </c>
      <c r="E45" s="2">
        <v>1393</v>
      </c>
      <c r="F45" s="3">
        <f>IF(E48=0,"- - -",E45/E48*100)</f>
        <v>50.932358318098721</v>
      </c>
      <c r="G45" s="2">
        <v>6012</v>
      </c>
      <c r="H45" s="3">
        <f>IF(G48=0,"- - -",G45/G48*100)</f>
        <v>50.631632137443148</v>
      </c>
      <c r="I45" s="2">
        <v>23385</v>
      </c>
      <c r="J45" s="3">
        <f>IF(I48=0,"- - -",I45/I48*100)</f>
        <v>50.388933181064019</v>
      </c>
      <c r="K45" s="2">
        <v>18363</v>
      </c>
      <c r="L45" s="3">
        <f>IF(K48=0,"- - -",K45/K48*100)</f>
        <v>51.47734918143081</v>
      </c>
      <c r="M45" s="2">
        <v>7677</v>
      </c>
      <c r="N45" s="3">
        <f>IF(M48=0,"- - -",M45/M48*100)</f>
        <v>52.54620123203285</v>
      </c>
      <c r="O45" s="2">
        <v>2715</v>
      </c>
      <c r="P45" s="3">
        <f>IF(O48=0,"- - -",O45/O48*100)</f>
        <v>52.342394447657604</v>
      </c>
      <c r="Q45" s="2">
        <v>925</v>
      </c>
      <c r="R45" s="3">
        <f>IF(Q48=0,"- - -",Q45/Q48*100)</f>
        <v>52.407932011331447</v>
      </c>
      <c r="S45" s="2">
        <v>428</v>
      </c>
      <c r="T45" s="3">
        <f>IF(S48=0,"- - -",S45/S48*100)</f>
        <v>51.75332527206772</v>
      </c>
      <c r="U45" s="2">
        <v>222</v>
      </c>
      <c r="V45" s="3">
        <f>IF(U48=0,"- - -",U45/U48*100)</f>
        <v>52.358490566037744</v>
      </c>
      <c r="W45" s="2">
        <v>157</v>
      </c>
      <c r="X45" s="3">
        <f>IF(W48=0,"- - -",W45/W48*100)</f>
        <v>49.526813880126177</v>
      </c>
      <c r="Y45" s="2">
        <v>804</v>
      </c>
      <c r="Z45" s="3">
        <f>IF(Y48=0,"- - -",Y45/Y48*100)</f>
        <v>51.24282982791587</v>
      </c>
      <c r="AA45" s="26">
        <f t="shared" ref="AA45:AA47" si="3">C45+E45+G45+I45+K45+M45+O45+Q45+S45+U45+W45+Y45</f>
        <v>62439</v>
      </c>
      <c r="AB45" s="29">
        <f>IF(AA48=0,"- - -",AA45/AA48*100)</f>
        <v>51.154769414791211</v>
      </c>
      <c r="AE45" s="69"/>
    </row>
    <row r="46" spans="1:33" x14ac:dyDescent="0.25">
      <c r="A46" s="52" t="s">
        <v>241</v>
      </c>
      <c r="B46" s="62" t="s">
        <v>237</v>
      </c>
      <c r="C46" s="9">
        <v>312</v>
      </c>
      <c r="D46" s="3">
        <f>IF(C48=0,"- - -",C46/C48*100)</f>
        <v>46.567164179104473</v>
      </c>
      <c r="E46" s="2">
        <v>1338</v>
      </c>
      <c r="F46" s="3">
        <f>IF(E48=0,"- - -",E46/E48*100)</f>
        <v>48.921389396709323</v>
      </c>
      <c r="G46" s="2">
        <v>5861</v>
      </c>
      <c r="H46" s="3">
        <f>IF(G48=0,"- - -",G46/G48*100)</f>
        <v>49.359946100724272</v>
      </c>
      <c r="I46" s="2">
        <v>23024</v>
      </c>
      <c r="J46" s="3">
        <f>IF(I48=0,"- - -",I46/I48*100)</f>
        <v>49.611066818935981</v>
      </c>
      <c r="K46" s="2">
        <v>17309</v>
      </c>
      <c r="L46" s="3">
        <f>IF(K48=0,"- - -",K46/K48*100)</f>
        <v>48.522650818569183</v>
      </c>
      <c r="M46" s="2">
        <v>6933</v>
      </c>
      <c r="N46" s="3">
        <f>IF(M48=0,"- - -",M46/M48*100)</f>
        <v>47.45379876796715</v>
      </c>
      <c r="O46" s="2">
        <v>2472</v>
      </c>
      <c r="P46" s="3">
        <f>IF(O48=0,"- - -",O46/O48*100)</f>
        <v>47.657605552342396</v>
      </c>
      <c r="Q46" s="2">
        <v>840</v>
      </c>
      <c r="R46" s="3">
        <f>IF(Q48=0,"- - -",Q46/Q48*100)</f>
        <v>47.59206798866856</v>
      </c>
      <c r="S46" s="2">
        <v>399</v>
      </c>
      <c r="T46" s="3">
        <f>IF(S48=0,"- - -",S46/S48*100)</f>
        <v>48.246674727932287</v>
      </c>
      <c r="U46" s="2">
        <v>202</v>
      </c>
      <c r="V46" s="3">
        <f>IF(U48=0,"- - -",U46/U48*100)</f>
        <v>47.641509433962263</v>
      </c>
      <c r="W46" s="2">
        <v>160</v>
      </c>
      <c r="X46" s="3">
        <f>IF(W48=0,"- - -",W46/W48*100)</f>
        <v>50.473186119873816</v>
      </c>
      <c r="Y46" s="2">
        <v>764</v>
      </c>
      <c r="Z46" s="3">
        <f>IF(Y48=0,"- - -",Y46/Y48*100)</f>
        <v>48.693435309114086</v>
      </c>
      <c r="AA46" s="26">
        <f t="shared" si="3"/>
        <v>59614</v>
      </c>
      <c r="AB46" s="29">
        <f>IF(AA48=0,"- - -",AA46/AA48*100)</f>
        <v>48.840314929665162</v>
      </c>
      <c r="AE46" s="69"/>
    </row>
    <row r="47" spans="1:33" ht="15.75" thickBot="1" x14ac:dyDescent="0.3">
      <c r="A47" s="52" t="s">
        <v>242</v>
      </c>
      <c r="B47" s="62" t="s">
        <v>238</v>
      </c>
      <c r="C47" s="9">
        <v>0</v>
      </c>
      <c r="D47" s="3">
        <f>IF(C48=0,"- - -",C47/C48*100)</f>
        <v>0</v>
      </c>
      <c r="E47" s="2">
        <v>0</v>
      </c>
      <c r="F47" s="3">
        <f>IF(E48=0,"- - -",E47/E48*100)</f>
        <v>0</v>
      </c>
      <c r="G47" s="2">
        <v>0</v>
      </c>
      <c r="H47" s="3">
        <f>IF(G48=0,"- - -",G47/G48*100)</f>
        <v>0</v>
      </c>
      <c r="I47" s="2">
        <v>0</v>
      </c>
      <c r="J47" s="3">
        <f>IF(I48=0,"- - -",I47/I48*100)</f>
        <v>0</v>
      </c>
      <c r="K47" s="2">
        <v>0</v>
      </c>
      <c r="L47" s="3">
        <f>IF(K48=0,"- - -",K47/K48*100)</f>
        <v>0</v>
      </c>
      <c r="M47" s="2">
        <v>0</v>
      </c>
      <c r="N47" s="3">
        <f>IF(M48=0,"- - -",M47/M48*100)</f>
        <v>0</v>
      </c>
      <c r="O47" s="2">
        <v>0</v>
      </c>
      <c r="P47" s="3">
        <f>IF(O48=0,"- - -",O47/O48*100)</f>
        <v>0</v>
      </c>
      <c r="Q47" s="2">
        <v>0</v>
      </c>
      <c r="R47" s="3">
        <f>IF(Q48=0,"- - -",Q47/Q48*100)</f>
        <v>0</v>
      </c>
      <c r="S47" s="2">
        <v>0</v>
      </c>
      <c r="T47" s="3">
        <f>IF(S48=0,"- - -",S47/S48*100)</f>
        <v>0</v>
      </c>
      <c r="U47" s="2">
        <v>0</v>
      </c>
      <c r="V47" s="3">
        <f>IF(U48=0,"- - -",U47/U48*100)</f>
        <v>0</v>
      </c>
      <c r="W47" s="2">
        <v>0</v>
      </c>
      <c r="X47" s="3">
        <f>IF(W48=0,"- - -",W47/W48*100)</f>
        <v>0</v>
      </c>
      <c r="Y47" s="2">
        <v>0</v>
      </c>
      <c r="Z47" s="3">
        <f>IF(Y48=0,"- - -",Y47/Y48*100)</f>
        <v>0</v>
      </c>
      <c r="AA47" s="26">
        <f t="shared" si="3"/>
        <v>0</v>
      </c>
      <c r="AB47" s="29">
        <f>IF(AA48=0,"- - -",AA47/AA48*100)</f>
        <v>0</v>
      </c>
      <c r="AE47" s="69"/>
    </row>
    <row r="48" spans="1:33" x14ac:dyDescent="0.25">
      <c r="A48" s="153" t="s">
        <v>13</v>
      </c>
      <c r="B48" s="154"/>
      <c r="C48" s="14">
        <f>SUM(C44:C47)</f>
        <v>670</v>
      </c>
      <c r="D48" s="15">
        <f>IF(C48=0,"- - -",C48/C48*100)</f>
        <v>100</v>
      </c>
      <c r="E48" s="16">
        <f>SUM(E44:E47)</f>
        <v>2735</v>
      </c>
      <c r="F48" s="15">
        <f>IF(E48=0,"- - -",E48/E48*100)</f>
        <v>100</v>
      </c>
      <c r="G48" s="16">
        <f>SUM(G44:G47)</f>
        <v>11874</v>
      </c>
      <c r="H48" s="15">
        <f>IF(G48=0,"- - -",G48/G48*100)</f>
        <v>100</v>
      </c>
      <c r="I48" s="16">
        <f>SUM(I44:I47)</f>
        <v>46409</v>
      </c>
      <c r="J48" s="15">
        <f>IF(I48=0,"- - -",I48/I48*100)</f>
        <v>100</v>
      </c>
      <c r="K48" s="16">
        <f>SUM(K44:K47)</f>
        <v>35672</v>
      </c>
      <c r="L48" s="15">
        <f>IF(K48=0,"- - -",K48/K48*100)</f>
        <v>100</v>
      </c>
      <c r="M48" s="16">
        <f>SUM(M44:M47)</f>
        <v>14610</v>
      </c>
      <c r="N48" s="15">
        <f>IF(M48=0,"- - -",M48/M48*100)</f>
        <v>100</v>
      </c>
      <c r="O48" s="16">
        <f>SUM(O44:O47)</f>
        <v>5187</v>
      </c>
      <c r="P48" s="15">
        <f>IF(O48=0,"- - -",O48/O48*100)</f>
        <v>100</v>
      </c>
      <c r="Q48" s="16">
        <f>SUM(Q44:Q47)</f>
        <v>1765</v>
      </c>
      <c r="R48" s="15">
        <f>IF(Q48=0,"- - -",Q48/Q48*100)</f>
        <v>100</v>
      </c>
      <c r="S48" s="16">
        <f>SUM(S44:S47)</f>
        <v>827</v>
      </c>
      <c r="T48" s="15">
        <f>IF(S48=0,"- - -",S48/S48*100)</f>
        <v>100</v>
      </c>
      <c r="U48" s="16">
        <f>SUM(U44:U47)</f>
        <v>424</v>
      </c>
      <c r="V48" s="15">
        <f>IF(U48=0,"- - -",U48/U48*100)</f>
        <v>100</v>
      </c>
      <c r="W48" s="16">
        <f>SUM(W44:W47)</f>
        <v>317</v>
      </c>
      <c r="X48" s="15">
        <f>IF(W48=0,"- - -",W48/W48*100)</f>
        <v>100</v>
      </c>
      <c r="Y48" s="16">
        <f>SUM(Y44:Y47)</f>
        <v>1569</v>
      </c>
      <c r="Z48" s="15">
        <f>IF(Y48=0,"- - -",Y48/Y48*100)</f>
        <v>100</v>
      </c>
      <c r="AA48" s="22">
        <f>SUM(AA44:AA47)</f>
        <v>122059</v>
      </c>
      <c r="AB48" s="23">
        <f>IF(AA48=0,"- - -",AA48/AA48*100)</f>
        <v>100</v>
      </c>
      <c r="AE48" s="69"/>
    </row>
    <row r="49" spans="1:28" ht="15.75" thickBot="1" x14ac:dyDescent="0.3">
      <c r="A49" s="155" t="s">
        <v>31</v>
      </c>
      <c r="B49" s="156"/>
      <c r="C49" s="18">
        <f>IF($AA48=0,"- - -",C48/$AA48*100)</f>
        <v>0.54891486903874354</v>
      </c>
      <c r="D49" s="19"/>
      <c r="E49" s="20">
        <f>IF($AA48=0,"- - -",E48/$AA48*100)</f>
        <v>2.2407196519715877</v>
      </c>
      <c r="F49" s="19"/>
      <c r="G49" s="20">
        <f>IF($AA48=0,"- - -",G48/$AA48*100)</f>
        <v>9.7280823208448375</v>
      </c>
      <c r="H49" s="19"/>
      <c r="I49" s="20">
        <f>IF($AA48=0,"- - -",I48/$AA48*100)</f>
        <v>38.021776354058282</v>
      </c>
      <c r="J49" s="19"/>
      <c r="K49" s="20">
        <f>IF($AA48=0,"- - -",K48/$AA48*100)</f>
        <v>29.225210758731436</v>
      </c>
      <c r="L49" s="19"/>
      <c r="M49" s="20">
        <f>IF($AA48=0,"- - -",M48/$AA48*100)</f>
        <v>11.969621248740363</v>
      </c>
      <c r="N49" s="19"/>
      <c r="O49" s="20">
        <f>IF($AA48=0,"- - -",O48/$AA48*100)</f>
        <v>4.2495842174686018</v>
      </c>
      <c r="P49" s="19"/>
      <c r="Q49" s="20">
        <f>IF($AA48=0,"- - -",Q48/$AA48*100)</f>
        <v>1.4460220057513171</v>
      </c>
      <c r="R49" s="19"/>
      <c r="S49" s="20">
        <f>IF($AA48=0,"- - -",S48/$AA48*100)</f>
        <v>0.67754118909707606</v>
      </c>
      <c r="T49" s="19"/>
      <c r="U49" s="20">
        <f>IF($AA48=0,"- - -",U48/$AA48*100)</f>
        <v>0.34737299174989145</v>
      </c>
      <c r="V49" s="19"/>
      <c r="W49" s="20">
        <f>IF($AA48=0,"- - -",W48/$AA48*100)</f>
        <v>0.25971046788848012</v>
      </c>
      <c r="X49" s="19"/>
      <c r="Y49" s="20">
        <f>IF($AA48=0,"- - -",Y48/$AA48*100)</f>
        <v>1.2854439246593861</v>
      </c>
      <c r="Z49" s="19"/>
      <c r="AA49" s="24">
        <f>IF($AA48=0,"- - -",AA48/$AA48*100)</f>
        <v>100</v>
      </c>
      <c r="AB49" s="25"/>
    </row>
    <row r="52" spans="1:28" x14ac:dyDescent="0.25">
      <c r="A52" s="49" t="s">
        <v>225</v>
      </c>
      <c r="J52" s="48"/>
      <c r="L52" s="48"/>
    </row>
    <row r="53" spans="1:28" ht="15.75" thickBot="1" x14ac:dyDescent="0.3"/>
    <row r="54" spans="1:28" ht="14.45" customHeight="1" x14ac:dyDescent="0.25">
      <c r="A54" s="149" t="s">
        <v>234</v>
      </c>
      <c r="B54" s="150"/>
      <c r="C54" s="32" t="s">
        <v>99</v>
      </c>
      <c r="D54" s="33"/>
      <c r="E54" s="33" t="s">
        <v>100</v>
      </c>
      <c r="F54" s="33"/>
      <c r="G54" s="33" t="s">
        <v>101</v>
      </c>
      <c r="H54" s="33"/>
      <c r="I54" s="33" t="s">
        <v>102</v>
      </c>
      <c r="J54" s="33"/>
      <c r="K54" s="33" t="s">
        <v>103</v>
      </c>
      <c r="L54" s="33"/>
      <c r="M54" s="33" t="s">
        <v>104</v>
      </c>
      <c r="N54" s="33"/>
      <c r="O54" s="33" t="s">
        <v>105</v>
      </c>
      <c r="P54" s="33"/>
      <c r="Q54" s="33" t="s">
        <v>106</v>
      </c>
      <c r="R54" s="33"/>
      <c r="S54" s="33" t="s">
        <v>16</v>
      </c>
      <c r="T54" s="33"/>
      <c r="U54" s="35" t="s">
        <v>13</v>
      </c>
      <c r="V54" s="36"/>
    </row>
    <row r="55" spans="1:28" ht="15.75" thickBot="1" x14ac:dyDescent="0.3">
      <c r="A55" s="151"/>
      <c r="B55" s="152"/>
      <c r="C55" s="37" t="s">
        <v>14</v>
      </c>
      <c r="D55" s="38" t="s">
        <v>15</v>
      </c>
      <c r="E55" s="39" t="s">
        <v>14</v>
      </c>
      <c r="F55" s="38" t="s">
        <v>15</v>
      </c>
      <c r="G55" s="39" t="s">
        <v>14</v>
      </c>
      <c r="H55" s="38" t="s">
        <v>15</v>
      </c>
      <c r="I55" s="37" t="s">
        <v>14</v>
      </c>
      <c r="J55" s="38" t="s">
        <v>15</v>
      </c>
      <c r="K55" s="37" t="s">
        <v>14</v>
      </c>
      <c r="L55" s="38" t="s">
        <v>15</v>
      </c>
      <c r="M55" s="37" t="s">
        <v>14</v>
      </c>
      <c r="N55" s="38" t="s">
        <v>15</v>
      </c>
      <c r="O55" s="37" t="s">
        <v>14</v>
      </c>
      <c r="P55" s="38" t="s">
        <v>15</v>
      </c>
      <c r="Q55" s="37" t="s">
        <v>14</v>
      </c>
      <c r="R55" s="38" t="s">
        <v>15</v>
      </c>
      <c r="S55" s="37" t="s">
        <v>14</v>
      </c>
      <c r="T55" s="38" t="s">
        <v>15</v>
      </c>
      <c r="U55" s="41" t="s">
        <v>14</v>
      </c>
      <c r="V55" s="42" t="s">
        <v>15</v>
      </c>
    </row>
    <row r="56" spans="1:28" x14ac:dyDescent="0.25">
      <c r="A56" s="55" t="s">
        <v>239</v>
      </c>
      <c r="B56" s="62" t="s">
        <v>235</v>
      </c>
      <c r="C56" s="8">
        <v>3</v>
      </c>
      <c r="D56" s="5">
        <f>IF(C60=0,"- - -",C56/C60*100)</f>
        <v>5.0847457627118651</v>
      </c>
      <c r="E56" s="4">
        <v>2</v>
      </c>
      <c r="F56" s="5">
        <f>IF(E60=0,"- - -",E56/E60*100)</f>
        <v>0.31007751937984496</v>
      </c>
      <c r="G56" s="4">
        <v>0</v>
      </c>
      <c r="H56" s="5">
        <f>IF(G60=0,"- - -",G56/G60*100)</f>
        <v>0</v>
      </c>
      <c r="I56" s="4">
        <v>1</v>
      </c>
      <c r="J56" s="5">
        <f>IF(I60=0,"- - -",I56/I60*100)</f>
        <v>5.6705415367167564E-3</v>
      </c>
      <c r="K56" s="4">
        <v>0</v>
      </c>
      <c r="L56" s="5">
        <f>IF(K60=0,"- - -",K56/K60*100)</f>
        <v>0</v>
      </c>
      <c r="M56" s="4">
        <v>0</v>
      </c>
      <c r="N56" s="5">
        <f>IF(M60=0,"- - -",M56/M60*100)</f>
        <v>0</v>
      </c>
      <c r="O56" s="4">
        <v>0</v>
      </c>
      <c r="P56" s="5">
        <f>IF(O60=0,"- - -",O56/O60*100)</f>
        <v>0</v>
      </c>
      <c r="Q56" s="4">
        <v>0</v>
      </c>
      <c r="R56" s="5" t="str">
        <f>IF(Q60=0,"- - -",Q56/Q60*100)</f>
        <v>- - -</v>
      </c>
      <c r="S56" s="4">
        <v>0</v>
      </c>
      <c r="T56" s="5">
        <f>IF(S60=0,"- - -",S56/S60*100)</f>
        <v>0</v>
      </c>
      <c r="U56" s="26">
        <f>C56+E56+G56+I56+K56+M56+O56+Q56+S56</f>
        <v>6</v>
      </c>
      <c r="V56" s="27">
        <f>IF(U60=0,"- - -",U56/U60*100)</f>
        <v>4.9156555436305387E-3</v>
      </c>
      <c r="Y56" s="69"/>
    </row>
    <row r="57" spans="1:28" x14ac:dyDescent="0.25">
      <c r="A57" s="52" t="s">
        <v>240</v>
      </c>
      <c r="B57" s="62" t="s">
        <v>236</v>
      </c>
      <c r="C57" s="9">
        <v>29</v>
      </c>
      <c r="D57" s="3">
        <f>IF(C60=0,"- - -",C57/C60*100)</f>
        <v>49.152542372881356</v>
      </c>
      <c r="E57" s="2">
        <v>360</v>
      </c>
      <c r="F57" s="3">
        <f>IF(E60=0,"- - -",E57/E60*100)</f>
        <v>55.813953488372093</v>
      </c>
      <c r="G57" s="2">
        <v>826</v>
      </c>
      <c r="H57" s="3">
        <f>IF(G60=0,"- - -",G57/G60*100)</f>
        <v>55.548083389374582</v>
      </c>
      <c r="I57" s="2">
        <v>9341</v>
      </c>
      <c r="J57" s="3">
        <f>IF(I60=0,"- - -",I57/I60*100)</f>
        <v>52.968528494471222</v>
      </c>
      <c r="K57" s="2">
        <v>45894</v>
      </c>
      <c r="L57" s="3">
        <f>IF(K60=0,"- - -",K57/K60*100)</f>
        <v>50.861094487665405</v>
      </c>
      <c r="M57" s="2">
        <v>5897</v>
      </c>
      <c r="N57" s="3">
        <f>IF(M60=0,"- - -",M57/M60*100)</f>
        <v>49.873139377537214</v>
      </c>
      <c r="O57" s="2">
        <v>8</v>
      </c>
      <c r="P57" s="3">
        <f>IF(O60=0,"- - -",O57/O60*100)</f>
        <v>50</v>
      </c>
      <c r="Q57" s="2">
        <v>0</v>
      </c>
      <c r="R57" s="3" t="str">
        <f>IF(Q60=0,"- - -",Q57/Q60*100)</f>
        <v>- - -</v>
      </c>
      <c r="S57" s="2">
        <v>84</v>
      </c>
      <c r="T57" s="3">
        <f>IF(S60=0,"- - -",S57/S60*100)</f>
        <v>52.830188679245282</v>
      </c>
      <c r="U57" s="26">
        <f t="shared" ref="U57:U59" si="4">C57+E57+G57+I57+K57+M57+O57+Q57+S57</f>
        <v>62439</v>
      </c>
      <c r="V57" s="29">
        <f>IF(U60=0,"- - -",U57/U60*100)</f>
        <v>51.154769414791211</v>
      </c>
      <c r="Y57" s="69"/>
    </row>
    <row r="58" spans="1:28" x14ac:dyDescent="0.25">
      <c r="A58" s="52" t="s">
        <v>241</v>
      </c>
      <c r="B58" s="62" t="s">
        <v>237</v>
      </c>
      <c r="C58" s="9">
        <v>27</v>
      </c>
      <c r="D58" s="3">
        <f>IF(C60=0,"- - -",C58/C60*100)</f>
        <v>45.762711864406782</v>
      </c>
      <c r="E58" s="2">
        <v>283</v>
      </c>
      <c r="F58" s="3">
        <f>IF(E60=0,"- - -",E58/E60*100)</f>
        <v>43.875968992248062</v>
      </c>
      <c r="G58" s="2">
        <v>661</v>
      </c>
      <c r="H58" s="3">
        <f>IF(G60=0,"- - -",G58/G60*100)</f>
        <v>44.451916610625418</v>
      </c>
      <c r="I58" s="2">
        <v>8293</v>
      </c>
      <c r="J58" s="3">
        <f>IF(I60=0,"- - -",I58/I60*100)</f>
        <v>47.025800963992062</v>
      </c>
      <c r="K58" s="2">
        <v>44340</v>
      </c>
      <c r="L58" s="3">
        <f>IF(K60=0,"- - -",K58/K60*100)</f>
        <v>49.138905512334595</v>
      </c>
      <c r="M58" s="2">
        <v>5927</v>
      </c>
      <c r="N58" s="3">
        <f>IF(M60=0,"- - -",M58/M60*100)</f>
        <v>50.126860622462786</v>
      </c>
      <c r="O58" s="2">
        <v>8</v>
      </c>
      <c r="P58" s="3">
        <f>IF(O60=0,"- - -",O58/O60*100)</f>
        <v>50</v>
      </c>
      <c r="Q58" s="2">
        <v>0</v>
      </c>
      <c r="R58" s="3" t="str">
        <f>IF(Q60=0,"- - -",Q58/Q60*100)</f>
        <v>- - -</v>
      </c>
      <c r="S58" s="2">
        <v>75</v>
      </c>
      <c r="T58" s="3">
        <f>IF(S60=0,"- - -",S58/S60*100)</f>
        <v>47.169811320754718</v>
      </c>
      <c r="U58" s="26">
        <f t="shared" si="4"/>
        <v>59614</v>
      </c>
      <c r="V58" s="29">
        <f>IF(U60=0,"- - -",U58/U60*100)</f>
        <v>48.840314929665162</v>
      </c>
      <c r="Y58" s="69"/>
    </row>
    <row r="59" spans="1:28" ht="15.75" thickBot="1" x14ac:dyDescent="0.3">
      <c r="A59" s="52" t="s">
        <v>242</v>
      </c>
      <c r="B59" s="62" t="s">
        <v>238</v>
      </c>
      <c r="C59" s="9">
        <v>0</v>
      </c>
      <c r="D59" s="3">
        <f>IF(C60=0,"- - -",C59/C60*100)</f>
        <v>0</v>
      </c>
      <c r="E59" s="2">
        <v>0</v>
      </c>
      <c r="F59" s="3">
        <f>IF(E60=0,"- - -",E59/E60*100)</f>
        <v>0</v>
      </c>
      <c r="G59" s="2">
        <v>0</v>
      </c>
      <c r="H59" s="3">
        <f>IF(G60=0,"- - -",G59/G60*100)</f>
        <v>0</v>
      </c>
      <c r="I59" s="2">
        <v>0</v>
      </c>
      <c r="J59" s="3">
        <f>IF(I60=0,"- - -",I59/I60*100)</f>
        <v>0</v>
      </c>
      <c r="K59" s="2">
        <v>0</v>
      </c>
      <c r="L59" s="3">
        <f>IF(K60=0,"- - -",K59/K60*100)</f>
        <v>0</v>
      </c>
      <c r="M59" s="2">
        <v>0</v>
      </c>
      <c r="N59" s="3">
        <f>IF(M60=0,"- - -",M59/M60*100)</f>
        <v>0</v>
      </c>
      <c r="O59" s="2">
        <v>0</v>
      </c>
      <c r="P59" s="3">
        <f>IF(O60=0,"- - -",O59/O60*100)</f>
        <v>0</v>
      </c>
      <c r="Q59" s="2">
        <v>0</v>
      </c>
      <c r="R59" s="3" t="str">
        <f>IF(Q60=0,"- - -",Q59/Q60*100)</f>
        <v>- - -</v>
      </c>
      <c r="S59" s="2">
        <v>0</v>
      </c>
      <c r="T59" s="3">
        <f>IF(S60=0,"- - -",S59/S60*100)</f>
        <v>0</v>
      </c>
      <c r="U59" s="26">
        <f t="shared" si="4"/>
        <v>0</v>
      </c>
      <c r="V59" s="29">
        <f>IF(U60=0,"- - -",U59/U60*100)</f>
        <v>0</v>
      </c>
      <c r="Y59" s="69"/>
    </row>
    <row r="60" spans="1:28" x14ac:dyDescent="0.25">
      <c r="A60" s="153" t="s">
        <v>13</v>
      </c>
      <c r="B60" s="154"/>
      <c r="C60" s="14">
        <f>SUM(C56:C59)</f>
        <v>59</v>
      </c>
      <c r="D60" s="15">
        <f>IF(C60=0,"- - -",C60/C60*100)</f>
        <v>100</v>
      </c>
      <c r="E60" s="16">
        <f>SUM(E56:E59)</f>
        <v>645</v>
      </c>
      <c r="F60" s="15">
        <f>IF(E60=0,"- - -",E60/E60*100)</f>
        <v>100</v>
      </c>
      <c r="G60" s="16">
        <f>SUM(G56:G59)</f>
        <v>1487</v>
      </c>
      <c r="H60" s="15">
        <f>IF(G60=0,"- - -",G60/G60*100)</f>
        <v>100</v>
      </c>
      <c r="I60" s="16">
        <f>SUM(I56:I59)</f>
        <v>17635</v>
      </c>
      <c r="J60" s="15">
        <f>IF(I60=0,"- - -",I60/I60*100)</f>
        <v>100</v>
      </c>
      <c r="K60" s="16">
        <f>SUM(K56:K59)</f>
        <v>90234</v>
      </c>
      <c r="L60" s="15">
        <f>IF(K60=0,"- - -",K60/K60*100)</f>
        <v>100</v>
      </c>
      <c r="M60" s="16">
        <f>SUM(M56:M59)</f>
        <v>11824</v>
      </c>
      <c r="N60" s="15">
        <f>IF(M60=0,"- - -",M60/M60*100)</f>
        <v>100</v>
      </c>
      <c r="O60" s="16">
        <f>SUM(O56:O59)</f>
        <v>16</v>
      </c>
      <c r="P60" s="15">
        <f>IF(O60=0,"- - -",O60/O60*100)</f>
        <v>100</v>
      </c>
      <c r="Q60" s="16">
        <f>SUM(Q56:Q59)</f>
        <v>0</v>
      </c>
      <c r="R60" s="15" t="str">
        <f>IF(Q60=0,"- - -",Q60/Q60*100)</f>
        <v>- - -</v>
      </c>
      <c r="S60" s="16">
        <f>SUM(S56:S59)</f>
        <v>159</v>
      </c>
      <c r="T60" s="15">
        <f>IF(S60=0,"- - -",S60/S60*100)</f>
        <v>100</v>
      </c>
      <c r="U60" s="22">
        <f>SUM(U56:U59)</f>
        <v>122059</v>
      </c>
      <c r="V60" s="23">
        <f>IF(U60=0,"- - -",U60/U60*100)</f>
        <v>100</v>
      </c>
      <c r="Y60" s="69"/>
    </row>
    <row r="61" spans="1:28" ht="15.75" thickBot="1" x14ac:dyDescent="0.3">
      <c r="A61" s="155" t="s">
        <v>588</v>
      </c>
      <c r="B61" s="156"/>
      <c r="C61" s="18">
        <f>IF($U60=0,"- - -",C60/$U60*100)</f>
        <v>4.8337279512366965E-2</v>
      </c>
      <c r="D61" s="19"/>
      <c r="E61" s="20">
        <f>IF($U60=0,"- - -",E60/$U60*100)</f>
        <v>0.52843297094028296</v>
      </c>
      <c r="F61" s="19"/>
      <c r="G61" s="20">
        <f>IF($U60=0,"- - -",G60/$U60*100)</f>
        <v>1.2182632988964355</v>
      </c>
      <c r="H61" s="19"/>
      <c r="I61" s="20">
        <f>IF($U60=0,"- - -",I60/$U60*100)</f>
        <v>14.447930918654093</v>
      </c>
      <c r="J61" s="19"/>
      <c r="K61" s="20">
        <f>IF($U60=0,"- - -",K60/$U60*100)</f>
        <v>73.92654372065968</v>
      </c>
      <c r="L61" s="19"/>
      <c r="M61" s="20">
        <f>IF($U60=0,"- - -",M60/$U60*100)</f>
        <v>9.6871185246479161</v>
      </c>
      <c r="N61" s="19"/>
      <c r="O61" s="20">
        <f>IF($U60=0,"- - -",O60/$U60*100)</f>
        <v>1.310841478301477E-2</v>
      </c>
      <c r="P61" s="19"/>
      <c r="Q61" s="20">
        <f>IF($U60=0,"- - -",Q60/$U60*100)</f>
        <v>0</v>
      </c>
      <c r="R61" s="19"/>
      <c r="S61" s="20">
        <f>IF($U60=0,"- - -",S60/$U60*100)</f>
        <v>0.13026487190620928</v>
      </c>
      <c r="T61" s="19"/>
      <c r="U61" s="24">
        <f>IF($U60=0,"- - -",U60/$U60*100)</f>
        <v>100</v>
      </c>
      <c r="V61" s="25"/>
    </row>
    <row r="62" spans="1:28" x14ac:dyDescent="0.25">
      <c r="A62" s="63"/>
    </row>
    <row r="64" spans="1:28" x14ac:dyDescent="0.25">
      <c r="A64" s="49" t="s">
        <v>226</v>
      </c>
      <c r="J64" s="48"/>
      <c r="L64" s="48"/>
    </row>
    <row r="65" spans="1:31" ht="15.75" thickBot="1" x14ac:dyDescent="0.3"/>
    <row r="66" spans="1:31" ht="14.45" customHeight="1" x14ac:dyDescent="0.25">
      <c r="A66" s="149" t="s">
        <v>234</v>
      </c>
      <c r="B66" s="150"/>
      <c r="C66" s="170" t="s">
        <v>107</v>
      </c>
      <c r="D66" s="169"/>
      <c r="E66" s="167" t="s">
        <v>108</v>
      </c>
      <c r="F66" s="169"/>
      <c r="G66" s="167" t="s">
        <v>109</v>
      </c>
      <c r="H66" s="169"/>
      <c r="I66" s="167" t="s">
        <v>110</v>
      </c>
      <c r="J66" s="169"/>
      <c r="K66" s="167" t="s">
        <v>111</v>
      </c>
      <c r="L66" s="169"/>
      <c r="M66" s="167" t="s">
        <v>112</v>
      </c>
      <c r="N66" s="169"/>
      <c r="O66" s="167" t="s">
        <v>113</v>
      </c>
      <c r="P66" s="169"/>
      <c r="Q66" s="167" t="s">
        <v>114</v>
      </c>
      <c r="R66" s="169"/>
      <c r="S66" s="167" t="s">
        <v>115</v>
      </c>
      <c r="T66" s="169"/>
      <c r="U66" s="167" t="s">
        <v>116</v>
      </c>
      <c r="V66" s="174"/>
      <c r="W66" s="170" t="s">
        <v>13</v>
      </c>
      <c r="X66" s="174"/>
    </row>
    <row r="67" spans="1:31" ht="15.75" thickBot="1" x14ac:dyDescent="0.3">
      <c r="A67" s="151"/>
      <c r="B67" s="152"/>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41" t="s">
        <v>14</v>
      </c>
      <c r="X67" s="42" t="s">
        <v>15</v>
      </c>
    </row>
    <row r="68" spans="1:31" x14ac:dyDescent="0.25">
      <c r="A68" s="55" t="s">
        <v>239</v>
      </c>
      <c r="B68" s="62" t="s">
        <v>235</v>
      </c>
      <c r="C68" s="8">
        <v>0</v>
      </c>
      <c r="D68" s="5">
        <f>IF(C72=0,"- - -",C68/C72*100)</f>
        <v>0</v>
      </c>
      <c r="E68" s="4">
        <v>0</v>
      </c>
      <c r="F68" s="5">
        <f>IF(E72=0,"- - -",E68/E72*100)</f>
        <v>0</v>
      </c>
      <c r="G68" s="4">
        <v>0</v>
      </c>
      <c r="H68" s="5">
        <f>IF(G72=0,"- - -",G68/G72*100)</f>
        <v>0</v>
      </c>
      <c r="I68" s="4">
        <v>0</v>
      </c>
      <c r="J68" s="5">
        <f>IF(I72=0,"- - -",I68/I72*100)</f>
        <v>0</v>
      </c>
      <c r="K68" s="4">
        <v>5</v>
      </c>
      <c r="L68" s="5">
        <f>IF(K72=0,"- - -",K68/K72*100)</f>
        <v>1.2667207134171058E-2</v>
      </c>
      <c r="M68" s="4">
        <v>0</v>
      </c>
      <c r="N68" s="5">
        <f>IF(M72=0,"- - -",M68/M72*100)</f>
        <v>0</v>
      </c>
      <c r="O68" s="4">
        <v>1</v>
      </c>
      <c r="P68" s="5">
        <f>IF(O72=0,"- - -",O68/O72*100)</f>
        <v>3.2701111837802485E-2</v>
      </c>
      <c r="Q68" s="4">
        <v>0</v>
      </c>
      <c r="R68" s="5">
        <f>IF(Q72=0,"- - -",Q68/Q72*100)</f>
        <v>0</v>
      </c>
      <c r="S68" s="4">
        <v>0</v>
      </c>
      <c r="T68" s="5">
        <f>IF(S72=0,"- - -",S68/S72*100)</f>
        <v>0</v>
      </c>
      <c r="U68" s="4">
        <v>0</v>
      </c>
      <c r="V68" s="5" t="str">
        <f>IF(U72=0,"- - -",U68/U72*100)</f>
        <v>- - -</v>
      </c>
      <c r="W68" s="26">
        <f>C68+E68+G68+I68+K68+M68+O68+Q68+S68+U68</f>
        <v>6</v>
      </c>
      <c r="X68" s="27">
        <f>IF(W72=0,"- - -",W68/W72*100)</f>
        <v>4.9156555436305387E-3</v>
      </c>
      <c r="AA68" s="69"/>
    </row>
    <row r="69" spans="1:31" x14ac:dyDescent="0.25">
      <c r="A69" s="52" t="s">
        <v>240</v>
      </c>
      <c r="B69" s="62" t="s">
        <v>236</v>
      </c>
      <c r="C69" s="9">
        <v>18</v>
      </c>
      <c r="D69" s="3">
        <f>IF(C72=0,"- - -",C69/C72*100)</f>
        <v>50</v>
      </c>
      <c r="E69" s="2">
        <v>1422</v>
      </c>
      <c r="F69" s="3">
        <f>IF(E72=0,"- - -",E69/E72*100)</f>
        <v>52.145214521452147</v>
      </c>
      <c r="G69" s="2">
        <v>8303</v>
      </c>
      <c r="H69" s="3">
        <f>IF(G72=0,"- - -",G69/G72*100)</f>
        <v>51.262579490029012</v>
      </c>
      <c r="I69" s="2">
        <v>22260</v>
      </c>
      <c r="J69" s="3">
        <f>IF(I72=0,"- - -",I69/I72*100)</f>
        <v>51.086682119661255</v>
      </c>
      <c r="K69" s="2">
        <v>20120</v>
      </c>
      <c r="L69" s="3">
        <f>IF(K72=0,"- - -",K69/K72*100)</f>
        <v>50.972841507904334</v>
      </c>
      <c r="M69" s="2">
        <v>8664</v>
      </c>
      <c r="N69" s="3">
        <f>IF(M72=0,"- - -",M69/M72*100)</f>
        <v>51.586781780291759</v>
      </c>
      <c r="O69" s="2">
        <v>1557</v>
      </c>
      <c r="P69" s="3">
        <f>IF(O72=0,"- - -",O69/O72*100)</f>
        <v>50.915631131458468</v>
      </c>
      <c r="Q69" s="2">
        <v>89</v>
      </c>
      <c r="R69" s="3">
        <f>IF(Q72=0,"- - -",Q69/Q72*100)</f>
        <v>46.1139896373057</v>
      </c>
      <c r="S69" s="2">
        <v>6</v>
      </c>
      <c r="T69" s="3">
        <f>IF(S72=0,"- - -",S69/S72*100)</f>
        <v>75</v>
      </c>
      <c r="U69" s="2">
        <v>0</v>
      </c>
      <c r="V69" s="3" t="str">
        <f>IF(U72=0,"- - -",U69/U72*100)</f>
        <v>- - -</v>
      </c>
      <c r="W69" s="26">
        <f t="shared" ref="W69:W71" si="5">C69+E69+G69+I69+K69+M69+O69+Q69+S69+U69</f>
        <v>62439</v>
      </c>
      <c r="X69" s="29">
        <f>IF(W72=0,"- - -",W69/W72*100)</f>
        <v>51.154769414791211</v>
      </c>
      <c r="AA69" s="69"/>
    </row>
    <row r="70" spans="1:31" x14ac:dyDescent="0.25">
      <c r="A70" s="52" t="s">
        <v>241</v>
      </c>
      <c r="B70" s="62" t="s">
        <v>237</v>
      </c>
      <c r="C70" s="9">
        <v>18</v>
      </c>
      <c r="D70" s="3">
        <f>IF(C72=0,"- - -",C70/C72*100)</f>
        <v>50</v>
      </c>
      <c r="E70" s="2">
        <v>1305</v>
      </c>
      <c r="F70" s="3">
        <f>IF(E72=0,"- - -",E70/E72*100)</f>
        <v>47.854785478547853</v>
      </c>
      <c r="G70" s="2">
        <v>7894</v>
      </c>
      <c r="H70" s="3">
        <f>IF(G72=0,"- - -",G70/G72*100)</f>
        <v>48.737420509970981</v>
      </c>
      <c r="I70" s="2">
        <v>21313</v>
      </c>
      <c r="J70" s="3">
        <f>IF(I72=0,"- - -",I70/I72*100)</f>
        <v>48.913317880338738</v>
      </c>
      <c r="K70" s="2">
        <v>19347</v>
      </c>
      <c r="L70" s="3">
        <f>IF(K72=0,"- - -",K70/K72*100)</f>
        <v>49.014491284961494</v>
      </c>
      <c r="M70" s="2">
        <v>8131</v>
      </c>
      <c r="N70" s="3">
        <f>IF(M72=0,"- - -",M70/M72*100)</f>
        <v>48.413218219708249</v>
      </c>
      <c r="O70" s="2">
        <v>1500</v>
      </c>
      <c r="P70" s="3">
        <f>IF(O72=0,"- - -",O70/O72*100)</f>
        <v>49.051667756703729</v>
      </c>
      <c r="Q70" s="2">
        <v>104</v>
      </c>
      <c r="R70" s="3">
        <f>IF(Q72=0,"- - -",Q70/Q72*100)</f>
        <v>53.8860103626943</v>
      </c>
      <c r="S70" s="2">
        <v>2</v>
      </c>
      <c r="T70" s="3">
        <f>IF(S72=0,"- - -",S70/S72*100)</f>
        <v>25</v>
      </c>
      <c r="U70" s="2">
        <v>0</v>
      </c>
      <c r="V70" s="3" t="str">
        <f>IF(U72=0,"- - -",U70/U72*100)</f>
        <v>- - -</v>
      </c>
      <c r="W70" s="26">
        <f t="shared" si="5"/>
        <v>59614</v>
      </c>
      <c r="X70" s="29">
        <f>IF(W72=0,"- - -",W70/W72*100)</f>
        <v>48.840314929665162</v>
      </c>
      <c r="AA70" s="69"/>
    </row>
    <row r="71" spans="1:31" ht="15.75" thickBot="1" x14ac:dyDescent="0.3">
      <c r="A71" s="52" t="s">
        <v>242</v>
      </c>
      <c r="B71" s="62" t="s">
        <v>238</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t="str">
        <f>IF(U72=0,"- - -",U71/U72*100)</f>
        <v>- - -</v>
      </c>
      <c r="W71" s="26">
        <f t="shared" si="5"/>
        <v>0</v>
      </c>
      <c r="X71" s="29">
        <f>IF(W72=0,"- - -",W71/W72*100)</f>
        <v>0</v>
      </c>
      <c r="AA71" s="69"/>
    </row>
    <row r="72" spans="1:31" x14ac:dyDescent="0.25">
      <c r="A72" s="153" t="s">
        <v>13</v>
      </c>
      <c r="B72" s="154"/>
      <c r="C72" s="14">
        <f>SUM(C68:C71)</f>
        <v>36</v>
      </c>
      <c r="D72" s="15">
        <f>IF(C72=0,"- - -",C72/C72*100)</f>
        <v>100</v>
      </c>
      <c r="E72" s="16">
        <f>SUM(E68:E71)</f>
        <v>2727</v>
      </c>
      <c r="F72" s="15">
        <f>IF(E72=0,"- - -",E72/E72*100)</f>
        <v>100</v>
      </c>
      <c r="G72" s="16">
        <f>SUM(G68:G71)</f>
        <v>16197</v>
      </c>
      <c r="H72" s="15">
        <f>IF(G72=0,"- - -",G72/G72*100)</f>
        <v>100</v>
      </c>
      <c r="I72" s="16">
        <f>SUM(I68:I71)</f>
        <v>43573</v>
      </c>
      <c r="J72" s="15">
        <f>IF(I72=0,"- - -",I72/I72*100)</f>
        <v>100</v>
      </c>
      <c r="K72" s="16">
        <f>SUM(K68:K71)</f>
        <v>39472</v>
      </c>
      <c r="L72" s="15">
        <f>IF(K72=0,"- - -",K72/K72*100)</f>
        <v>100</v>
      </c>
      <c r="M72" s="16">
        <f>SUM(M68:M71)</f>
        <v>16795</v>
      </c>
      <c r="N72" s="15">
        <f>IF(M72=0,"- - -",M72/M72*100)</f>
        <v>100</v>
      </c>
      <c r="O72" s="16">
        <f>SUM(O68:O71)</f>
        <v>3058</v>
      </c>
      <c r="P72" s="15">
        <f>IF(O72=0,"- - -",O72/O72*100)</f>
        <v>100</v>
      </c>
      <c r="Q72" s="16">
        <f>SUM(Q68:Q71)</f>
        <v>193</v>
      </c>
      <c r="R72" s="15">
        <f>IF(Q72=0,"- - -",Q72/Q72*100)</f>
        <v>100</v>
      </c>
      <c r="S72" s="16">
        <f>SUM(S68:S71)</f>
        <v>8</v>
      </c>
      <c r="T72" s="15">
        <f>IF(S72=0,"- - -",S72/S72*100)</f>
        <v>100</v>
      </c>
      <c r="U72" s="16">
        <f>SUM(U68:U71)</f>
        <v>0</v>
      </c>
      <c r="V72" s="15" t="str">
        <f>IF(U72=0,"- - -",U72/U72*100)</f>
        <v>- - -</v>
      </c>
      <c r="W72" s="22">
        <f>SUM(W68:W71)</f>
        <v>122059</v>
      </c>
      <c r="X72" s="23">
        <f>IF(W72=0,"- - -",W72/W72*100)</f>
        <v>100</v>
      </c>
      <c r="AA72" s="69"/>
    </row>
    <row r="73" spans="1:31" ht="15.75" thickBot="1" x14ac:dyDescent="0.3">
      <c r="A73" s="155" t="s">
        <v>35</v>
      </c>
      <c r="B73" s="156"/>
      <c r="C73" s="175">
        <f>IF($W72=0,"- - -",C72/$W72*100)</f>
        <v>2.9493933261783234E-2</v>
      </c>
      <c r="D73" s="160"/>
      <c r="E73" s="159">
        <f>IF($W72=0,"- - -",E72/$W72*100)</f>
        <v>2.2341654445800803</v>
      </c>
      <c r="F73" s="160"/>
      <c r="G73" s="159">
        <f>IF($W72=0,"- - -",G72/$W72*100)</f>
        <v>13.269812140030639</v>
      </c>
      <c r="H73" s="160"/>
      <c r="I73" s="159">
        <f>IF($W72=0,"- - -",I72/$W72*100)</f>
        <v>35.698309833768917</v>
      </c>
      <c r="J73" s="160"/>
      <c r="K73" s="159">
        <f>IF($W72=0,"- - -",K72/$W72*100)</f>
        <v>32.338459269697438</v>
      </c>
      <c r="L73" s="160"/>
      <c r="M73" s="159">
        <f>IF($W72=0,"- - -",M72/$W72*100)</f>
        <v>13.759739142545818</v>
      </c>
      <c r="N73" s="160"/>
      <c r="O73" s="159">
        <f>IF($W72=0,"- - -",O72/$W72*100)</f>
        <v>2.5053457754036983</v>
      </c>
      <c r="P73" s="160"/>
      <c r="Q73" s="159">
        <f>IF($W72=0,"- - -",Q72/$W72*100)</f>
        <v>0.1581202533201157</v>
      </c>
      <c r="R73" s="160"/>
      <c r="S73" s="159">
        <f>IF($W72=0,"- - -",S72/$W72*100)</f>
        <v>6.5542073915073849E-3</v>
      </c>
      <c r="T73" s="160"/>
      <c r="U73" s="159">
        <f>IF($W72=0,"- - -",U72/$W72*100)</f>
        <v>0</v>
      </c>
      <c r="V73" s="176"/>
      <c r="W73" s="175">
        <f>IF($W72=0,"- - -",W72/$W72*100)</f>
        <v>100</v>
      </c>
      <c r="X73" s="176"/>
    </row>
    <row r="74" spans="1:31" x14ac:dyDescent="0.25">
      <c r="A74" s="63"/>
    </row>
    <row r="76" spans="1:31" x14ac:dyDescent="0.25">
      <c r="A76" s="49" t="s">
        <v>233</v>
      </c>
      <c r="J76" s="48"/>
      <c r="L76" s="48"/>
    </row>
    <row r="77" spans="1:31" ht="15.75" thickBot="1" x14ac:dyDescent="0.3"/>
    <row r="78" spans="1:31" ht="14.45" customHeight="1" x14ac:dyDescent="0.25">
      <c r="A78" s="149" t="s">
        <v>234</v>
      </c>
      <c r="B78" s="150"/>
      <c r="C78" s="32" t="s">
        <v>38</v>
      </c>
      <c r="D78" s="33"/>
      <c r="E78" s="33" t="s">
        <v>39</v>
      </c>
      <c r="F78" s="33"/>
      <c r="G78" s="33" t="s">
        <v>40</v>
      </c>
      <c r="H78" s="33"/>
      <c r="I78" s="33" t="s">
        <v>41</v>
      </c>
      <c r="J78" s="33"/>
      <c r="K78" s="33" t="s">
        <v>42</v>
      </c>
      <c r="L78" s="33"/>
      <c r="M78" s="33" t="s">
        <v>43</v>
      </c>
      <c r="N78" s="33"/>
      <c r="O78" s="33" t="s">
        <v>44</v>
      </c>
      <c r="P78" s="33"/>
      <c r="Q78" s="33" t="s">
        <v>45</v>
      </c>
      <c r="R78" s="33"/>
      <c r="S78" s="33" t="s">
        <v>46</v>
      </c>
      <c r="T78" s="33"/>
      <c r="U78" s="33" t="s">
        <v>47</v>
      </c>
      <c r="V78" s="33"/>
      <c r="W78" s="33" t="s">
        <v>48</v>
      </c>
      <c r="X78" s="33"/>
      <c r="Y78" s="33" t="s">
        <v>16</v>
      </c>
      <c r="Z78" s="33"/>
      <c r="AA78" s="35" t="s">
        <v>13</v>
      </c>
      <c r="AB78" s="36"/>
    </row>
    <row r="79" spans="1:31" ht="15.75" thickBot="1" x14ac:dyDescent="0.3">
      <c r="A79" s="151"/>
      <c r="B79" s="152"/>
      <c r="C79" s="37" t="s">
        <v>14</v>
      </c>
      <c r="D79" s="38" t="s">
        <v>15</v>
      </c>
      <c r="E79" s="39" t="s">
        <v>14</v>
      </c>
      <c r="F79" s="38" t="s">
        <v>15</v>
      </c>
      <c r="G79" s="39" t="s">
        <v>14</v>
      </c>
      <c r="H79" s="38" t="s">
        <v>15</v>
      </c>
      <c r="I79" s="37" t="s">
        <v>14</v>
      </c>
      <c r="J79" s="38" t="s">
        <v>15</v>
      </c>
      <c r="K79" s="37" t="s">
        <v>14</v>
      </c>
      <c r="L79" s="38" t="s">
        <v>15</v>
      </c>
      <c r="M79" s="37" t="s">
        <v>14</v>
      </c>
      <c r="N79" s="38" t="s">
        <v>15</v>
      </c>
      <c r="O79" s="37" t="s">
        <v>14</v>
      </c>
      <c r="P79" s="38" t="s">
        <v>15</v>
      </c>
      <c r="Q79" s="37" t="s">
        <v>14</v>
      </c>
      <c r="R79" s="38" t="s">
        <v>15</v>
      </c>
      <c r="S79" s="37" t="s">
        <v>14</v>
      </c>
      <c r="T79" s="38" t="s">
        <v>15</v>
      </c>
      <c r="U79" s="37" t="s">
        <v>14</v>
      </c>
      <c r="V79" s="38" t="s">
        <v>15</v>
      </c>
      <c r="W79" s="37" t="s">
        <v>14</v>
      </c>
      <c r="X79" s="38" t="s">
        <v>15</v>
      </c>
      <c r="Y79" s="37" t="s">
        <v>14</v>
      </c>
      <c r="Z79" s="38" t="s">
        <v>15</v>
      </c>
      <c r="AA79" s="41" t="s">
        <v>14</v>
      </c>
      <c r="AB79" s="42" t="s">
        <v>15</v>
      </c>
    </row>
    <row r="80" spans="1:31" x14ac:dyDescent="0.25">
      <c r="A80" s="55" t="s">
        <v>239</v>
      </c>
      <c r="B80" s="62" t="s">
        <v>235</v>
      </c>
      <c r="C80" s="8">
        <v>6</v>
      </c>
      <c r="D80" s="5">
        <f>IF(C84=0,"- - -",C80/C84*100)</f>
        <v>3.6363636363636362</v>
      </c>
      <c r="E80" s="4">
        <v>0</v>
      </c>
      <c r="F80" s="5">
        <f>IF(E84=0,"- - -",E80/E84*100)</f>
        <v>0</v>
      </c>
      <c r="G80" s="4">
        <v>0</v>
      </c>
      <c r="H80" s="5">
        <f>IF(G84=0,"- - -",G80/G84*100)</f>
        <v>0</v>
      </c>
      <c r="I80" s="4">
        <v>0</v>
      </c>
      <c r="J80" s="5">
        <f>IF(I84=0,"- - -",I80/I84*100)</f>
        <v>0</v>
      </c>
      <c r="K80" s="4">
        <v>0</v>
      </c>
      <c r="L80" s="5">
        <f>IF(K84=0,"- - -",K80/K84*100)</f>
        <v>0</v>
      </c>
      <c r="M80" s="4">
        <v>0</v>
      </c>
      <c r="N80" s="5">
        <f>IF(M84=0,"- - -",M80/M84*100)</f>
        <v>0</v>
      </c>
      <c r="O80" s="4">
        <v>0</v>
      </c>
      <c r="P80" s="5">
        <f>IF(O84=0,"- - -",O80/O84*100)</f>
        <v>0</v>
      </c>
      <c r="Q80" s="4">
        <v>0</v>
      </c>
      <c r="R80" s="5">
        <f>IF(Q84=0,"- - -",Q80/Q84*100)</f>
        <v>0</v>
      </c>
      <c r="S80" s="4">
        <v>0</v>
      </c>
      <c r="T80" s="5">
        <f>IF(S84=0,"- - -",S80/S84*100)</f>
        <v>0</v>
      </c>
      <c r="U80" s="4">
        <v>0</v>
      </c>
      <c r="V80" s="5">
        <f>IF(U84=0,"- - -",U80/U84*100)</f>
        <v>0</v>
      </c>
      <c r="W80" s="4">
        <v>0</v>
      </c>
      <c r="X80" s="5">
        <f>IF(W84=0,"- - -",W80/W84*100)</f>
        <v>0</v>
      </c>
      <c r="Y80" s="4">
        <v>0</v>
      </c>
      <c r="Z80" s="5">
        <f>IF(Y84=0,"- - -",Y80/Y84*100)</f>
        <v>0</v>
      </c>
      <c r="AA80" s="26">
        <f>C80+E80+G80+I80+K80+M80+O80+Q80+S80+U80+W80+Y80</f>
        <v>6</v>
      </c>
      <c r="AB80" s="27">
        <f>IF(AA84=0,"- - -",AA80/AA84*100)</f>
        <v>4.9156555436305387E-3</v>
      </c>
      <c r="AE80" s="69"/>
    </row>
    <row r="81" spans="1:31" x14ac:dyDescent="0.25">
      <c r="A81" s="52" t="s">
        <v>240</v>
      </c>
      <c r="B81" s="62" t="s">
        <v>236</v>
      </c>
      <c r="C81" s="9">
        <v>87</v>
      </c>
      <c r="D81" s="3">
        <f>IF(C84=0,"- - -",C81/C84*100)</f>
        <v>52.72727272727272</v>
      </c>
      <c r="E81" s="2">
        <v>341</v>
      </c>
      <c r="F81" s="3">
        <f>IF(E84=0,"- - -",E81/E84*100)</f>
        <v>53.870458135860979</v>
      </c>
      <c r="G81" s="2">
        <v>408</v>
      </c>
      <c r="H81" s="3">
        <f>IF(G84=0,"- - -",G81/G84*100)</f>
        <v>50.557620817843862</v>
      </c>
      <c r="I81" s="2">
        <v>781</v>
      </c>
      <c r="J81" s="3">
        <f>IF(I84=0,"- - -",I81/I84*100)</f>
        <v>47.563946406820953</v>
      </c>
      <c r="K81" s="2">
        <v>2524</v>
      </c>
      <c r="L81" s="3">
        <f>IF(K84=0,"- - -",K81/K84*100)</f>
        <v>44.704215373715904</v>
      </c>
      <c r="M81" s="2">
        <v>9566</v>
      </c>
      <c r="N81" s="3">
        <f>IF(M84=0,"- - -",M81/M84*100)</f>
        <v>43.234204103769322</v>
      </c>
      <c r="O81" s="2">
        <v>22970</v>
      </c>
      <c r="P81" s="3">
        <f>IF(O84=0,"- - -",O81/O84*100)</f>
        <v>48.393553144422206</v>
      </c>
      <c r="Q81" s="2">
        <v>19383</v>
      </c>
      <c r="R81" s="3">
        <f>IF(Q84=0,"- - -",Q81/Q84*100)</f>
        <v>57.19048743066211</v>
      </c>
      <c r="S81" s="2">
        <v>5624</v>
      </c>
      <c r="T81" s="3">
        <f>IF(S84=0,"- - -",S81/S84*100)</f>
        <v>65.243619489559165</v>
      </c>
      <c r="U81" s="2">
        <v>690</v>
      </c>
      <c r="V81" s="3">
        <f>IF(U84=0,"- - -",U81/U84*100)</f>
        <v>71.875</v>
      </c>
      <c r="W81" s="2">
        <v>48</v>
      </c>
      <c r="X81" s="3">
        <f>IF(W84=0,"- - -",W81/W84*100)</f>
        <v>70.588235294117652</v>
      </c>
      <c r="Y81" s="2">
        <v>17</v>
      </c>
      <c r="Z81" s="3">
        <f>IF(Y84=0,"- - -",Y81/Y84*100)</f>
        <v>48.571428571428569</v>
      </c>
      <c r="AA81" s="26">
        <f t="shared" ref="AA81:AA83" si="6">C81+E81+G81+I81+K81+M81+O81+Q81+S81+U81+W81+Y81</f>
        <v>62439</v>
      </c>
      <c r="AB81" s="29">
        <f>IF(AA84=0,"- - -",AA81/AA84*100)</f>
        <v>51.154769414791211</v>
      </c>
      <c r="AE81" s="69"/>
    </row>
    <row r="82" spans="1:31" x14ac:dyDescent="0.25">
      <c r="A82" s="52" t="s">
        <v>241</v>
      </c>
      <c r="B82" s="62" t="s">
        <v>237</v>
      </c>
      <c r="C82" s="9">
        <v>72</v>
      </c>
      <c r="D82" s="3">
        <f>IF(C84=0,"- - -",C82/C84*100)</f>
        <v>43.636363636363633</v>
      </c>
      <c r="E82" s="2">
        <v>292</v>
      </c>
      <c r="F82" s="3">
        <f>IF(E84=0,"- - -",E82/E84*100)</f>
        <v>46.129541864139021</v>
      </c>
      <c r="G82" s="2">
        <v>399</v>
      </c>
      <c r="H82" s="3">
        <f>IF(G84=0,"- - -",G82/G84*100)</f>
        <v>49.442379182156131</v>
      </c>
      <c r="I82" s="2">
        <v>861</v>
      </c>
      <c r="J82" s="3">
        <f>IF(I84=0,"- - -",I82/I84*100)</f>
        <v>52.436053593179054</v>
      </c>
      <c r="K82" s="2">
        <v>3122</v>
      </c>
      <c r="L82" s="3">
        <f>IF(K84=0,"- - -",K82/K84*100)</f>
        <v>55.295784626284096</v>
      </c>
      <c r="M82" s="2">
        <v>12560</v>
      </c>
      <c r="N82" s="3">
        <f>IF(M84=0,"- - -",M82/M84*100)</f>
        <v>56.765795896230678</v>
      </c>
      <c r="O82" s="2">
        <v>24495</v>
      </c>
      <c r="P82" s="3">
        <f>IF(O84=0,"- - -",O82/O84*100)</f>
        <v>51.606446855577794</v>
      </c>
      <c r="Q82" s="2">
        <v>14509</v>
      </c>
      <c r="R82" s="3">
        <f>IF(Q84=0,"- - -",Q82/Q84*100)</f>
        <v>42.809512569337898</v>
      </c>
      <c r="S82" s="2">
        <v>2996</v>
      </c>
      <c r="T82" s="3">
        <f>IF(S84=0,"- - -",S82/S84*100)</f>
        <v>34.756380510440835</v>
      </c>
      <c r="U82" s="2">
        <v>270</v>
      </c>
      <c r="V82" s="3">
        <f>IF(U84=0,"- - -",U82/U84*100)</f>
        <v>28.125</v>
      </c>
      <c r="W82" s="2">
        <v>20</v>
      </c>
      <c r="X82" s="3">
        <f>IF(W84=0,"- - -",W82/W84*100)</f>
        <v>29.411764705882355</v>
      </c>
      <c r="Y82" s="2">
        <v>18</v>
      </c>
      <c r="Z82" s="3">
        <f>IF(Y84=0,"- - -",Y82/Y84*100)</f>
        <v>51.428571428571423</v>
      </c>
      <c r="AA82" s="26">
        <f t="shared" si="6"/>
        <v>59614</v>
      </c>
      <c r="AB82" s="29">
        <f>IF(AA84=0,"- - -",AA82/AA84*100)</f>
        <v>48.840314929665162</v>
      </c>
      <c r="AE82" s="69"/>
    </row>
    <row r="83" spans="1:31" ht="15.75" thickBot="1" x14ac:dyDescent="0.3">
      <c r="A83" s="52" t="s">
        <v>242</v>
      </c>
      <c r="B83" s="62" t="s">
        <v>238</v>
      </c>
      <c r="C83" s="9">
        <v>0</v>
      </c>
      <c r="D83" s="3">
        <f>IF(C84=0,"- - -",C83/C84*100)</f>
        <v>0</v>
      </c>
      <c r="E83" s="2">
        <v>0</v>
      </c>
      <c r="F83" s="3">
        <f>IF(E84=0,"- - -",E83/E84*100)</f>
        <v>0</v>
      </c>
      <c r="G83" s="2">
        <v>0</v>
      </c>
      <c r="H83" s="3">
        <f>IF(G84=0,"- - -",G83/G84*100)</f>
        <v>0</v>
      </c>
      <c r="I83" s="2">
        <v>0</v>
      </c>
      <c r="J83" s="3">
        <f>IF(I84=0,"- - -",I83/I84*100)</f>
        <v>0</v>
      </c>
      <c r="K83" s="2">
        <v>0</v>
      </c>
      <c r="L83" s="3">
        <f>IF(K84=0,"- - -",K83/K84*100)</f>
        <v>0</v>
      </c>
      <c r="M83" s="2">
        <v>0</v>
      </c>
      <c r="N83" s="3">
        <f>IF(M84=0,"- - -",M83/M84*100)</f>
        <v>0</v>
      </c>
      <c r="O83" s="2">
        <v>0</v>
      </c>
      <c r="P83" s="3">
        <f>IF(O84=0,"- - -",O83/O84*100)</f>
        <v>0</v>
      </c>
      <c r="Q83" s="2">
        <v>0</v>
      </c>
      <c r="R83" s="3">
        <f>IF(Q84=0,"- - -",Q83/Q84*100)</f>
        <v>0</v>
      </c>
      <c r="S83" s="2">
        <v>0</v>
      </c>
      <c r="T83" s="3">
        <f>IF(S84=0,"- - -",S83/S84*100)</f>
        <v>0</v>
      </c>
      <c r="U83" s="2">
        <v>0</v>
      </c>
      <c r="V83" s="3">
        <f>IF(U84=0,"- - -",U83/U84*100)</f>
        <v>0</v>
      </c>
      <c r="W83" s="2">
        <v>0</v>
      </c>
      <c r="X83" s="3">
        <f>IF(W84=0,"- - -",W83/W84*100)</f>
        <v>0</v>
      </c>
      <c r="Y83" s="2">
        <v>0</v>
      </c>
      <c r="Z83" s="3">
        <f>IF(Y84=0,"- - -",Y83/Y84*100)</f>
        <v>0</v>
      </c>
      <c r="AA83" s="26">
        <f t="shared" si="6"/>
        <v>0</v>
      </c>
      <c r="AB83" s="29">
        <f>IF(AA84=0,"- - -",AA83/AA84*100)</f>
        <v>0</v>
      </c>
      <c r="AE83" s="69"/>
    </row>
    <row r="84" spans="1:31" x14ac:dyDescent="0.25">
      <c r="A84" s="153" t="s">
        <v>13</v>
      </c>
      <c r="B84" s="154"/>
      <c r="C84" s="14">
        <f>SUM(C80:C83)</f>
        <v>165</v>
      </c>
      <c r="D84" s="15">
        <f>IF(C84=0,"- - -",C84/C84*100)</f>
        <v>100</v>
      </c>
      <c r="E84" s="16">
        <f>SUM(E80:E83)</f>
        <v>633</v>
      </c>
      <c r="F84" s="15">
        <f>IF(E84=0,"- - -",E84/E84*100)</f>
        <v>100</v>
      </c>
      <c r="G84" s="16">
        <f>SUM(G80:G83)</f>
        <v>807</v>
      </c>
      <c r="H84" s="15">
        <f>IF(G84=0,"- - -",G84/G84*100)</f>
        <v>100</v>
      </c>
      <c r="I84" s="16">
        <f>SUM(I80:I83)</f>
        <v>1642</v>
      </c>
      <c r="J84" s="15">
        <f>IF(I84=0,"- - -",I84/I84*100)</f>
        <v>100</v>
      </c>
      <c r="K84" s="16">
        <f>SUM(K80:K83)</f>
        <v>5646</v>
      </c>
      <c r="L84" s="15">
        <f>IF(K84=0,"- - -",K84/K84*100)</f>
        <v>100</v>
      </c>
      <c r="M84" s="16">
        <f>SUM(M80:M83)</f>
        <v>22126</v>
      </c>
      <c r="N84" s="15">
        <f>IF(M84=0,"- - -",M84/M84*100)</f>
        <v>100</v>
      </c>
      <c r="O84" s="16">
        <f>SUM(O80:O83)</f>
        <v>47465</v>
      </c>
      <c r="P84" s="15">
        <f>IF(O84=0,"- - -",O84/O84*100)</f>
        <v>100</v>
      </c>
      <c r="Q84" s="16">
        <f>SUM(Q80:Q83)</f>
        <v>33892</v>
      </c>
      <c r="R84" s="15">
        <f>IF(Q84=0,"- - -",Q84/Q84*100)</f>
        <v>100</v>
      </c>
      <c r="S84" s="16">
        <f>SUM(S80:S83)</f>
        <v>8620</v>
      </c>
      <c r="T84" s="15">
        <f>IF(S84=0,"- - -",S84/S84*100)</f>
        <v>100</v>
      </c>
      <c r="U84" s="16">
        <f>SUM(U80:U83)</f>
        <v>960</v>
      </c>
      <c r="V84" s="15">
        <f>IF(U84=0,"- - -",U84/U84*100)</f>
        <v>100</v>
      </c>
      <c r="W84" s="16">
        <f>SUM(W80:W83)</f>
        <v>68</v>
      </c>
      <c r="X84" s="15">
        <f>IF(W84=0,"- - -",W84/W84*100)</f>
        <v>100</v>
      </c>
      <c r="Y84" s="16">
        <f>SUM(Y80:Y83)</f>
        <v>35</v>
      </c>
      <c r="Z84" s="15">
        <f>IF(Y84=0,"- - -",Y84/Y84*100)</f>
        <v>100</v>
      </c>
      <c r="AA84" s="22">
        <f>SUM(AA80:AA83)</f>
        <v>122059</v>
      </c>
      <c r="AB84" s="23">
        <f>IF(AA84=0,"- - -",AA84/AA84*100)</f>
        <v>100</v>
      </c>
      <c r="AE84" s="69"/>
    </row>
    <row r="85" spans="1:31" ht="15.75" thickBot="1" x14ac:dyDescent="0.3">
      <c r="A85" s="155" t="s">
        <v>37</v>
      </c>
      <c r="B85" s="156"/>
      <c r="C85" s="18">
        <f>IF($AA84=0,"- - -",C84/$AA84*100)</f>
        <v>0.13518052744983983</v>
      </c>
      <c r="D85" s="19"/>
      <c r="E85" s="20">
        <f>IF($AA84=0,"- - -",E84/$AA84*100)</f>
        <v>0.51860165985302187</v>
      </c>
      <c r="F85" s="19"/>
      <c r="G85" s="20">
        <f>IF($AA84=0,"- - -",G84/$AA84*100)</f>
        <v>0.6611556706183076</v>
      </c>
      <c r="H85" s="19"/>
      <c r="I85" s="20">
        <f>IF($AA84=0,"- - -",I84/$AA84*100)</f>
        <v>1.3452510671068909</v>
      </c>
      <c r="J85" s="19"/>
      <c r="K85" s="20">
        <f>IF($AA84=0,"- - -",K84/$AA84*100)</f>
        <v>4.6256318665563372</v>
      </c>
      <c r="L85" s="19"/>
      <c r="M85" s="20">
        <f>IF($AA84=0,"- - -",M84/$AA84*100)</f>
        <v>18.127299093061552</v>
      </c>
      <c r="N85" s="19"/>
      <c r="O85" s="20">
        <f>IF($AA84=0,"- - -",O84/$AA84*100)</f>
        <v>38.886931729737256</v>
      </c>
      <c r="P85" s="19"/>
      <c r="Q85" s="20">
        <f>IF($AA84=0,"- - -",Q84/$AA84*100)</f>
        <v>27.766899614121037</v>
      </c>
      <c r="R85" s="19"/>
      <c r="S85" s="20">
        <f>IF($AA84=0,"- - -",S84/$AA84*100)</f>
        <v>7.0621584643492081</v>
      </c>
      <c r="T85" s="19"/>
      <c r="U85" s="20">
        <f>IF($AA84=0,"- - -",U84/$AA84*100)</f>
        <v>0.78650488698088639</v>
      </c>
      <c r="V85" s="19"/>
      <c r="W85" s="20">
        <f>IF($AA84=0,"- - -",W84/$AA84*100)</f>
        <v>5.5710762827812781E-2</v>
      </c>
      <c r="X85" s="19"/>
      <c r="Y85" s="20">
        <f>IF($AA84=0,"- - -",Y84/$AA84*100)</f>
        <v>2.8674657337844814E-2</v>
      </c>
      <c r="Z85" s="19"/>
      <c r="AA85" s="24">
        <f>IF($AA84=0,"- - -",AA84/$AA84*100)</f>
        <v>100</v>
      </c>
      <c r="AB85" s="25"/>
    </row>
    <row r="86" spans="1:31" x14ac:dyDescent="0.25">
      <c r="A86" s="146" t="s">
        <v>502</v>
      </c>
      <c r="B86" s="147"/>
      <c r="C86" s="147"/>
      <c r="D86" s="147"/>
    </row>
    <row r="88" spans="1:31" x14ac:dyDescent="0.25">
      <c r="A88" s="49" t="s">
        <v>536</v>
      </c>
      <c r="J88" s="48"/>
      <c r="L88" s="48"/>
    </row>
    <row r="89" spans="1:31" ht="15.75" thickBot="1" x14ac:dyDescent="0.3"/>
    <row r="90" spans="1:31" ht="14.45" customHeight="1" x14ac:dyDescent="0.25">
      <c r="A90" s="149" t="s">
        <v>234</v>
      </c>
      <c r="B90" s="150"/>
      <c r="C90" s="32" t="s">
        <v>51</v>
      </c>
      <c r="D90" s="33"/>
      <c r="E90" s="33" t="s">
        <v>52</v>
      </c>
      <c r="F90" s="33"/>
      <c r="G90" s="33" t="s">
        <v>53</v>
      </c>
      <c r="H90" s="33"/>
      <c r="I90" s="33" t="s">
        <v>16</v>
      </c>
      <c r="J90" s="33"/>
      <c r="K90" s="35" t="s">
        <v>13</v>
      </c>
      <c r="L90" s="36"/>
    </row>
    <row r="91" spans="1:31" ht="15.75" thickBot="1" x14ac:dyDescent="0.3">
      <c r="A91" s="151"/>
      <c r="B91" s="152"/>
      <c r="C91" s="37" t="s">
        <v>14</v>
      </c>
      <c r="D91" s="38" t="s">
        <v>15</v>
      </c>
      <c r="E91" s="39" t="s">
        <v>14</v>
      </c>
      <c r="F91" s="38" t="s">
        <v>15</v>
      </c>
      <c r="G91" s="39" t="s">
        <v>14</v>
      </c>
      <c r="H91" s="38" t="s">
        <v>15</v>
      </c>
      <c r="I91" s="37" t="s">
        <v>14</v>
      </c>
      <c r="J91" s="38" t="s">
        <v>15</v>
      </c>
      <c r="K91" s="41" t="s">
        <v>14</v>
      </c>
      <c r="L91" s="42" t="s">
        <v>15</v>
      </c>
    </row>
    <row r="92" spans="1:31" x14ac:dyDescent="0.25">
      <c r="A92" s="55" t="s">
        <v>239</v>
      </c>
      <c r="B92" s="62" t="s">
        <v>235</v>
      </c>
      <c r="C92" s="8">
        <v>0</v>
      </c>
      <c r="D92" s="5">
        <f>IF(C96=0,"- - -",C92/C96*100)</f>
        <v>0</v>
      </c>
      <c r="E92" s="4">
        <v>1</v>
      </c>
      <c r="F92" s="5">
        <f>IF(E96=0,"- - -",E92/E96*100)</f>
        <v>2.4679170779861793E-2</v>
      </c>
      <c r="G92" s="4">
        <v>0</v>
      </c>
      <c r="H92" s="5">
        <f>IF(G96=0,"- - -",G92/G96*100)</f>
        <v>0</v>
      </c>
      <c r="I92" s="4">
        <v>5</v>
      </c>
      <c r="J92" s="5">
        <f>IF(I96=0,"- - -",I92/I96*100)</f>
        <v>0.87565674255691772</v>
      </c>
      <c r="K92" s="26">
        <f>C92+E92+G92+I92</f>
        <v>6</v>
      </c>
      <c r="L92" s="27">
        <f>IF(K96=0,"- - -",K92/K96*100)</f>
        <v>4.9156555436305387E-3</v>
      </c>
      <c r="O92" s="69"/>
    </row>
    <row r="93" spans="1:31" x14ac:dyDescent="0.25">
      <c r="A93" s="52" t="s">
        <v>240</v>
      </c>
      <c r="B93" s="62" t="s">
        <v>236</v>
      </c>
      <c r="C93" s="9">
        <v>60097</v>
      </c>
      <c r="D93" s="3">
        <f>IF(C96=0,"- - -",C93/C96*100)</f>
        <v>51.212632511845115</v>
      </c>
      <c r="E93" s="2">
        <v>1996</v>
      </c>
      <c r="F93" s="3">
        <f>IF(E96=0,"- - -",E93/E96*100)</f>
        <v>49.25962487660415</v>
      </c>
      <c r="G93" s="2">
        <v>42</v>
      </c>
      <c r="H93" s="3">
        <f>IF(G96=0,"- - -",G93/G96*100)</f>
        <v>47.727272727272727</v>
      </c>
      <c r="I93" s="2">
        <v>304</v>
      </c>
      <c r="J93" s="3">
        <f>IF(I96=0,"- - -",I93/I96*100)</f>
        <v>53.239929947460595</v>
      </c>
      <c r="K93" s="26">
        <f t="shared" ref="K93:K95" si="7">C93+E93+G93+I93</f>
        <v>62439</v>
      </c>
      <c r="L93" s="29">
        <f>IF(K96=0,"- - -",K93/K96*100)</f>
        <v>51.154769414791211</v>
      </c>
      <c r="O93" s="69"/>
    </row>
    <row r="94" spans="1:31" x14ac:dyDescent="0.25">
      <c r="A94" s="52" t="s">
        <v>241</v>
      </c>
      <c r="B94" s="62" t="s">
        <v>237</v>
      </c>
      <c r="C94" s="9">
        <v>57251</v>
      </c>
      <c r="D94" s="3">
        <f>IF(C96=0,"- - -",C94/C96*100)</f>
        <v>48.787367488154892</v>
      </c>
      <c r="E94" s="2">
        <v>2055</v>
      </c>
      <c r="F94" s="3">
        <f>IF(E96=0,"- - -",E94/E96*100)</f>
        <v>50.715695952615988</v>
      </c>
      <c r="G94" s="2">
        <v>46</v>
      </c>
      <c r="H94" s="3">
        <f>IF(G96=0,"- - -",G94/G96*100)</f>
        <v>52.272727272727273</v>
      </c>
      <c r="I94" s="2">
        <v>262</v>
      </c>
      <c r="J94" s="3">
        <f>IF(I96=0,"- - -",I94/I96*100)</f>
        <v>45.884413309982484</v>
      </c>
      <c r="K94" s="26">
        <f t="shared" si="7"/>
        <v>59614</v>
      </c>
      <c r="L94" s="29">
        <f>IF(K96=0,"- - -",K94/K96*100)</f>
        <v>48.840314929665162</v>
      </c>
      <c r="O94" s="69"/>
    </row>
    <row r="95" spans="1:31" ht="15.75" thickBot="1" x14ac:dyDescent="0.3">
      <c r="A95" s="52" t="s">
        <v>242</v>
      </c>
      <c r="B95" s="62" t="s">
        <v>238</v>
      </c>
      <c r="C95" s="9">
        <v>0</v>
      </c>
      <c r="D95" s="3">
        <f>IF(C96=0,"- - -",C95/C96*100)</f>
        <v>0</v>
      </c>
      <c r="E95" s="2">
        <v>0</v>
      </c>
      <c r="F95" s="3">
        <f>IF(E96=0,"- - -",E95/E96*100)</f>
        <v>0</v>
      </c>
      <c r="G95" s="2">
        <v>0</v>
      </c>
      <c r="H95" s="3">
        <f>IF(G96=0,"- - -",G95/G96*100)</f>
        <v>0</v>
      </c>
      <c r="I95" s="2">
        <v>0</v>
      </c>
      <c r="J95" s="3">
        <f>IF(I96=0,"- - -",I95/I96*100)</f>
        <v>0</v>
      </c>
      <c r="K95" s="26">
        <f t="shared" si="7"/>
        <v>0</v>
      </c>
      <c r="L95" s="29">
        <f>IF(K96=0,"- - -",K95/K96*100)</f>
        <v>0</v>
      </c>
      <c r="O95" s="69"/>
    </row>
    <row r="96" spans="1:31" x14ac:dyDescent="0.25">
      <c r="A96" s="153" t="s">
        <v>13</v>
      </c>
      <c r="B96" s="154"/>
      <c r="C96" s="14">
        <f>SUM(C92:C95)</f>
        <v>117348</v>
      </c>
      <c r="D96" s="15">
        <f>IF(C96=0,"- - -",C96/C96*100)</f>
        <v>100</v>
      </c>
      <c r="E96" s="16">
        <f>SUM(E92:E95)</f>
        <v>4052</v>
      </c>
      <c r="F96" s="15">
        <f>IF(E96=0,"- - -",E96/E96*100)</f>
        <v>100</v>
      </c>
      <c r="G96" s="16">
        <f>SUM(G92:G95)</f>
        <v>88</v>
      </c>
      <c r="H96" s="15">
        <f>IF(G96=0,"- - -",G96/G96*100)</f>
        <v>100</v>
      </c>
      <c r="I96" s="16">
        <f>SUM(I92:I95)</f>
        <v>571</v>
      </c>
      <c r="J96" s="15">
        <f>IF(I96=0,"- - -",I96/I96*100)</f>
        <v>100</v>
      </c>
      <c r="K96" s="22">
        <f>SUM(K92:K95)</f>
        <v>122059</v>
      </c>
      <c r="L96" s="23">
        <f>IF(K96=0,"- - -",K96/K96*100)</f>
        <v>100</v>
      </c>
      <c r="O96" s="69"/>
    </row>
    <row r="97" spans="1:35" ht="15.75" thickBot="1" x14ac:dyDescent="0.3">
      <c r="A97" s="155" t="s">
        <v>589</v>
      </c>
      <c r="B97" s="156"/>
      <c r="C97" s="18">
        <f>IF($K96=0,"- - -",C96/$K96*100)</f>
        <v>96.140391122326079</v>
      </c>
      <c r="D97" s="19"/>
      <c r="E97" s="20">
        <f>IF($K96=0,"- - -",E96/$K96*100)</f>
        <v>3.3197060437984907</v>
      </c>
      <c r="F97" s="19"/>
      <c r="G97" s="20">
        <f>IF($K96=0,"- - -",G96/$K96*100)</f>
        <v>7.2096281306581245E-2</v>
      </c>
      <c r="H97" s="19"/>
      <c r="I97" s="20">
        <f>IF($K96=0,"- - -",I96/$K96*100)</f>
        <v>0.46780655256883968</v>
      </c>
      <c r="J97" s="19"/>
      <c r="K97" s="24">
        <f>IF($K96=0,"- - -",K96/$K96*100)</f>
        <v>100</v>
      </c>
      <c r="L97" s="25"/>
    </row>
    <row r="98" spans="1:35" x14ac:dyDescent="0.25">
      <c r="A98" s="63"/>
    </row>
    <row r="100" spans="1:35" x14ac:dyDescent="0.25">
      <c r="A100" s="49" t="s">
        <v>227</v>
      </c>
      <c r="J100" s="48"/>
      <c r="L100" s="48"/>
    </row>
    <row r="101" spans="1:35" ht="15.75" thickBot="1" x14ac:dyDescent="0.3"/>
    <row r="102" spans="1:35" ht="14.45" customHeight="1" x14ac:dyDescent="0.25">
      <c r="A102" s="149" t="s">
        <v>234</v>
      </c>
      <c r="B102" s="150"/>
      <c r="C102" s="32" t="s">
        <v>20</v>
      </c>
      <c r="D102" s="33"/>
      <c r="E102" s="33" t="s">
        <v>21</v>
      </c>
      <c r="F102" s="33"/>
      <c r="G102" s="33" t="s">
        <v>22</v>
      </c>
      <c r="H102" s="33"/>
      <c r="I102" s="33" t="s">
        <v>23</v>
      </c>
      <c r="J102" s="33"/>
      <c r="K102" s="33" t="s">
        <v>24</v>
      </c>
      <c r="L102" s="33"/>
      <c r="M102" s="33" t="s">
        <v>25</v>
      </c>
      <c r="N102" s="33"/>
      <c r="O102" s="33" t="s">
        <v>26</v>
      </c>
      <c r="P102" s="33"/>
      <c r="Q102" s="33" t="s">
        <v>27</v>
      </c>
      <c r="R102" s="33"/>
      <c r="S102" s="33" t="s">
        <v>28</v>
      </c>
      <c r="T102" s="33"/>
      <c r="U102" s="33" t="s">
        <v>29</v>
      </c>
      <c r="V102" s="33"/>
      <c r="W102" s="33" t="s">
        <v>30</v>
      </c>
      <c r="X102" s="33"/>
      <c r="Y102" s="33" t="s">
        <v>55</v>
      </c>
      <c r="Z102" s="33"/>
      <c r="AA102" s="33" t="s">
        <v>56</v>
      </c>
      <c r="AB102" s="34"/>
      <c r="AC102" s="33" t="s">
        <v>57</v>
      </c>
      <c r="AD102" s="33"/>
      <c r="AE102" s="35" t="s">
        <v>13</v>
      </c>
      <c r="AF102" s="36"/>
    </row>
    <row r="103" spans="1:35" ht="15.75" thickBot="1" x14ac:dyDescent="0.3">
      <c r="A103" s="151"/>
      <c r="B103" s="152"/>
      <c r="C103" s="37" t="s">
        <v>14</v>
      </c>
      <c r="D103" s="38" t="s">
        <v>15</v>
      </c>
      <c r="E103" s="39" t="s">
        <v>14</v>
      </c>
      <c r="F103" s="38" t="s">
        <v>15</v>
      </c>
      <c r="G103" s="39" t="s">
        <v>14</v>
      </c>
      <c r="H103" s="38" t="s">
        <v>15</v>
      </c>
      <c r="I103" s="37" t="s">
        <v>14</v>
      </c>
      <c r="J103" s="38" t="s">
        <v>15</v>
      </c>
      <c r="K103" s="37" t="s">
        <v>14</v>
      </c>
      <c r="L103" s="38" t="s">
        <v>15</v>
      </c>
      <c r="M103" s="37" t="s">
        <v>14</v>
      </c>
      <c r="N103" s="38" t="s">
        <v>15</v>
      </c>
      <c r="O103" s="37" t="s">
        <v>14</v>
      </c>
      <c r="P103" s="38" t="s">
        <v>15</v>
      </c>
      <c r="Q103" s="37" t="s">
        <v>14</v>
      </c>
      <c r="R103" s="38" t="s">
        <v>15</v>
      </c>
      <c r="S103" s="37" t="s">
        <v>14</v>
      </c>
      <c r="T103" s="38" t="s">
        <v>15</v>
      </c>
      <c r="U103" s="37" t="s">
        <v>14</v>
      </c>
      <c r="V103" s="38" t="s">
        <v>15</v>
      </c>
      <c r="W103" s="37" t="s">
        <v>14</v>
      </c>
      <c r="X103" s="38" t="s">
        <v>15</v>
      </c>
      <c r="Y103" s="37" t="s">
        <v>14</v>
      </c>
      <c r="Z103" s="38" t="s">
        <v>15</v>
      </c>
      <c r="AA103" s="37" t="s">
        <v>14</v>
      </c>
      <c r="AB103" s="38" t="s">
        <v>15</v>
      </c>
      <c r="AC103" s="37" t="s">
        <v>14</v>
      </c>
      <c r="AD103" s="38" t="s">
        <v>15</v>
      </c>
      <c r="AE103" s="41" t="s">
        <v>14</v>
      </c>
      <c r="AF103" s="42" t="s">
        <v>15</v>
      </c>
    </row>
    <row r="104" spans="1:35" x14ac:dyDescent="0.25">
      <c r="A104" s="55" t="s">
        <v>239</v>
      </c>
      <c r="B104" s="62" t="s">
        <v>235</v>
      </c>
      <c r="C104" s="8">
        <v>6</v>
      </c>
      <c r="D104" s="5">
        <f>IF(C108=0,"- - -",C104/C108*100)</f>
        <v>0.28971511347175277</v>
      </c>
      <c r="E104" s="4">
        <v>0</v>
      </c>
      <c r="F104" s="5">
        <f>IF(E108=0,"- - -",E104/E108*100)</f>
        <v>0</v>
      </c>
      <c r="G104" s="4">
        <v>0</v>
      </c>
      <c r="H104" s="5">
        <f>IF(G108=0,"- - -",G104/G108*100)</f>
        <v>0</v>
      </c>
      <c r="I104" s="4">
        <v>0</v>
      </c>
      <c r="J104" s="5">
        <f>IF(I108=0,"- - -",I104/I108*100)</f>
        <v>0</v>
      </c>
      <c r="K104" s="4">
        <v>0</v>
      </c>
      <c r="L104" s="5">
        <f>IF(K108=0,"- - -",K104/K108*100)</f>
        <v>0</v>
      </c>
      <c r="M104" s="4">
        <v>0</v>
      </c>
      <c r="N104" s="5">
        <f>IF(M108=0,"- - -",M104/M108*100)</f>
        <v>0</v>
      </c>
      <c r="O104" s="4">
        <v>0</v>
      </c>
      <c r="P104" s="5">
        <f>IF(O108=0,"- - -",O104/O108*100)</f>
        <v>0</v>
      </c>
      <c r="Q104" s="4">
        <v>0</v>
      </c>
      <c r="R104" s="5">
        <f>IF(Q108=0,"- - -",Q104/Q108*100)</f>
        <v>0</v>
      </c>
      <c r="S104" s="4">
        <v>0</v>
      </c>
      <c r="T104" s="5">
        <f>IF(S108=0,"- - -",S104/S108*100)</f>
        <v>0</v>
      </c>
      <c r="U104" s="4">
        <v>0</v>
      </c>
      <c r="V104" s="5">
        <f>IF(U108=0,"- - -",U104/U108*100)</f>
        <v>0</v>
      </c>
      <c r="W104" s="4">
        <v>0</v>
      </c>
      <c r="X104" s="5">
        <f>IF(W108=0,"- - -",W104/W108*100)</f>
        <v>0</v>
      </c>
      <c r="Y104" s="4">
        <v>0</v>
      </c>
      <c r="Z104" s="5">
        <f>IF(Y108=0,"- - -",Y104/Y108*100)</f>
        <v>0</v>
      </c>
      <c r="AA104" s="4">
        <v>0</v>
      </c>
      <c r="AB104" s="5">
        <f>IF(AA108=0,"- - -",AA104/AA108*100)</f>
        <v>0</v>
      </c>
      <c r="AC104" s="4">
        <v>0</v>
      </c>
      <c r="AD104" s="5">
        <f>IF(AC108=0,"- - -",AC104/AC108*100)</f>
        <v>0</v>
      </c>
      <c r="AE104" s="26">
        <f>C104+E104+G104+I104+K104+M104+O104+Q104+S104+U104+W104+Y104+AA104+AC104</f>
        <v>6</v>
      </c>
      <c r="AF104" s="27">
        <f>IF(AE108=0,"- - -",AE104/AE108*100)</f>
        <v>4.9156555436305387E-3</v>
      </c>
      <c r="AI104" s="69"/>
    </row>
    <row r="105" spans="1:35" x14ac:dyDescent="0.25">
      <c r="A105" s="52" t="s">
        <v>240</v>
      </c>
      <c r="B105" s="62" t="s">
        <v>236</v>
      </c>
      <c r="C105" s="9">
        <v>1124</v>
      </c>
      <c r="D105" s="3">
        <f>IF(C108=0,"- - -",C105/C108*100)</f>
        <v>54.273297923708355</v>
      </c>
      <c r="E105" s="2">
        <v>1495</v>
      </c>
      <c r="F105" s="3">
        <f>IF(E108=0,"- - -",E105/E108*100)</f>
        <v>50.404585300067431</v>
      </c>
      <c r="G105" s="2">
        <v>8436</v>
      </c>
      <c r="H105" s="3">
        <f>IF(G108=0,"- - -",G105/G108*100)</f>
        <v>50.307114318086946</v>
      </c>
      <c r="I105" s="2">
        <v>26724</v>
      </c>
      <c r="J105" s="3">
        <f>IF(I108=0,"- - -",I105/I108*100)</f>
        <v>50.374168253190319</v>
      </c>
      <c r="K105" s="2">
        <v>13766</v>
      </c>
      <c r="L105" s="3">
        <f>IF(K108=0,"- - -",K105/K108*100)</f>
        <v>52.061114892973301</v>
      </c>
      <c r="M105" s="2">
        <v>4950</v>
      </c>
      <c r="N105" s="3">
        <f>IF(M108=0,"- - -",M105/M108*100)</f>
        <v>52.099778970634667</v>
      </c>
      <c r="O105" s="2">
        <v>1474</v>
      </c>
      <c r="P105" s="3">
        <f>IF(O108=0,"- - -",O105/O108*100)</f>
        <v>54.270986745213548</v>
      </c>
      <c r="Q105" s="2">
        <v>636</v>
      </c>
      <c r="R105" s="3">
        <f>IF(Q108=0,"- - -",Q105/Q108*100)</f>
        <v>53.852667231160034</v>
      </c>
      <c r="S105" s="2">
        <v>433</v>
      </c>
      <c r="T105" s="3">
        <f>IF(S108=0,"- - -",S105/S108*100)</f>
        <v>54.465408805031444</v>
      </c>
      <c r="U105" s="2">
        <v>298</v>
      </c>
      <c r="V105" s="3">
        <f>IF(U108=0,"- - -",U105/U108*100)</f>
        <v>54.678899082568812</v>
      </c>
      <c r="W105" s="2">
        <v>268</v>
      </c>
      <c r="X105" s="3">
        <f>IF(W108=0,"- - -",W105/W108*100)</f>
        <v>52.755905511811022</v>
      </c>
      <c r="Y105" s="2">
        <v>1543</v>
      </c>
      <c r="Z105" s="3">
        <f>IF(Y108=0,"- - -",Y105/Y108*100)</f>
        <v>51.484818151484824</v>
      </c>
      <c r="AA105" s="2">
        <v>606</v>
      </c>
      <c r="AB105" s="3">
        <f>IF(AA108=0,"- - -",AA105/AA108*100)</f>
        <v>51.053074978938497</v>
      </c>
      <c r="AC105" s="2">
        <v>686</v>
      </c>
      <c r="AD105" s="3">
        <f>IF(AC108=0,"- - -",AC105/AC108*100)</f>
        <v>51.578947368421055</v>
      </c>
      <c r="AE105" s="26">
        <f t="shared" ref="AE105:AE107" si="8">C105+E105+G105+I105+K105+M105+O105+Q105+S105+U105+W105+Y105+AA105+AC105</f>
        <v>62439</v>
      </c>
      <c r="AF105" s="29">
        <f>IF(AE108=0,"- - -",AE105/AE108*100)</f>
        <v>51.154769414791211</v>
      </c>
      <c r="AI105" s="69"/>
    </row>
    <row r="106" spans="1:35" x14ac:dyDescent="0.25">
      <c r="A106" s="52" t="s">
        <v>241</v>
      </c>
      <c r="B106" s="62" t="s">
        <v>237</v>
      </c>
      <c r="C106" s="9">
        <v>941</v>
      </c>
      <c r="D106" s="3">
        <f>IF(C108=0,"- - -",C106/C108*100)</f>
        <v>45.436986962819894</v>
      </c>
      <c r="E106" s="2">
        <v>1471</v>
      </c>
      <c r="F106" s="3">
        <f>IF(E108=0,"- - -",E106/E108*100)</f>
        <v>49.595414699932569</v>
      </c>
      <c r="G106" s="2">
        <v>8333</v>
      </c>
      <c r="H106" s="3">
        <f>IF(G108=0,"- - -",G106/G108*100)</f>
        <v>49.692885681913054</v>
      </c>
      <c r="I106" s="2">
        <v>26327</v>
      </c>
      <c r="J106" s="3">
        <f>IF(I108=0,"- - -",I106/I108*100)</f>
        <v>49.625831746809673</v>
      </c>
      <c r="K106" s="2">
        <v>12676</v>
      </c>
      <c r="L106" s="3">
        <f>IF(K108=0,"- - -",K106/K108*100)</f>
        <v>47.938885107026699</v>
      </c>
      <c r="M106" s="2">
        <v>4551</v>
      </c>
      <c r="N106" s="3">
        <f>IF(M108=0,"- - -",M106/M108*100)</f>
        <v>47.900221029365333</v>
      </c>
      <c r="O106" s="2">
        <v>1242</v>
      </c>
      <c r="P106" s="3">
        <f>IF(O108=0,"- - -",O106/O108*100)</f>
        <v>45.729013254786452</v>
      </c>
      <c r="Q106" s="2">
        <v>545</v>
      </c>
      <c r="R106" s="3">
        <f>IF(Q108=0,"- - -",Q106/Q108*100)</f>
        <v>46.147332768839966</v>
      </c>
      <c r="S106" s="2">
        <v>362</v>
      </c>
      <c r="T106" s="3">
        <f>IF(S108=0,"- - -",S106/S108*100)</f>
        <v>45.534591194968556</v>
      </c>
      <c r="U106" s="2">
        <v>247</v>
      </c>
      <c r="V106" s="3">
        <f>IF(U108=0,"- - -",U106/U108*100)</f>
        <v>45.321100917431195</v>
      </c>
      <c r="W106" s="2">
        <v>240</v>
      </c>
      <c r="X106" s="3">
        <f>IF(W108=0,"- - -",W106/W108*100)</f>
        <v>47.244094488188978</v>
      </c>
      <c r="Y106" s="2">
        <v>1454</v>
      </c>
      <c r="Z106" s="3">
        <f>IF(Y108=0,"- - -",Y106/Y108*100)</f>
        <v>48.515181848515184</v>
      </c>
      <c r="AA106" s="2">
        <v>581</v>
      </c>
      <c r="AB106" s="3">
        <f>IF(AA108=0,"- - -",AA106/AA108*100)</f>
        <v>48.946925021061496</v>
      </c>
      <c r="AC106" s="2">
        <v>644</v>
      </c>
      <c r="AD106" s="3">
        <f>IF(AC108=0,"- - -",AC106/AC108*100)</f>
        <v>48.421052631578945</v>
      </c>
      <c r="AE106" s="26">
        <f t="shared" si="8"/>
        <v>59614</v>
      </c>
      <c r="AF106" s="29">
        <f>IF(AE108=0,"- - -",AE106/AE108*100)</f>
        <v>48.840314929665162</v>
      </c>
      <c r="AI106" s="69"/>
    </row>
    <row r="107" spans="1:35" ht="15.75" thickBot="1" x14ac:dyDescent="0.3">
      <c r="A107" s="52" t="s">
        <v>242</v>
      </c>
      <c r="B107" s="62" t="s">
        <v>238</v>
      </c>
      <c r="C107" s="9">
        <v>0</v>
      </c>
      <c r="D107" s="3">
        <f>IF(C108=0,"- - -",C107/C108*100)</f>
        <v>0</v>
      </c>
      <c r="E107" s="2">
        <v>0</v>
      </c>
      <c r="F107" s="3">
        <f>IF(E108=0,"- - -",E107/E108*100)</f>
        <v>0</v>
      </c>
      <c r="G107" s="2">
        <v>0</v>
      </c>
      <c r="H107" s="3">
        <f>IF(G108=0,"- - -",G107/G108*100)</f>
        <v>0</v>
      </c>
      <c r="I107" s="2">
        <v>0</v>
      </c>
      <c r="J107" s="3">
        <f>IF(I108=0,"- - -",I107/I108*100)</f>
        <v>0</v>
      </c>
      <c r="K107" s="2">
        <v>0</v>
      </c>
      <c r="L107" s="3">
        <f>IF(K108=0,"- - -",K107/K108*100)</f>
        <v>0</v>
      </c>
      <c r="M107" s="2">
        <v>0</v>
      </c>
      <c r="N107" s="3">
        <f>IF(M108=0,"- - -",M107/M108*100)</f>
        <v>0</v>
      </c>
      <c r="O107" s="2">
        <v>0</v>
      </c>
      <c r="P107" s="3">
        <f>IF(O108=0,"- - -",O107/O108*100)</f>
        <v>0</v>
      </c>
      <c r="Q107" s="2">
        <v>0</v>
      </c>
      <c r="R107" s="3">
        <f>IF(Q108=0,"- - -",Q107/Q108*100)</f>
        <v>0</v>
      </c>
      <c r="S107" s="2">
        <v>0</v>
      </c>
      <c r="T107" s="3">
        <f>IF(S108=0,"- - -",S107/S108*100)</f>
        <v>0</v>
      </c>
      <c r="U107" s="2">
        <v>0</v>
      </c>
      <c r="V107" s="3">
        <f>IF(U108=0,"- - -",U107/U108*100)</f>
        <v>0</v>
      </c>
      <c r="W107" s="2">
        <v>0</v>
      </c>
      <c r="X107" s="3">
        <f>IF(W108=0,"- - -",W107/W108*100)</f>
        <v>0</v>
      </c>
      <c r="Y107" s="2">
        <v>0</v>
      </c>
      <c r="Z107" s="3">
        <f>IF(Y108=0,"- - -",Y107/Y108*100)</f>
        <v>0</v>
      </c>
      <c r="AA107" s="2">
        <v>0</v>
      </c>
      <c r="AB107" s="3">
        <f>IF(AA108=0,"- - -",AA107/AA108*100)</f>
        <v>0</v>
      </c>
      <c r="AC107" s="2">
        <v>0</v>
      </c>
      <c r="AD107" s="3">
        <f>IF(AC108=0,"- - -",AC107/AC108*100)</f>
        <v>0</v>
      </c>
      <c r="AE107" s="26">
        <f t="shared" si="8"/>
        <v>0</v>
      </c>
      <c r="AF107" s="29">
        <f>IF(AE108=0,"- - -",AE107/AE108*100)</f>
        <v>0</v>
      </c>
      <c r="AI107" s="69"/>
    </row>
    <row r="108" spans="1:35" x14ac:dyDescent="0.25">
      <c r="A108" s="153" t="s">
        <v>13</v>
      </c>
      <c r="B108" s="154"/>
      <c r="C108" s="14">
        <f>SUM(C104:C107)</f>
        <v>2071</v>
      </c>
      <c r="D108" s="15">
        <f>IF(C108=0,"- - -",C108/C108*100)</f>
        <v>100</v>
      </c>
      <c r="E108" s="16">
        <f>SUM(E104:E107)</f>
        <v>2966</v>
      </c>
      <c r="F108" s="15">
        <f>IF(E108=0,"- - -",E108/E108*100)</f>
        <v>100</v>
      </c>
      <c r="G108" s="16">
        <f>SUM(G104:G107)</f>
        <v>16769</v>
      </c>
      <c r="H108" s="15">
        <f>IF(G108=0,"- - -",G108/G108*100)</f>
        <v>100</v>
      </c>
      <c r="I108" s="16">
        <f>SUM(I104:I107)</f>
        <v>53051</v>
      </c>
      <c r="J108" s="15">
        <f>IF(I108=0,"- - -",I108/I108*100)</f>
        <v>100</v>
      </c>
      <c r="K108" s="16">
        <f>SUM(K104:K107)</f>
        <v>26442</v>
      </c>
      <c r="L108" s="15">
        <f>IF(K108=0,"- - -",K108/K108*100)</f>
        <v>100</v>
      </c>
      <c r="M108" s="16">
        <f>SUM(M104:M107)</f>
        <v>9501</v>
      </c>
      <c r="N108" s="15">
        <f>IF(M108=0,"- - -",M108/M108*100)</f>
        <v>100</v>
      </c>
      <c r="O108" s="16">
        <f>SUM(O104:O107)</f>
        <v>2716</v>
      </c>
      <c r="P108" s="15">
        <f>IF(O108=0,"- - -",O108/O108*100)</f>
        <v>100</v>
      </c>
      <c r="Q108" s="16">
        <f>SUM(Q104:Q107)</f>
        <v>1181</v>
      </c>
      <c r="R108" s="15">
        <f>IF(Q108=0,"- - -",Q108/Q108*100)</f>
        <v>100</v>
      </c>
      <c r="S108" s="16">
        <f>SUM(S104:S107)</f>
        <v>795</v>
      </c>
      <c r="T108" s="15">
        <f>IF(S108=0,"- - -",S108/S108*100)</f>
        <v>100</v>
      </c>
      <c r="U108" s="16">
        <f>SUM(U104:U107)</f>
        <v>545</v>
      </c>
      <c r="V108" s="15">
        <f>IF(U108=0,"- - -",U108/U108*100)</f>
        <v>100</v>
      </c>
      <c r="W108" s="16">
        <f>SUM(W104:W107)</f>
        <v>508</v>
      </c>
      <c r="X108" s="15">
        <f>IF(W108=0,"- - -",W108/W108*100)</f>
        <v>100</v>
      </c>
      <c r="Y108" s="16">
        <f>SUM(Y104:Y107)</f>
        <v>2997</v>
      </c>
      <c r="Z108" s="15">
        <f>IF(Y108=0,"- - -",Y108/Y108*100)</f>
        <v>100</v>
      </c>
      <c r="AA108" s="16">
        <f>SUM(AA104:AA107)</f>
        <v>1187</v>
      </c>
      <c r="AB108" s="15">
        <f t="shared" ref="AB108" si="9">IF(AA108=0,"- - -",AA108/AA108*100)</f>
        <v>100</v>
      </c>
      <c r="AC108" s="16">
        <f>SUM(AC104:AC107)</f>
        <v>1330</v>
      </c>
      <c r="AD108" s="15">
        <f t="shared" ref="AD108" si="10">IF(AC108=0,"- - -",AC108/AC108*100)</f>
        <v>100</v>
      </c>
      <c r="AE108" s="22">
        <f>SUM(AE104:AE107)</f>
        <v>122059</v>
      </c>
      <c r="AF108" s="23">
        <f>IF(AE108=0,"- - -",AE108/AE108*100)</f>
        <v>100</v>
      </c>
      <c r="AI108" s="69"/>
    </row>
    <row r="109" spans="1:35" ht="15.75" thickBot="1" x14ac:dyDescent="0.3">
      <c r="A109" s="155" t="s">
        <v>31</v>
      </c>
      <c r="B109" s="156"/>
      <c r="C109" s="18">
        <f>IF($AE108=0,"- - -",C108/$AE108*100)</f>
        <v>1.6967204384764745</v>
      </c>
      <c r="D109" s="19"/>
      <c r="E109" s="20">
        <f>IF($AE108=0,"- - -",E108/$AE108*100)</f>
        <v>2.4299723904013635</v>
      </c>
      <c r="F109" s="19"/>
      <c r="G109" s="20">
        <f>IF($AE108=0,"- - -",G108/$AE108*100)</f>
        <v>13.738437968523421</v>
      </c>
      <c r="H109" s="19"/>
      <c r="I109" s="20">
        <f>IF($AE108=0,"- - -",I108/$AE108*100)</f>
        <v>43.463407040857291</v>
      </c>
      <c r="J109" s="19"/>
      <c r="K109" s="20">
        <f>IF($AE108=0,"- - -",K108/$AE108*100)</f>
        <v>21.663293980779788</v>
      </c>
      <c r="L109" s="19"/>
      <c r="M109" s="20">
        <f>IF($AE108=0,"- - -",M108/$AE108*100)</f>
        <v>7.7839405533389598</v>
      </c>
      <c r="N109" s="19"/>
      <c r="O109" s="20">
        <f>IF($AE108=0,"- - -",O108/$AE108*100)</f>
        <v>2.2251534094167575</v>
      </c>
      <c r="P109" s="19"/>
      <c r="Q109" s="20">
        <f>IF($AE108=0,"- - -",Q108/$AE108*100)</f>
        <v>0.9675648661712779</v>
      </c>
      <c r="R109" s="19"/>
      <c r="S109" s="20">
        <f>IF($AE108=0,"- - -",S108/$AE108*100)</f>
        <v>0.65132435953104639</v>
      </c>
      <c r="T109" s="19"/>
      <c r="U109" s="20">
        <f>IF($AE108=0,"- - -",U108/$AE108*100)</f>
        <v>0.44650537854644062</v>
      </c>
      <c r="V109" s="19"/>
      <c r="W109" s="20">
        <f>IF($AE108=0,"- - -",W108/$AE108*100)</f>
        <v>0.41619216936071896</v>
      </c>
      <c r="X109" s="19"/>
      <c r="Y109" s="20">
        <f>IF($AE108=0,"- - -",Y108/$AE108*100)</f>
        <v>2.4553699440434547</v>
      </c>
      <c r="Z109" s="19"/>
      <c r="AA109" s="20">
        <f>IF($AE108=0,"- - -",AA108/$AE108*100)</f>
        <v>0.97248052171490829</v>
      </c>
      <c r="AB109" s="50"/>
      <c r="AC109" s="20">
        <f>IF($AE108=0,"- - -",AC108/$AE108*100)</f>
        <v>1.0896369788381028</v>
      </c>
      <c r="AD109" s="50"/>
      <c r="AE109" s="24">
        <f>IF($AE108=0,"- - -",AE108/$AE108*100)</f>
        <v>100</v>
      </c>
      <c r="AF109" s="25"/>
    </row>
    <row r="112" spans="1:35" x14ac:dyDescent="0.25">
      <c r="A112" s="49" t="s">
        <v>228</v>
      </c>
      <c r="L112" s="48"/>
    </row>
    <row r="113" spans="1:13" ht="15.75" thickBot="1" x14ac:dyDescent="0.3"/>
    <row r="114" spans="1:13" ht="14.45" customHeight="1" x14ac:dyDescent="0.25">
      <c r="A114" s="149" t="s">
        <v>234</v>
      </c>
      <c r="B114" s="150"/>
      <c r="C114" s="32" t="s">
        <v>596</v>
      </c>
      <c r="D114" s="33"/>
      <c r="E114" s="33" t="s">
        <v>59</v>
      </c>
      <c r="F114" s="33"/>
      <c r="G114" s="33" t="s">
        <v>16</v>
      </c>
      <c r="H114" s="33"/>
      <c r="I114" s="35" t="s">
        <v>13</v>
      </c>
      <c r="J114" s="36"/>
    </row>
    <row r="115" spans="1:13" ht="15.75" thickBot="1" x14ac:dyDescent="0.3">
      <c r="A115" s="151"/>
      <c r="B115" s="152"/>
      <c r="C115" s="37" t="s">
        <v>14</v>
      </c>
      <c r="D115" s="38" t="s">
        <v>15</v>
      </c>
      <c r="E115" s="39" t="s">
        <v>14</v>
      </c>
      <c r="F115" s="38" t="s">
        <v>15</v>
      </c>
      <c r="G115" s="39" t="s">
        <v>14</v>
      </c>
      <c r="H115" s="38" t="s">
        <v>15</v>
      </c>
      <c r="I115" s="41" t="s">
        <v>14</v>
      </c>
      <c r="J115" s="42" t="s">
        <v>15</v>
      </c>
    </row>
    <row r="116" spans="1:13" x14ac:dyDescent="0.25">
      <c r="A116" s="55" t="s">
        <v>239</v>
      </c>
      <c r="B116" s="62" t="s">
        <v>235</v>
      </c>
      <c r="C116" s="8">
        <v>0</v>
      </c>
      <c r="D116" s="5">
        <f>IF(C120=0,"- - -",C116/C120*100)</f>
        <v>0</v>
      </c>
      <c r="E116" s="4">
        <v>0</v>
      </c>
      <c r="F116" s="5">
        <f>IF(E120=0,"- - -",E116/E120*100)</f>
        <v>0</v>
      </c>
      <c r="G116" s="4">
        <v>6</v>
      </c>
      <c r="H116" s="5">
        <f>IF(G120=0,"- - -",G116/G120*100)</f>
        <v>0.80753701211305517</v>
      </c>
      <c r="I116" s="26">
        <f>C116+E116+G116</f>
        <v>6</v>
      </c>
      <c r="J116" s="27">
        <f>IF(I120=0,"- - -",I116/I120*100)</f>
        <v>4.9156555436305387E-3</v>
      </c>
      <c r="M116" s="69"/>
    </row>
    <row r="117" spans="1:13" x14ac:dyDescent="0.25">
      <c r="A117" s="52" t="s">
        <v>240</v>
      </c>
      <c r="B117" s="62" t="s">
        <v>236</v>
      </c>
      <c r="C117" s="9">
        <v>48405</v>
      </c>
      <c r="D117" s="3">
        <f>IF(C120=0,"- - -",C117/C120*100)</f>
        <v>50.881397622276182</v>
      </c>
      <c r="E117" s="2">
        <v>13634</v>
      </c>
      <c r="F117" s="3">
        <f>IF(E120=0,"- - -",E117/E120*100)</f>
        <v>52.071955085360734</v>
      </c>
      <c r="G117" s="2">
        <v>400</v>
      </c>
      <c r="H117" s="3">
        <f>IF(G120=0,"- - -",G117/G120*100)</f>
        <v>53.835800807537012</v>
      </c>
      <c r="I117" s="26">
        <f t="shared" ref="I117:I119" si="11">C117+E117+G117</f>
        <v>62439</v>
      </c>
      <c r="J117" s="29">
        <f>IF(I120=0,"- - -",I117/I120*100)</f>
        <v>51.154769414791211</v>
      </c>
      <c r="M117" s="69"/>
    </row>
    <row r="118" spans="1:13" x14ac:dyDescent="0.25">
      <c r="A118" s="52" t="s">
        <v>241</v>
      </c>
      <c r="B118" s="62" t="s">
        <v>237</v>
      </c>
      <c r="C118" s="9">
        <v>46728</v>
      </c>
      <c r="D118" s="3">
        <f>IF(C120=0,"- - -",C118/C120*100)</f>
        <v>49.118602377723818</v>
      </c>
      <c r="E118" s="2">
        <v>12549</v>
      </c>
      <c r="F118" s="3">
        <f>IF(E120=0,"- - -",E118/E120*100)</f>
        <v>47.928044914639266</v>
      </c>
      <c r="G118" s="2">
        <v>337</v>
      </c>
      <c r="H118" s="3">
        <f>IF(G120=0,"- - -",G118/G120*100)</f>
        <v>45.356662180349936</v>
      </c>
      <c r="I118" s="26">
        <f t="shared" si="11"/>
        <v>59614</v>
      </c>
      <c r="J118" s="29">
        <f>IF(I120=0,"- - -",I118/I120*100)</f>
        <v>48.840314929665162</v>
      </c>
      <c r="M118" s="69"/>
    </row>
    <row r="119" spans="1:13" ht="15.75" thickBot="1" x14ac:dyDescent="0.3">
      <c r="A119" s="52" t="s">
        <v>242</v>
      </c>
      <c r="B119" s="62" t="s">
        <v>238</v>
      </c>
      <c r="C119" s="9">
        <v>0</v>
      </c>
      <c r="D119" s="3">
        <f>IF(C120=0,"- - -",C119/C120*100)</f>
        <v>0</v>
      </c>
      <c r="E119" s="2">
        <v>0</v>
      </c>
      <c r="F119" s="3">
        <f>IF(E120=0,"- - -",E119/E120*100)</f>
        <v>0</v>
      </c>
      <c r="G119" s="2">
        <v>0</v>
      </c>
      <c r="H119" s="3">
        <f>IF(G120=0,"- - -",G119/G120*100)</f>
        <v>0</v>
      </c>
      <c r="I119" s="26">
        <f t="shared" si="11"/>
        <v>0</v>
      </c>
      <c r="J119" s="29">
        <f>IF(I120=0,"- - -",I119/I120*100)</f>
        <v>0</v>
      </c>
      <c r="M119" s="69"/>
    </row>
    <row r="120" spans="1:13" x14ac:dyDescent="0.25">
      <c r="A120" s="153" t="s">
        <v>13</v>
      </c>
      <c r="B120" s="154"/>
      <c r="C120" s="14">
        <f>SUM(C116:C119)</f>
        <v>95133</v>
      </c>
      <c r="D120" s="15">
        <f>IF(C120=0,"- - -",C120/C120*100)</f>
        <v>100</v>
      </c>
      <c r="E120" s="16">
        <f>SUM(E116:E119)</f>
        <v>26183</v>
      </c>
      <c r="F120" s="15">
        <f>IF(E120=0,"- - -",E120/E120*100)</f>
        <v>100</v>
      </c>
      <c r="G120" s="16">
        <f>SUM(G116:G119)</f>
        <v>743</v>
      </c>
      <c r="H120" s="15">
        <f>IF(G120=0,"- - -",G120/G120*100)</f>
        <v>100</v>
      </c>
      <c r="I120" s="22">
        <f>SUM(I116:I119)</f>
        <v>122059</v>
      </c>
      <c r="J120" s="23">
        <f>IF(I120=0,"- - -",I120/I120*100)</f>
        <v>100</v>
      </c>
      <c r="M120" s="69"/>
    </row>
    <row r="121" spans="1:13" ht="15.75" thickBot="1" x14ac:dyDescent="0.3">
      <c r="A121" s="155" t="s">
        <v>590</v>
      </c>
      <c r="B121" s="156"/>
      <c r="C121" s="18">
        <f>IF($I120=0,"- - -",C120/$I120*100)</f>
        <v>77.940176472034011</v>
      </c>
      <c r="D121" s="19"/>
      <c r="E121" s="20">
        <f>IF($I120=0,"- - -",E120/$I120*100)</f>
        <v>21.451101516479735</v>
      </c>
      <c r="F121" s="19"/>
      <c r="G121" s="20">
        <f>IF($I120=0,"- - -",G120/$I120*100)</f>
        <v>0.60872201148624849</v>
      </c>
      <c r="H121" s="19"/>
      <c r="I121" s="24">
        <f>IF($I120=0,"- - -",I120/$I120*100)</f>
        <v>100</v>
      </c>
      <c r="J121" s="25"/>
    </row>
    <row r="122" spans="1:13" x14ac:dyDescent="0.25">
      <c r="A122" s="63"/>
    </row>
    <row r="124" spans="1:13" x14ac:dyDescent="0.25">
      <c r="A124" s="49" t="s">
        <v>229</v>
      </c>
      <c r="J124" s="48"/>
      <c r="L124" s="48"/>
    </row>
    <row r="125" spans="1:13" ht="15.75" thickBot="1" x14ac:dyDescent="0.3"/>
    <row r="126" spans="1:13" ht="14.45" customHeight="1" x14ac:dyDescent="0.25">
      <c r="A126" s="149" t="s">
        <v>234</v>
      </c>
      <c r="B126" s="150"/>
      <c r="C126" s="32" t="s">
        <v>121</v>
      </c>
      <c r="D126" s="33"/>
      <c r="E126" s="33" t="s">
        <v>122</v>
      </c>
      <c r="F126" s="33"/>
      <c r="G126" s="33" t="s">
        <v>123</v>
      </c>
      <c r="H126" s="33"/>
      <c r="I126" s="35" t="s">
        <v>13</v>
      </c>
      <c r="J126" s="36"/>
    </row>
    <row r="127" spans="1:13" ht="15.75" thickBot="1" x14ac:dyDescent="0.3">
      <c r="A127" s="151"/>
      <c r="B127" s="152"/>
      <c r="C127" s="37" t="s">
        <v>14</v>
      </c>
      <c r="D127" s="38" t="s">
        <v>15</v>
      </c>
      <c r="E127" s="39" t="s">
        <v>14</v>
      </c>
      <c r="F127" s="38" t="s">
        <v>15</v>
      </c>
      <c r="G127" s="39" t="s">
        <v>14</v>
      </c>
      <c r="H127" s="38" t="s">
        <v>15</v>
      </c>
      <c r="I127" s="41" t="s">
        <v>14</v>
      </c>
      <c r="J127" s="42" t="s">
        <v>15</v>
      </c>
    </row>
    <row r="128" spans="1:13" x14ac:dyDescent="0.25">
      <c r="A128" s="55" t="s">
        <v>239</v>
      </c>
      <c r="B128" s="62" t="s">
        <v>235</v>
      </c>
      <c r="C128" s="8">
        <v>1</v>
      </c>
      <c r="D128" s="5">
        <f>IF(C132=0,"- - -",C128/C132*100)</f>
        <v>7.7041602465331279E-3</v>
      </c>
      <c r="E128" s="4">
        <v>5</v>
      </c>
      <c r="F128" s="5">
        <f>IF(E132=0,"- - -",E128/E132*100)</f>
        <v>4.663961568956672E-3</v>
      </c>
      <c r="G128" s="4">
        <v>0</v>
      </c>
      <c r="H128" s="5">
        <f>IF(G132=0,"- - -",G128/G132*100)</f>
        <v>0</v>
      </c>
      <c r="I128" s="26">
        <f>C128+E128+G128</f>
        <v>6</v>
      </c>
      <c r="J128" s="27">
        <f>IF(I132=0,"- - -",I128/I132*100)</f>
        <v>4.9156555436305387E-3</v>
      </c>
      <c r="M128" s="69"/>
    </row>
    <row r="129" spans="1:13" x14ac:dyDescent="0.25">
      <c r="A129" s="52" t="s">
        <v>240</v>
      </c>
      <c r="B129" s="62" t="s">
        <v>236</v>
      </c>
      <c r="C129" s="9">
        <v>6679</v>
      </c>
      <c r="D129" s="3">
        <f>IF(C132=0,"- - -",C129/C132*100)</f>
        <v>51.456086286594761</v>
      </c>
      <c r="E129" s="2">
        <v>54765</v>
      </c>
      <c r="F129" s="3">
        <f>IF(E132=0,"- - -",E129/E132*100)</f>
        <v>51.084371064782431</v>
      </c>
      <c r="G129" s="2">
        <v>995</v>
      </c>
      <c r="H129" s="3">
        <f>IF(G132=0,"- - -",G129/G132*100)</f>
        <v>53.094983991462108</v>
      </c>
      <c r="I129" s="26">
        <f t="shared" ref="I129:I131" si="12">C129+E129+G129</f>
        <v>62439</v>
      </c>
      <c r="J129" s="29">
        <f>IF(I132=0,"- - -",I129/I132*100)</f>
        <v>51.154769414791211</v>
      </c>
      <c r="M129" s="69"/>
    </row>
    <row r="130" spans="1:13" x14ac:dyDescent="0.25">
      <c r="A130" s="52" t="s">
        <v>241</v>
      </c>
      <c r="B130" s="62" t="s">
        <v>237</v>
      </c>
      <c r="C130" s="9">
        <v>6300</v>
      </c>
      <c r="D130" s="3">
        <f>IF(C132=0,"- - -",C130/C132*100)</f>
        <v>48.536209553158706</v>
      </c>
      <c r="E130" s="2">
        <v>52435</v>
      </c>
      <c r="F130" s="3">
        <f>IF(E132=0,"- - -",E130/E132*100)</f>
        <v>48.910964973648618</v>
      </c>
      <c r="G130" s="2">
        <v>879</v>
      </c>
      <c r="H130" s="3">
        <f>IF(G132=0,"- - -",G130/G132*100)</f>
        <v>46.905016008537885</v>
      </c>
      <c r="I130" s="26">
        <f t="shared" si="12"/>
        <v>59614</v>
      </c>
      <c r="J130" s="29">
        <f>IF(I132=0,"- - -",I130/I132*100)</f>
        <v>48.840314929665162</v>
      </c>
      <c r="M130" s="69"/>
    </row>
    <row r="131" spans="1:13" ht="15.75" thickBot="1" x14ac:dyDescent="0.3">
      <c r="A131" s="52" t="s">
        <v>242</v>
      </c>
      <c r="B131" s="62" t="s">
        <v>238</v>
      </c>
      <c r="C131" s="9">
        <v>0</v>
      </c>
      <c r="D131" s="3">
        <f>IF(C132=0,"- - -",C131/C132*100)</f>
        <v>0</v>
      </c>
      <c r="E131" s="2">
        <v>0</v>
      </c>
      <c r="F131" s="3">
        <f>IF(E132=0,"- - -",E131/E132*100)</f>
        <v>0</v>
      </c>
      <c r="G131" s="2">
        <v>0</v>
      </c>
      <c r="H131" s="3">
        <f>IF(G132=0,"- - -",G131/G132*100)</f>
        <v>0</v>
      </c>
      <c r="I131" s="26">
        <f t="shared" si="12"/>
        <v>0</v>
      </c>
      <c r="J131" s="29">
        <f>IF(I132=0,"- - -",I131/I132*100)</f>
        <v>0</v>
      </c>
      <c r="M131" s="69"/>
    </row>
    <row r="132" spans="1:13" x14ac:dyDescent="0.25">
      <c r="A132" s="153" t="s">
        <v>13</v>
      </c>
      <c r="B132" s="154"/>
      <c r="C132" s="14">
        <f>SUM(C128:C131)</f>
        <v>12980</v>
      </c>
      <c r="D132" s="15">
        <f>IF(C132=0,"- - -",C132/C132*100)</f>
        <v>100</v>
      </c>
      <c r="E132" s="16">
        <f>SUM(E128:E131)</f>
        <v>107205</v>
      </c>
      <c r="F132" s="15">
        <f>IF(E132=0,"- - -",E132/E132*100)</f>
        <v>100</v>
      </c>
      <c r="G132" s="16">
        <f>SUM(G128:G131)</f>
        <v>1874</v>
      </c>
      <c r="H132" s="15">
        <f>IF(G132=0,"- - -",G132/G132*100)</f>
        <v>100</v>
      </c>
      <c r="I132" s="22">
        <f>SUM(I128:I131)</f>
        <v>122059</v>
      </c>
      <c r="J132" s="23">
        <f>IF(I132=0,"- - -",I132/I132*100)</f>
        <v>100</v>
      </c>
      <c r="M132" s="69"/>
    </row>
    <row r="133" spans="1:13" ht="15.75" thickBot="1" x14ac:dyDescent="0.3">
      <c r="A133" s="155" t="s">
        <v>594</v>
      </c>
      <c r="B133" s="156"/>
      <c r="C133" s="18">
        <f>IF($I132=0,"- - -",C132/$I132*100)</f>
        <v>10.634201492720734</v>
      </c>
      <c r="D133" s="19"/>
      <c r="E133" s="20">
        <f>IF($I132=0,"- - -",E132/$I132*100)</f>
        <v>87.830475425818662</v>
      </c>
      <c r="F133" s="19"/>
      <c r="G133" s="20">
        <f>IF($I132=0,"- - -",G132/$I132*100)</f>
        <v>1.5353230814606051</v>
      </c>
      <c r="H133" s="19"/>
      <c r="I133" s="24">
        <f>IF($I132=0,"- - -",I132/$I132*100)</f>
        <v>100</v>
      </c>
      <c r="J133" s="25"/>
    </row>
    <row r="136" spans="1:13" x14ac:dyDescent="0.25">
      <c r="A136" s="49" t="s">
        <v>230</v>
      </c>
      <c r="L136" s="48"/>
    </row>
    <row r="137" spans="1:13" ht="15.75" thickBot="1" x14ac:dyDescent="0.3"/>
    <row r="138" spans="1:13" ht="14.45" customHeight="1" x14ac:dyDescent="0.25">
      <c r="A138" s="149" t="s">
        <v>234</v>
      </c>
      <c r="B138" s="150"/>
      <c r="C138" s="32" t="s">
        <v>124</v>
      </c>
      <c r="D138" s="33"/>
      <c r="E138" s="33" t="s">
        <v>125</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55" t="s">
        <v>239</v>
      </c>
      <c r="B140" s="62" t="s">
        <v>235</v>
      </c>
      <c r="C140" s="8">
        <v>1</v>
      </c>
      <c r="D140" s="5">
        <f>IF(C144=0,"- - -",C140/C144*100)</f>
        <v>1.2197799516967139E-3</v>
      </c>
      <c r="E140" s="4">
        <v>5</v>
      </c>
      <c r="F140" s="5">
        <f>IF(E144=0,"- - -",E140/E144*100)</f>
        <v>1.2677163357927028E-2</v>
      </c>
      <c r="G140" s="4">
        <v>0</v>
      </c>
      <c r="H140" s="5">
        <f>IF(G144=0,"- - -",G140/G144*100)</f>
        <v>0</v>
      </c>
      <c r="I140" s="26">
        <f>C140+E140+G140</f>
        <v>6</v>
      </c>
      <c r="J140" s="27">
        <f>IF(I144=0,"- - -",I140/I144*100)</f>
        <v>4.9156555436305387E-3</v>
      </c>
      <c r="M140" s="69"/>
    </row>
    <row r="141" spans="1:13" x14ac:dyDescent="0.25">
      <c r="A141" s="52" t="s">
        <v>240</v>
      </c>
      <c r="B141" s="62" t="s">
        <v>236</v>
      </c>
      <c r="C141" s="9">
        <v>42164</v>
      </c>
      <c r="D141" s="3">
        <f>IF(C144=0,"- - -",C141/C144*100)</f>
        <v>51.430801883340251</v>
      </c>
      <c r="E141" s="2">
        <v>19963</v>
      </c>
      <c r="F141" s="3">
        <f>IF(E144=0,"- - -",E141/E144*100)</f>
        <v>50.614842422859461</v>
      </c>
      <c r="G141" s="2">
        <v>312</v>
      </c>
      <c r="H141" s="3">
        <f>IF(G144=0,"- - -",G141/G144*100)</f>
        <v>49.056603773584904</v>
      </c>
      <c r="I141" s="26">
        <f t="shared" ref="I141:I143" si="13">C141+E141+G141</f>
        <v>62439</v>
      </c>
      <c r="J141" s="29">
        <f>IF(I144=0,"- - -",I141/I144*100)</f>
        <v>51.154769414791211</v>
      </c>
      <c r="M141" s="69"/>
    </row>
    <row r="142" spans="1:13" x14ac:dyDescent="0.25">
      <c r="A142" s="52" t="s">
        <v>241</v>
      </c>
      <c r="B142" s="62" t="s">
        <v>237</v>
      </c>
      <c r="C142" s="9">
        <v>39817</v>
      </c>
      <c r="D142" s="3">
        <f>IF(C144=0,"- - -",C142/C144*100)</f>
        <v>48.567978336708059</v>
      </c>
      <c r="E142" s="2">
        <v>19473</v>
      </c>
      <c r="F142" s="3">
        <f>IF(E144=0,"- - -",E142/E144*100)</f>
        <v>49.372480413782611</v>
      </c>
      <c r="G142" s="2">
        <v>324</v>
      </c>
      <c r="H142" s="3">
        <f>IF(G144=0,"- - -",G142/G144*100)</f>
        <v>50.943396226415096</v>
      </c>
      <c r="I142" s="26">
        <f t="shared" si="13"/>
        <v>59614</v>
      </c>
      <c r="J142" s="29">
        <f>IF(I144=0,"- - -",I142/I144*100)</f>
        <v>48.840314929665162</v>
      </c>
      <c r="M142" s="69"/>
    </row>
    <row r="143" spans="1:13" ht="15.75" thickBot="1" x14ac:dyDescent="0.3">
      <c r="A143" s="52" t="s">
        <v>242</v>
      </c>
      <c r="B143" s="62" t="s">
        <v>238</v>
      </c>
      <c r="C143" s="9">
        <v>0</v>
      </c>
      <c r="D143" s="3">
        <f>IF(C144=0,"- - -",C143/C144*100)</f>
        <v>0</v>
      </c>
      <c r="E143" s="2">
        <v>0</v>
      </c>
      <c r="F143" s="3">
        <f>IF(E144=0,"- - -",E143/E144*100)</f>
        <v>0</v>
      </c>
      <c r="G143" s="2">
        <v>0</v>
      </c>
      <c r="H143" s="3">
        <f>IF(G144=0,"- - -",G143/G144*100)</f>
        <v>0</v>
      </c>
      <c r="I143" s="26">
        <f t="shared" si="13"/>
        <v>0</v>
      </c>
      <c r="J143" s="29">
        <f>IF(I144=0,"- - -",I143/I144*100)</f>
        <v>0</v>
      </c>
      <c r="M143" s="69"/>
    </row>
    <row r="144" spans="1:13" x14ac:dyDescent="0.25">
      <c r="A144" s="153" t="s">
        <v>13</v>
      </c>
      <c r="B144" s="154"/>
      <c r="C144" s="14">
        <f>SUM(C140:C143)</f>
        <v>81982</v>
      </c>
      <c r="D144" s="15">
        <f>IF(C144=0,"- - -",C144/C144*100)</f>
        <v>100</v>
      </c>
      <c r="E144" s="16">
        <f>SUM(E140:E143)</f>
        <v>39441</v>
      </c>
      <c r="F144" s="15">
        <f>IF(E144=0,"- - -",E144/E144*100)</f>
        <v>100</v>
      </c>
      <c r="G144" s="16">
        <f>SUM(G140:G143)</f>
        <v>636</v>
      </c>
      <c r="H144" s="15">
        <f>IF(G144=0,"- - -",G144/G144*100)</f>
        <v>100</v>
      </c>
      <c r="I144" s="22">
        <f>SUM(I140:I143)</f>
        <v>122059</v>
      </c>
      <c r="J144" s="23">
        <f>IF(I144=0,"- - -",I144/I144*100)</f>
        <v>100</v>
      </c>
      <c r="M144" s="69"/>
    </row>
    <row r="145" spans="1:13" ht="15.75" thickBot="1" x14ac:dyDescent="0.3">
      <c r="A145" s="155" t="s">
        <v>592</v>
      </c>
      <c r="B145" s="156"/>
      <c r="C145" s="18">
        <f>IF($I144=0,"- - -",C144/$I144*100)</f>
        <v>67.165878796319817</v>
      </c>
      <c r="D145" s="19"/>
      <c r="E145" s="20">
        <f>IF($I144=0,"- - -",E144/$I144*100)</f>
        <v>32.313061716055351</v>
      </c>
      <c r="F145" s="19"/>
      <c r="G145" s="20">
        <f>IF($I144=0,"- - -",G144/$I144*100)</f>
        <v>0.52105948762483711</v>
      </c>
      <c r="H145" s="19"/>
      <c r="I145" s="24">
        <f>IF($I144=0,"- - -",I144/$I144*100)</f>
        <v>100</v>
      </c>
      <c r="J145" s="25"/>
    </row>
    <row r="146" spans="1:13" x14ac:dyDescent="0.25">
      <c r="A146" s="63"/>
    </row>
    <row r="148" spans="1:13" x14ac:dyDescent="0.25">
      <c r="A148" s="49" t="s">
        <v>231</v>
      </c>
      <c r="J148" s="48"/>
      <c r="L148" s="48"/>
    </row>
    <row r="149" spans="1:13" ht="15.75" thickBot="1" x14ac:dyDescent="0.3"/>
    <row r="150" spans="1:13" ht="14.45" customHeight="1" x14ac:dyDescent="0.25">
      <c r="A150" s="149" t="s">
        <v>234</v>
      </c>
      <c r="B150" s="150"/>
      <c r="C150" s="32" t="s">
        <v>126</v>
      </c>
      <c r="D150" s="33"/>
      <c r="E150" s="33" t="s">
        <v>127</v>
      </c>
      <c r="F150" s="33"/>
      <c r="G150" s="33" t="s">
        <v>123</v>
      </c>
      <c r="H150" s="33"/>
      <c r="I150" s="35" t="s">
        <v>13</v>
      </c>
      <c r="J150" s="36"/>
    </row>
    <row r="151" spans="1:13" ht="15.75" thickBot="1" x14ac:dyDescent="0.3">
      <c r="A151" s="151"/>
      <c r="B151" s="152"/>
      <c r="C151" s="37" t="s">
        <v>14</v>
      </c>
      <c r="D151" s="38" t="s">
        <v>15</v>
      </c>
      <c r="E151" s="39" t="s">
        <v>14</v>
      </c>
      <c r="F151" s="38" t="s">
        <v>15</v>
      </c>
      <c r="G151" s="39" t="s">
        <v>14</v>
      </c>
      <c r="H151" s="38" t="s">
        <v>15</v>
      </c>
      <c r="I151" s="41" t="s">
        <v>14</v>
      </c>
      <c r="J151" s="42" t="s">
        <v>15</v>
      </c>
    </row>
    <row r="152" spans="1:13" x14ac:dyDescent="0.25">
      <c r="A152" s="55" t="s">
        <v>239</v>
      </c>
      <c r="B152" s="62" t="s">
        <v>235</v>
      </c>
      <c r="C152" s="8">
        <v>1</v>
      </c>
      <c r="D152" s="5">
        <f>IF(C156=0,"- - -",C152/C156*100)</f>
        <v>3.2006145179874538E-3</v>
      </c>
      <c r="E152" s="4">
        <v>5</v>
      </c>
      <c r="F152" s="5">
        <f>IF(E156=0,"- - -",E152/E156*100)</f>
        <v>5.5554938278463573E-3</v>
      </c>
      <c r="G152" s="4">
        <v>0</v>
      </c>
      <c r="H152" s="5">
        <f>IF(G156=0,"- - -",G152/G156*100)</f>
        <v>0</v>
      </c>
      <c r="I152" s="26">
        <f>C152+E152+G152</f>
        <v>6</v>
      </c>
      <c r="J152" s="27">
        <f>IF(I156=0,"- - -",I152/I156*100)</f>
        <v>4.9156555436305387E-3</v>
      </c>
      <c r="M152" s="69"/>
    </row>
    <row r="153" spans="1:13" x14ac:dyDescent="0.25">
      <c r="A153" s="52" t="s">
        <v>240</v>
      </c>
      <c r="B153" s="62" t="s">
        <v>236</v>
      </c>
      <c r="C153" s="9">
        <v>16005</v>
      </c>
      <c r="D153" s="3">
        <f>IF(C156=0,"- - -",C153/C156*100)</f>
        <v>51.22583536038919</v>
      </c>
      <c r="E153" s="2">
        <v>46030</v>
      </c>
      <c r="F153" s="3">
        <f>IF(E156=0,"- - -",E153/E156*100)</f>
        <v>51.143876179153565</v>
      </c>
      <c r="G153" s="2">
        <v>404</v>
      </c>
      <c r="H153" s="3">
        <f>IF(G156=0,"- - -",G153/G156*100)</f>
        <v>49.631449631449634</v>
      </c>
      <c r="I153" s="26">
        <f t="shared" ref="I153:I155" si="14">C153+E153+G153</f>
        <v>62439</v>
      </c>
      <c r="J153" s="29">
        <f>IF(I156=0,"- - -",I153/I156*100)</f>
        <v>51.154769414791211</v>
      </c>
      <c r="M153" s="69"/>
    </row>
    <row r="154" spans="1:13" x14ac:dyDescent="0.25">
      <c r="A154" s="52" t="s">
        <v>241</v>
      </c>
      <c r="B154" s="62" t="s">
        <v>237</v>
      </c>
      <c r="C154" s="9">
        <v>15238</v>
      </c>
      <c r="D154" s="3">
        <f>IF(C156=0,"- - -",C154/C156*100)</f>
        <v>48.770964025092816</v>
      </c>
      <c r="E154" s="2">
        <v>43966</v>
      </c>
      <c r="F154" s="3">
        <f>IF(E156=0,"- - -",E154/E156*100)</f>
        <v>48.850568327018593</v>
      </c>
      <c r="G154" s="2">
        <v>410</v>
      </c>
      <c r="H154" s="3">
        <f>IF(G156=0,"- - -",G154/G156*100)</f>
        <v>50.368550368550366</v>
      </c>
      <c r="I154" s="26">
        <f t="shared" si="14"/>
        <v>59614</v>
      </c>
      <c r="J154" s="29">
        <f>IF(I156=0,"- - -",I154/I156*100)</f>
        <v>48.840314929665162</v>
      </c>
      <c r="M154" s="69"/>
    </row>
    <row r="155" spans="1:13" ht="15.75" thickBot="1" x14ac:dyDescent="0.3">
      <c r="A155" s="52" t="s">
        <v>242</v>
      </c>
      <c r="B155" s="62" t="s">
        <v>238</v>
      </c>
      <c r="C155" s="9">
        <v>0</v>
      </c>
      <c r="D155" s="3">
        <f>IF(C156=0,"- - -",C155/C156*100)</f>
        <v>0</v>
      </c>
      <c r="E155" s="2">
        <v>0</v>
      </c>
      <c r="F155" s="3">
        <f>IF(E156=0,"- - -",E155/E156*100)</f>
        <v>0</v>
      </c>
      <c r="G155" s="2">
        <v>0</v>
      </c>
      <c r="H155" s="3">
        <f>IF(G156=0,"- - -",G155/G156*100)</f>
        <v>0</v>
      </c>
      <c r="I155" s="26">
        <f t="shared" si="14"/>
        <v>0</v>
      </c>
      <c r="J155" s="29">
        <f>IF(I156=0,"- - -",I155/I156*100)</f>
        <v>0</v>
      </c>
      <c r="M155" s="69"/>
    </row>
    <row r="156" spans="1:13" x14ac:dyDescent="0.25">
      <c r="A156" s="153" t="s">
        <v>13</v>
      </c>
      <c r="B156" s="154"/>
      <c r="C156" s="14">
        <f>SUM(C152:C155)</f>
        <v>31244</v>
      </c>
      <c r="D156" s="15">
        <f>IF(C156=0,"- - -",C156/C156*100)</f>
        <v>100</v>
      </c>
      <c r="E156" s="16">
        <f>SUM(E152:E155)</f>
        <v>90001</v>
      </c>
      <c r="F156" s="15">
        <f>IF(E156=0,"- - -",E156/E156*100)</f>
        <v>100</v>
      </c>
      <c r="G156" s="16">
        <f>SUM(G152:G155)</f>
        <v>814</v>
      </c>
      <c r="H156" s="15">
        <f>IF(G156=0,"- - -",G156/G156*100)</f>
        <v>100</v>
      </c>
      <c r="I156" s="22">
        <f>SUM(I152:I155)</f>
        <v>122059</v>
      </c>
      <c r="J156" s="23">
        <f>IF(I156=0,"- - -",I156/I156*100)</f>
        <v>100</v>
      </c>
      <c r="M156" s="69"/>
    </row>
    <row r="157" spans="1:13" ht="15.75" thickBot="1" x14ac:dyDescent="0.3">
      <c r="A157" s="155" t="s">
        <v>591</v>
      </c>
      <c r="B157" s="156"/>
      <c r="C157" s="18">
        <f>IF($I156=0,"- - -",C156/$I156*100)</f>
        <v>25.597456967532096</v>
      </c>
      <c r="D157" s="19"/>
      <c r="E157" s="20">
        <f>IF($I156=0,"- - -",E156/$I156*100)</f>
        <v>73.735652430382032</v>
      </c>
      <c r="F157" s="19"/>
      <c r="G157" s="20">
        <f>IF($I156=0,"- - -",G156/$I156*100)</f>
        <v>0.66689060208587647</v>
      </c>
      <c r="H157" s="19"/>
      <c r="I157" s="24">
        <f>IF($I156=0,"- - -",I156/$I156*100)</f>
        <v>100</v>
      </c>
      <c r="J157" s="25"/>
    </row>
    <row r="160" spans="1:13" x14ac:dyDescent="0.25">
      <c r="A160" s="49" t="s">
        <v>232</v>
      </c>
      <c r="J160" s="48"/>
      <c r="L160" s="48"/>
    </row>
    <row r="161" spans="1:11" ht="15.75" thickBot="1" x14ac:dyDescent="0.3"/>
    <row r="162" spans="1:11" ht="14.45" customHeight="1" x14ac:dyDescent="0.25">
      <c r="A162" s="149" t="s">
        <v>234</v>
      </c>
      <c r="B162" s="150"/>
      <c r="C162" s="32" t="s">
        <v>66</v>
      </c>
      <c r="D162" s="33"/>
      <c r="E162" s="33" t="s">
        <v>67</v>
      </c>
      <c r="F162" s="33"/>
      <c r="G162" s="35" t="s">
        <v>13</v>
      </c>
      <c r="H162" s="36"/>
    </row>
    <row r="163" spans="1:11" ht="15.75" thickBot="1" x14ac:dyDescent="0.3">
      <c r="A163" s="151"/>
      <c r="B163" s="152"/>
      <c r="C163" s="37" t="s">
        <v>14</v>
      </c>
      <c r="D163" s="38" t="s">
        <v>15</v>
      </c>
      <c r="E163" s="39" t="s">
        <v>14</v>
      </c>
      <c r="F163" s="38" t="s">
        <v>15</v>
      </c>
      <c r="G163" s="41" t="s">
        <v>14</v>
      </c>
      <c r="H163" s="42" t="s">
        <v>15</v>
      </c>
    </row>
    <row r="164" spans="1:11" x14ac:dyDescent="0.25">
      <c r="A164" s="55" t="s">
        <v>239</v>
      </c>
      <c r="B164" s="62" t="s">
        <v>235</v>
      </c>
      <c r="C164" s="8">
        <v>6</v>
      </c>
      <c r="D164" s="5">
        <f>IF(C168=0,"- - -",C164/C168*100)</f>
        <v>0.99337748344370869</v>
      </c>
      <c r="E164" s="4">
        <v>0</v>
      </c>
      <c r="F164" s="5">
        <f>IF(E168=0,"- - -",E164/E168*100)</f>
        <v>0</v>
      </c>
      <c r="G164" s="26">
        <f>C164+E164</f>
        <v>6</v>
      </c>
      <c r="H164" s="27">
        <f>IF(G168=0,"- - -",G164/G168*100)</f>
        <v>4.9156555436305387E-3</v>
      </c>
      <c r="K164" s="69"/>
    </row>
    <row r="165" spans="1:11" x14ac:dyDescent="0.25">
      <c r="A165" s="52" t="s">
        <v>240</v>
      </c>
      <c r="B165" s="62" t="s">
        <v>236</v>
      </c>
      <c r="C165" s="9">
        <v>326</v>
      </c>
      <c r="D165" s="3">
        <f>IF(C168=0,"- - -",C165/C168*100)</f>
        <v>53.973509933774835</v>
      </c>
      <c r="E165" s="2">
        <v>62113</v>
      </c>
      <c r="F165" s="3">
        <f>IF(E168=0,"- - -",E165/E168*100)</f>
        <v>51.140751718743573</v>
      </c>
      <c r="G165" s="26">
        <f t="shared" ref="G165:G167" si="15">C165+E165</f>
        <v>62439</v>
      </c>
      <c r="H165" s="29">
        <f>IF(G168=0,"- - -",G165/G168*100)</f>
        <v>51.154769414791211</v>
      </c>
      <c r="K165" s="69"/>
    </row>
    <row r="166" spans="1:11" x14ac:dyDescent="0.25">
      <c r="A166" s="52" t="s">
        <v>241</v>
      </c>
      <c r="B166" s="62" t="s">
        <v>237</v>
      </c>
      <c r="C166" s="9">
        <v>272</v>
      </c>
      <c r="D166" s="3">
        <f>IF(C168=0,"- - -",C166/C168*100)</f>
        <v>45.033112582781456</v>
      </c>
      <c r="E166" s="2">
        <v>59342</v>
      </c>
      <c r="F166" s="3">
        <f>IF(E168=0,"- - -",E166/E168*100)</f>
        <v>48.859248281256434</v>
      </c>
      <c r="G166" s="26">
        <f t="shared" si="15"/>
        <v>59614</v>
      </c>
      <c r="H166" s="29">
        <f>IF(G168=0,"- - -",G166/G168*100)</f>
        <v>48.840314929665162</v>
      </c>
      <c r="K166" s="69"/>
    </row>
    <row r="167" spans="1:11" ht="15.75" thickBot="1" x14ac:dyDescent="0.3">
      <c r="A167" s="52" t="s">
        <v>242</v>
      </c>
      <c r="B167" s="62" t="s">
        <v>238</v>
      </c>
      <c r="C167" s="9">
        <v>0</v>
      </c>
      <c r="D167" s="3">
        <f>IF(C168=0,"- - -",C167/C168*100)</f>
        <v>0</v>
      </c>
      <c r="E167" s="2">
        <v>0</v>
      </c>
      <c r="F167" s="3">
        <f>IF(E168=0,"- - -",E167/E168*100)</f>
        <v>0</v>
      </c>
      <c r="G167" s="26">
        <f t="shared" si="15"/>
        <v>0</v>
      </c>
      <c r="H167" s="29">
        <f>IF(G168=0,"- - -",G167/G168*100)</f>
        <v>0</v>
      </c>
      <c r="K167" s="69"/>
    </row>
    <row r="168" spans="1:11" x14ac:dyDescent="0.25">
      <c r="A168" s="153" t="s">
        <v>13</v>
      </c>
      <c r="B168" s="154"/>
      <c r="C168" s="14">
        <f>SUM(C164:C167)</f>
        <v>604</v>
      </c>
      <c r="D168" s="15">
        <f>IF(C168=0,"- - -",C168/C168*100)</f>
        <v>100</v>
      </c>
      <c r="E168" s="16">
        <f>SUM(E164:E167)</f>
        <v>121455</v>
      </c>
      <c r="F168" s="15">
        <f>IF(E168=0,"- - -",E168/E168*100)</f>
        <v>100</v>
      </c>
      <c r="G168" s="22">
        <f>SUM(G164:G167)</f>
        <v>122059</v>
      </c>
      <c r="H168" s="23">
        <f>IF(G168=0,"- - -",G168/G168*100)</f>
        <v>100</v>
      </c>
      <c r="K168" s="69"/>
    </row>
    <row r="169" spans="1:11" ht="15.75" thickBot="1" x14ac:dyDescent="0.3">
      <c r="A169" s="155" t="s">
        <v>593</v>
      </c>
      <c r="B169" s="156"/>
      <c r="C169" s="18">
        <f>IF($G168=0,"- - -",C168/$G168*100)</f>
        <v>0.49484265805880767</v>
      </c>
      <c r="D169" s="19"/>
      <c r="E169" s="20">
        <f>IF($G168=0,"- - -",E168/$G168*100)</f>
        <v>99.505157341941199</v>
      </c>
      <c r="F169" s="19"/>
      <c r="G169" s="24">
        <f>IF($G168=0,"- - -",G168/$G168*100)</f>
        <v>100</v>
      </c>
      <c r="H169" s="25"/>
    </row>
  </sheetData>
  <sheetProtection sheet="1" objects="1" scenarios="1"/>
  <mergeCells count="69">
    <mergeCell ref="S73:T73"/>
    <mergeCell ref="U73:V73"/>
    <mergeCell ref="W73:X73"/>
    <mergeCell ref="G73:H73"/>
    <mergeCell ref="I73:J73"/>
    <mergeCell ref="K73:L73"/>
    <mergeCell ref="M73:N73"/>
    <mergeCell ref="O73:P73"/>
    <mergeCell ref="Q73:R73"/>
    <mergeCell ref="A168:B168"/>
    <mergeCell ref="A169:B169"/>
    <mergeCell ref="A84:B84"/>
    <mergeCell ref="A85:B85"/>
    <mergeCell ref="C73:D73"/>
    <mergeCell ref="A157:B157"/>
    <mergeCell ref="A162:B163"/>
    <mergeCell ref="A114:B115"/>
    <mergeCell ref="A96:B96"/>
    <mergeCell ref="A97:B97"/>
    <mergeCell ref="A102:B103"/>
    <mergeCell ref="A108:B108"/>
    <mergeCell ref="A109:B109"/>
    <mergeCell ref="A144:B144"/>
    <mergeCell ref="A145:B145"/>
    <mergeCell ref="A150:B151"/>
    <mergeCell ref="A156:B156"/>
    <mergeCell ref="A120:B120"/>
    <mergeCell ref="A121:B121"/>
    <mergeCell ref="A126:B127"/>
    <mergeCell ref="A132:B132"/>
    <mergeCell ref="A133:B133"/>
    <mergeCell ref="A138:B139"/>
    <mergeCell ref="A72:B72"/>
    <mergeCell ref="A73:B73"/>
    <mergeCell ref="A78:B79"/>
    <mergeCell ref="A90:B91"/>
    <mergeCell ref="M66:N66"/>
    <mergeCell ref="A66:B67"/>
    <mergeCell ref="C66:D66"/>
    <mergeCell ref="E66:F66"/>
    <mergeCell ref="G66:H66"/>
    <mergeCell ref="I66:J66"/>
    <mergeCell ref="K66:L66"/>
    <mergeCell ref="E73:F73"/>
    <mergeCell ref="A86:D86"/>
    <mergeCell ref="O66:P66"/>
    <mergeCell ref="Q66:R66"/>
    <mergeCell ref="S66:T66"/>
    <mergeCell ref="U66:V66"/>
    <mergeCell ref="W66:X66"/>
    <mergeCell ref="A61:B61"/>
    <mergeCell ref="A25:B25"/>
    <mergeCell ref="A30:B31"/>
    <mergeCell ref="A36:B36"/>
    <mergeCell ref="A37:B37"/>
    <mergeCell ref="A42:B43"/>
    <mergeCell ref="A48:B48"/>
    <mergeCell ref="A49:B49"/>
    <mergeCell ref="A54:B55"/>
    <mergeCell ref="A60:B60"/>
    <mergeCell ref="Y37:Z37"/>
    <mergeCell ref="AA37:AB37"/>
    <mergeCell ref="A1:B1"/>
    <mergeCell ref="A6:B7"/>
    <mergeCell ref="A12:B12"/>
    <mergeCell ref="A13:B13"/>
    <mergeCell ref="A18:B19"/>
    <mergeCell ref="A24:B24"/>
    <mergeCell ref="J1:N1"/>
  </mergeCells>
  <hyperlinks>
    <hyperlink ref="A1:B1" location="Index!B5" display="Index (klikken)"/>
    <hyperlink ref="J1" location="'GR enkelvoudig'!J111" display="Grafiek: verdeling van het geslacht van de baby"/>
    <hyperlink ref="J1:M1" location="'GR enkelvoudig'!B85" display="Grafiek: verdeling van het geslacht van de baby"/>
    <hyperlink ref="A86:C86" location="'GR Geboortegewicht'!K88" display="Grafiek: geslacht baby per geboortegewicht"/>
    <hyperlink ref="A86:D86" location="'GR Geboortegewicht'!K88" display="Grafiek: geslacht baby per geboortegewicht"/>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I169"/>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42578125" customWidth="1"/>
    <col min="2" max="2" width="21.42578125" customWidth="1"/>
    <col min="3" max="32" width="9.7109375" customWidth="1"/>
  </cols>
  <sheetData>
    <row r="1" spans="1:17" ht="18.75" x14ac:dyDescent="0.3">
      <c r="A1" s="157" t="s">
        <v>18</v>
      </c>
      <c r="B1" s="157"/>
      <c r="C1" s="56" t="s">
        <v>543</v>
      </c>
      <c r="D1" s="57"/>
      <c r="E1" s="57"/>
      <c r="F1" s="57"/>
      <c r="G1" s="57"/>
      <c r="H1" s="126"/>
      <c r="K1" s="161" t="s">
        <v>580</v>
      </c>
      <c r="L1" s="138"/>
      <c r="M1" s="138"/>
      <c r="N1" s="138"/>
      <c r="O1" s="138"/>
      <c r="P1" s="138"/>
      <c r="Q1" s="138"/>
    </row>
    <row r="2" spans="1:17" ht="14.45" customHeight="1" x14ac:dyDescent="0.25"/>
    <row r="3" spans="1:17" x14ac:dyDescent="0.25">
      <c r="C3" s="64"/>
    </row>
    <row r="4" spans="1:17" x14ac:dyDescent="0.25">
      <c r="A4" s="1" t="s">
        <v>554</v>
      </c>
      <c r="J4" s="48"/>
      <c r="L4" s="48"/>
    </row>
    <row r="5" spans="1:17" ht="15.75" thickBot="1" x14ac:dyDescent="0.3"/>
    <row r="6" spans="1:17" x14ac:dyDescent="0.25">
      <c r="A6" s="149" t="s">
        <v>553</v>
      </c>
      <c r="B6" s="150"/>
      <c r="C6" s="32" t="s">
        <v>70</v>
      </c>
      <c r="D6" s="33"/>
      <c r="E6" s="33" t="s">
        <v>72</v>
      </c>
      <c r="F6" s="33"/>
      <c r="G6" s="33" t="s">
        <v>71</v>
      </c>
      <c r="H6" s="33"/>
      <c r="I6" s="35" t="s">
        <v>13</v>
      </c>
      <c r="J6" s="36"/>
    </row>
    <row r="7" spans="1:17" ht="15.75" thickBot="1" x14ac:dyDescent="0.3">
      <c r="A7" s="151"/>
      <c r="B7" s="152"/>
      <c r="C7" s="37" t="s">
        <v>14</v>
      </c>
      <c r="D7" s="38" t="s">
        <v>15</v>
      </c>
      <c r="E7" s="39" t="s">
        <v>14</v>
      </c>
      <c r="F7" s="38" t="s">
        <v>15</v>
      </c>
      <c r="G7" s="39" t="s">
        <v>14</v>
      </c>
      <c r="H7" s="38" t="s">
        <v>15</v>
      </c>
      <c r="I7" s="41" t="s">
        <v>14</v>
      </c>
      <c r="J7" s="42" t="s">
        <v>15</v>
      </c>
    </row>
    <row r="8" spans="1:17" x14ac:dyDescent="0.25">
      <c r="A8" s="77"/>
      <c r="B8" s="78" t="s">
        <v>51</v>
      </c>
      <c r="C8" s="8">
        <v>60228</v>
      </c>
      <c r="D8" s="5">
        <f>IF(C12=0,"- - -",C8/C12*100)</f>
        <v>97.877596125719108</v>
      </c>
      <c r="E8" s="4">
        <v>23713</v>
      </c>
      <c r="F8" s="5">
        <f>IF(E12=0,"- - -",E8/E12*100)</f>
        <v>97.399983570196341</v>
      </c>
      <c r="G8" s="4">
        <v>33403</v>
      </c>
      <c r="H8" s="5">
        <f>IF(G12=0,"- - -",G8/G12*100)</f>
        <v>97.976124131053297</v>
      </c>
      <c r="I8" s="26">
        <f>C8+E8+G8</f>
        <v>117344</v>
      </c>
      <c r="J8" s="27">
        <f>IF(I12=0,"- - -",I8/I12*100)</f>
        <v>97.80867361823077</v>
      </c>
      <c r="M8" s="69"/>
    </row>
    <row r="9" spans="1:17" x14ac:dyDescent="0.25">
      <c r="A9" s="79"/>
      <c r="B9" s="78" t="s">
        <v>52</v>
      </c>
      <c r="C9" s="9">
        <v>1030</v>
      </c>
      <c r="D9" s="3">
        <f>IF(C12=0,"- - -",C9/C12*100)</f>
        <v>1.6738713556732863</v>
      </c>
      <c r="E9" s="2">
        <v>480</v>
      </c>
      <c r="F9" s="3">
        <f>IF(E12=0,"- - -",E9/E12*100)</f>
        <v>1.9715764396615461</v>
      </c>
      <c r="G9" s="2">
        <v>536</v>
      </c>
      <c r="H9" s="3">
        <f>IF(G12=0,"- - -",G9/G12*100)</f>
        <v>1.5721702402252662</v>
      </c>
      <c r="I9" s="26">
        <f t="shared" ref="I9:I11" si="0">C9+E9+G9</f>
        <v>2046</v>
      </c>
      <c r="J9" s="29">
        <f>IF(I12=0,"- - -",I9/I12*100)</f>
        <v>1.7053837113350505</v>
      </c>
      <c r="M9" s="69"/>
    </row>
    <row r="10" spans="1:17" x14ac:dyDescent="0.25">
      <c r="A10" s="79"/>
      <c r="B10" s="78" t="s">
        <v>53</v>
      </c>
      <c r="C10" s="9">
        <v>13</v>
      </c>
      <c r="D10" s="3">
        <f>IF(C12=0,"- - -",C10/C12*100)</f>
        <v>2.1126531673546334E-2</v>
      </c>
      <c r="E10" s="2">
        <v>10</v>
      </c>
      <c r="F10" s="3">
        <f>IF(E12=0,"- - -",E10/E12*100)</f>
        <v>4.1074509159615545E-2</v>
      </c>
      <c r="G10" s="2">
        <v>7</v>
      </c>
      <c r="H10" s="3">
        <f>IF(G12=0,"- - -",G10/G12*100)</f>
        <v>2.0532074032792655E-2</v>
      </c>
      <c r="I10" s="26">
        <f t="shared" si="0"/>
        <v>30</v>
      </c>
      <c r="J10" s="29">
        <f>IF(I12=0,"- - -",I10/I12*100)</f>
        <v>2.5005626265909832E-2</v>
      </c>
      <c r="M10" s="69"/>
    </row>
    <row r="11" spans="1:17" ht="15.75" thickBot="1" x14ac:dyDescent="0.3">
      <c r="A11" s="79"/>
      <c r="B11" s="78" t="s">
        <v>16</v>
      </c>
      <c r="C11" s="9">
        <v>263</v>
      </c>
      <c r="D11" s="3">
        <f>IF(C12=0,"- - -",C11/C12*100)</f>
        <v>0.42740598693405268</v>
      </c>
      <c r="E11" s="2">
        <v>143</v>
      </c>
      <c r="F11" s="3">
        <f>IF(E12=0,"- - -",E11/E12*100)</f>
        <v>0.5873654809825023</v>
      </c>
      <c r="G11" s="2">
        <v>147</v>
      </c>
      <c r="H11" s="3">
        <f>IF(G12=0,"- - -",G11/G12*100)</f>
        <v>0.43117355468864577</v>
      </c>
      <c r="I11" s="26">
        <f t="shared" si="0"/>
        <v>553</v>
      </c>
      <c r="J11" s="29">
        <f>IF(I12=0,"- - -",I11/I12*100)</f>
        <v>0.46093704416827119</v>
      </c>
      <c r="M11" s="69"/>
    </row>
    <row r="12" spans="1:17" x14ac:dyDescent="0.25">
      <c r="A12" s="153" t="s">
        <v>13</v>
      </c>
      <c r="B12" s="154"/>
      <c r="C12" s="14">
        <f>SUM(C8:C11)</f>
        <v>61534</v>
      </c>
      <c r="D12" s="15">
        <f>IF(C12=0,"- - -",C12/C12*100)</f>
        <v>100</v>
      </c>
      <c r="E12" s="16">
        <f>SUM(E8:E11)</f>
        <v>24346</v>
      </c>
      <c r="F12" s="15">
        <f>IF(E12=0,"- - -",E12/E12*100)</f>
        <v>100</v>
      </c>
      <c r="G12" s="16">
        <f>SUM(G8:G11)</f>
        <v>34093</v>
      </c>
      <c r="H12" s="15">
        <f>IF(G12=0,"- - -",G12/G12*100)</f>
        <v>100</v>
      </c>
      <c r="I12" s="22">
        <f>SUM(I8:I11)</f>
        <v>119973</v>
      </c>
      <c r="J12" s="23">
        <f>IF(I12=0,"- - -",I12/I12*100)</f>
        <v>100</v>
      </c>
      <c r="M12" s="69"/>
    </row>
    <row r="13" spans="1:17" ht="15.75" thickBot="1" x14ac:dyDescent="0.3">
      <c r="A13" s="155" t="s">
        <v>69</v>
      </c>
      <c r="B13" s="156"/>
      <c r="C13" s="18">
        <f>IF($I12=0,"- - -",C12/$I12*100)</f>
        <v>51.289873554883179</v>
      </c>
      <c r="D13" s="19"/>
      <c r="E13" s="20">
        <f>IF($I12=0,"- - -",E12/$I12*100)</f>
        <v>20.292899235661359</v>
      </c>
      <c r="F13" s="19"/>
      <c r="G13" s="20">
        <f>IF($I12=0,"- - -",G12/$I12*100)</f>
        <v>28.417227209455458</v>
      </c>
      <c r="H13" s="19"/>
      <c r="I13" s="24">
        <f>IF($I12=0,"- - -",I12/$I12*100)</f>
        <v>100</v>
      </c>
      <c r="J13" s="25"/>
    </row>
    <row r="16" spans="1:17" x14ac:dyDescent="0.25">
      <c r="A16" s="1" t="s">
        <v>555</v>
      </c>
      <c r="J16" s="48"/>
      <c r="L16" s="48"/>
    </row>
    <row r="17" spans="1:33" ht="15.75" thickBot="1" x14ac:dyDescent="0.3"/>
    <row r="18" spans="1:33" ht="14.45" customHeight="1" x14ac:dyDescent="0.25">
      <c r="A18" s="149" t="s">
        <v>553</v>
      </c>
      <c r="B18" s="150"/>
      <c r="C18" s="32" t="s">
        <v>1</v>
      </c>
      <c r="D18" s="33"/>
      <c r="E18" s="33" t="s">
        <v>2</v>
      </c>
      <c r="F18" s="33"/>
      <c r="G18" s="33" t="s">
        <v>3</v>
      </c>
      <c r="H18" s="33"/>
      <c r="I18" s="33" t="s">
        <v>4</v>
      </c>
      <c r="J18" s="33"/>
      <c r="K18" s="33" t="s">
        <v>5</v>
      </c>
      <c r="L18" s="33"/>
      <c r="M18" s="33" t="s">
        <v>72</v>
      </c>
      <c r="N18" s="33"/>
      <c r="O18" s="33" t="s">
        <v>7</v>
      </c>
      <c r="P18" s="33"/>
      <c r="Q18" s="33" t="s">
        <v>8</v>
      </c>
      <c r="R18" s="33"/>
      <c r="S18" s="33" t="s">
        <v>9</v>
      </c>
      <c r="T18" s="33"/>
      <c r="U18" s="33" t="s">
        <v>10</v>
      </c>
      <c r="V18" s="33"/>
      <c r="W18" s="33" t="s">
        <v>11</v>
      </c>
      <c r="X18" s="33"/>
      <c r="Y18" s="35" t="s">
        <v>13</v>
      </c>
      <c r="Z18" s="36"/>
    </row>
    <row r="19" spans="1:33" ht="15.75" thickBot="1" x14ac:dyDescent="0.3">
      <c r="A19" s="151"/>
      <c r="B19" s="152"/>
      <c r="C19" s="37" t="s">
        <v>14</v>
      </c>
      <c r="D19" s="38" t="s">
        <v>15</v>
      </c>
      <c r="E19" s="39" t="s">
        <v>14</v>
      </c>
      <c r="F19" s="38" t="s">
        <v>15</v>
      </c>
      <c r="G19" s="39" t="s">
        <v>14</v>
      </c>
      <c r="H19" s="38" t="s">
        <v>15</v>
      </c>
      <c r="I19" s="37" t="s">
        <v>14</v>
      </c>
      <c r="J19" s="38" t="s">
        <v>15</v>
      </c>
      <c r="K19" s="37" t="s">
        <v>14</v>
      </c>
      <c r="L19" s="38" t="s">
        <v>15</v>
      </c>
      <c r="M19" s="37" t="s">
        <v>14</v>
      </c>
      <c r="N19" s="38" t="s">
        <v>15</v>
      </c>
      <c r="O19" s="37" t="s">
        <v>14</v>
      </c>
      <c r="P19" s="38" t="s">
        <v>15</v>
      </c>
      <c r="Q19" s="37" t="s">
        <v>14</v>
      </c>
      <c r="R19" s="38" t="s">
        <v>15</v>
      </c>
      <c r="S19" s="37" t="s">
        <v>14</v>
      </c>
      <c r="T19" s="38" t="s">
        <v>15</v>
      </c>
      <c r="U19" s="37" t="s">
        <v>14</v>
      </c>
      <c r="V19" s="38" t="s">
        <v>15</v>
      </c>
      <c r="W19" s="37" t="s">
        <v>14</v>
      </c>
      <c r="X19" s="38" t="s">
        <v>15</v>
      </c>
      <c r="Y19" s="41" t="s">
        <v>14</v>
      </c>
      <c r="Z19" s="42" t="s">
        <v>15</v>
      </c>
    </row>
    <row r="20" spans="1:33" x14ac:dyDescent="0.25">
      <c r="A20" s="77"/>
      <c r="B20" s="78" t="s">
        <v>51</v>
      </c>
      <c r="C20" s="8">
        <v>11079</v>
      </c>
      <c r="D20" s="5">
        <f>IF(C24=0,"- - -",C20/C24*100)</f>
        <v>98.08764940239044</v>
      </c>
      <c r="E20" s="4">
        <v>14719</v>
      </c>
      <c r="F20" s="5">
        <f>IF(E24=0,"- - -",E20/E24*100)</f>
        <v>97.976436131265388</v>
      </c>
      <c r="G20" s="4">
        <v>20918</v>
      </c>
      <c r="H20" s="5">
        <f>IF(G24=0,"- - -",G20/G24*100)</f>
        <v>97.884885353299026</v>
      </c>
      <c r="I20" s="4">
        <v>7510</v>
      </c>
      <c r="J20" s="5">
        <f>IF(I24=0,"- - -",I20/I24*100)</f>
        <v>98.041775456919055</v>
      </c>
      <c r="K20" s="4">
        <v>6002</v>
      </c>
      <c r="L20" s="5">
        <f>IF(K24=0,"- - -",K20/K24*100)</f>
        <v>97.025541545425156</v>
      </c>
      <c r="M20" s="4">
        <v>23713</v>
      </c>
      <c r="N20" s="5">
        <f>IF(M24=0,"- - -",M20/M24*100)</f>
        <v>97.399983570196341</v>
      </c>
      <c r="O20" s="4">
        <v>13387</v>
      </c>
      <c r="P20" s="5">
        <f>IF(O24=0,"- - -",O20/O24*100)</f>
        <v>98.008638992605611</v>
      </c>
      <c r="Q20" s="4">
        <v>1444</v>
      </c>
      <c r="R20" s="5">
        <f>IF(Q24=0,"- - -",Q20/Q24*100)</f>
        <v>98.231292517006807</v>
      </c>
      <c r="S20" s="4">
        <v>11424</v>
      </c>
      <c r="T20" s="5">
        <f>IF(S24=0,"- - -",S20/S24*100)</f>
        <v>97.967584255209673</v>
      </c>
      <c r="U20" s="4">
        <v>4584</v>
      </c>
      <c r="V20" s="5">
        <f>IF(U24=0,"- - -",U20/U24*100)</f>
        <v>97.844183564567771</v>
      </c>
      <c r="W20" s="4">
        <v>2564</v>
      </c>
      <c r="X20" s="5">
        <f>IF(W24=0,"- - -",W20/W24*100)</f>
        <v>97.937356760886175</v>
      </c>
      <c r="Y20" s="26">
        <f>C20+E20+G20+I20+K20+M20+O20+Q20+S20+U20+W20</f>
        <v>117344</v>
      </c>
      <c r="Z20" s="27">
        <f>IF(Y24=0,"- - -",Y20/Y24*100)</f>
        <v>97.80867361823077</v>
      </c>
      <c r="AC20" s="69"/>
    </row>
    <row r="21" spans="1:33" x14ac:dyDescent="0.25">
      <c r="A21" s="79"/>
      <c r="B21" s="78" t="s">
        <v>52</v>
      </c>
      <c r="C21" s="9">
        <v>177</v>
      </c>
      <c r="D21" s="3">
        <f>IF(C24=0,"- - -",C21/C24*100)</f>
        <v>1.5670650730411688</v>
      </c>
      <c r="E21" s="2">
        <v>226</v>
      </c>
      <c r="F21" s="3">
        <f>IF(E24=0,"- - -",E21/E24*100)</f>
        <v>1.5043599813619117</v>
      </c>
      <c r="G21" s="2">
        <v>367</v>
      </c>
      <c r="H21" s="3">
        <f>IF(G24=0,"- - -",G21/G24*100)</f>
        <v>1.7173607861488069</v>
      </c>
      <c r="I21" s="2">
        <v>127</v>
      </c>
      <c r="J21" s="3">
        <f>IF(I24=0,"- - -",I21/I24*100)</f>
        <v>1.6579634464751958</v>
      </c>
      <c r="K21" s="2">
        <v>133</v>
      </c>
      <c r="L21" s="3">
        <f>IF(K24=0,"- - -",K21/K24*100)</f>
        <v>2.1500161655350789</v>
      </c>
      <c r="M21" s="2">
        <v>480</v>
      </c>
      <c r="N21" s="3">
        <f>IF(M24=0,"- - -",M21/M24*100)</f>
        <v>1.9715764396615461</v>
      </c>
      <c r="O21" s="2">
        <v>228</v>
      </c>
      <c r="P21" s="3">
        <f>IF(O24=0,"- - -",O21/O24*100)</f>
        <v>1.6692290797276521</v>
      </c>
      <c r="Q21" s="2">
        <v>21</v>
      </c>
      <c r="R21" s="3">
        <f>IF(Q24=0,"- - -",Q21/Q24*100)</f>
        <v>1.4285714285714286</v>
      </c>
      <c r="S21" s="2">
        <v>169</v>
      </c>
      <c r="T21" s="3">
        <f>IF(S24=0,"- - -",S21/S24*100)</f>
        <v>1.4492753623188406</v>
      </c>
      <c r="U21" s="2">
        <v>77</v>
      </c>
      <c r="V21" s="3">
        <f>IF(U24=0,"- - -",U21/U24*100)</f>
        <v>1.6435432230522944</v>
      </c>
      <c r="W21" s="2">
        <v>41</v>
      </c>
      <c r="X21" s="3">
        <f>IF(W24=0,"- - -",W21/W24*100)</f>
        <v>1.5660809778456839</v>
      </c>
      <c r="Y21" s="26">
        <f t="shared" ref="Y21:Y23" si="1">C21+E21+G21+I21+K21+M21+O21+Q21+S21+U21+W21</f>
        <v>2046</v>
      </c>
      <c r="Z21" s="29">
        <f>IF(Y24=0,"- - -",Y21/Y24*100)</f>
        <v>1.7053837113350505</v>
      </c>
      <c r="AC21" s="69"/>
    </row>
    <row r="22" spans="1:33" x14ac:dyDescent="0.25">
      <c r="A22" s="79"/>
      <c r="B22" s="78" t="s">
        <v>53</v>
      </c>
      <c r="C22" s="9">
        <v>4</v>
      </c>
      <c r="D22" s="3">
        <f>IF(C24=0,"- - -",C22/C24*100)</f>
        <v>3.5413899955732631E-2</v>
      </c>
      <c r="E22" s="2">
        <v>3</v>
      </c>
      <c r="F22" s="3">
        <f>IF(E24=0,"- - -",E22/E24*100)</f>
        <v>1.9969380283565197E-2</v>
      </c>
      <c r="G22" s="2">
        <v>3</v>
      </c>
      <c r="H22" s="3">
        <f>IF(G24=0,"- - -",G22/G24*100)</f>
        <v>1.4038371548900327E-2</v>
      </c>
      <c r="I22" s="2">
        <v>0</v>
      </c>
      <c r="J22" s="3">
        <f>IF(I24=0,"- - -",I22/I24*100)</f>
        <v>0</v>
      </c>
      <c r="K22" s="2">
        <v>3</v>
      </c>
      <c r="L22" s="3">
        <f>IF(K24=0,"- - -",K22/K24*100)</f>
        <v>4.849660523763337E-2</v>
      </c>
      <c r="M22" s="2">
        <v>10</v>
      </c>
      <c r="N22" s="3">
        <f>IF(M24=0,"- - -",M22/M24*100)</f>
        <v>4.1074509159615545E-2</v>
      </c>
      <c r="O22" s="2">
        <v>4</v>
      </c>
      <c r="P22" s="3">
        <f>IF(O24=0,"- - -",O22/O24*100)</f>
        <v>2.9284720696976352E-2</v>
      </c>
      <c r="Q22" s="2">
        <v>0</v>
      </c>
      <c r="R22" s="3">
        <f>IF(Q24=0,"- - -",Q22/Q24*100)</f>
        <v>0</v>
      </c>
      <c r="S22" s="2">
        <v>3</v>
      </c>
      <c r="T22" s="3">
        <f>IF(S24=0,"- - -",S22/S24*100)</f>
        <v>2.5726781579624391E-2</v>
      </c>
      <c r="U22" s="2">
        <v>0</v>
      </c>
      <c r="V22" s="3">
        <f>IF(U24=0,"- - -",U22/U24*100)</f>
        <v>0</v>
      </c>
      <c r="W22" s="2">
        <v>0</v>
      </c>
      <c r="X22" s="3">
        <f>IF(W24=0,"- - -",W22/W24*100)</f>
        <v>0</v>
      </c>
      <c r="Y22" s="26">
        <f t="shared" si="1"/>
        <v>30</v>
      </c>
      <c r="Z22" s="29">
        <f>IF(Y24=0,"- - -",Y22/Y24*100)</f>
        <v>2.5005626265909832E-2</v>
      </c>
      <c r="AC22" s="69"/>
    </row>
    <row r="23" spans="1:33" ht="15.75" thickBot="1" x14ac:dyDescent="0.3">
      <c r="A23" s="79"/>
      <c r="B23" s="78" t="s">
        <v>16</v>
      </c>
      <c r="C23" s="9">
        <v>35</v>
      </c>
      <c r="D23" s="3">
        <f>IF(C24=0,"- - -",C23/C24*100)</f>
        <v>0.30987162461266049</v>
      </c>
      <c r="E23" s="2">
        <v>75</v>
      </c>
      <c r="F23" s="3">
        <f>IF(E24=0,"- - -",E23/E24*100)</f>
        <v>0.49923450708913003</v>
      </c>
      <c r="G23" s="2">
        <v>82</v>
      </c>
      <c r="H23" s="3">
        <f>IF(G24=0,"- - -",G23/G24*100)</f>
        <v>0.38371548900327562</v>
      </c>
      <c r="I23" s="2">
        <v>23</v>
      </c>
      <c r="J23" s="3">
        <f>IF(I24=0,"- - -",I23/I24*100)</f>
        <v>0.30026109660574413</v>
      </c>
      <c r="K23" s="2">
        <v>48</v>
      </c>
      <c r="L23" s="3">
        <f>IF(K24=0,"- - -",K23/K24*100)</f>
        <v>0.77594568380213391</v>
      </c>
      <c r="M23" s="2">
        <v>143</v>
      </c>
      <c r="N23" s="3">
        <f>IF(M24=0,"- - -",M23/M24*100)</f>
        <v>0.5873654809825023</v>
      </c>
      <c r="O23" s="2">
        <v>40</v>
      </c>
      <c r="P23" s="3">
        <f>IF(O24=0,"- - -",O23/O24*100)</f>
        <v>0.29284720696976352</v>
      </c>
      <c r="Q23" s="2">
        <v>5</v>
      </c>
      <c r="R23" s="3">
        <f>IF(Q24=0,"- - -",Q23/Q24*100)</f>
        <v>0.3401360544217687</v>
      </c>
      <c r="S23" s="2">
        <v>65</v>
      </c>
      <c r="T23" s="3">
        <f>IF(S24=0,"- - -",S23/S24*100)</f>
        <v>0.55741360089186176</v>
      </c>
      <c r="U23" s="2">
        <v>24</v>
      </c>
      <c r="V23" s="3">
        <f>IF(U24=0,"- - -",U23/U24*100)</f>
        <v>0.51227321237993595</v>
      </c>
      <c r="W23" s="2">
        <v>13</v>
      </c>
      <c r="X23" s="3">
        <f>IF(W24=0,"- - -",W23/W24*100)</f>
        <v>0.49656226126814362</v>
      </c>
      <c r="Y23" s="26">
        <f t="shared" si="1"/>
        <v>553</v>
      </c>
      <c r="Z23" s="29">
        <f>IF(Y24=0,"- - -",Y23/Y24*100)</f>
        <v>0.46093704416827119</v>
      </c>
      <c r="AC23" s="69"/>
    </row>
    <row r="24" spans="1:33" x14ac:dyDescent="0.25">
      <c r="A24" s="153" t="s">
        <v>13</v>
      </c>
      <c r="B24" s="154"/>
      <c r="C24" s="14">
        <f>SUM(C20:C23)</f>
        <v>11295</v>
      </c>
      <c r="D24" s="15">
        <f>IF(C24=0,"- - -",C24/C24*100)</f>
        <v>100</v>
      </c>
      <c r="E24" s="16">
        <f>SUM(E20:E23)</f>
        <v>15023</v>
      </c>
      <c r="F24" s="15">
        <f>IF(E24=0,"- - -",E24/E24*100)</f>
        <v>100</v>
      </c>
      <c r="G24" s="16">
        <f>SUM(G20:G23)</f>
        <v>21370</v>
      </c>
      <c r="H24" s="15">
        <f>IF(G24=0,"- - -",G24/G24*100)</f>
        <v>100</v>
      </c>
      <c r="I24" s="16">
        <f>SUM(I20:I23)</f>
        <v>7660</v>
      </c>
      <c r="J24" s="15">
        <f>IF(I24=0,"- - -",I24/I24*100)</f>
        <v>100</v>
      </c>
      <c r="K24" s="16">
        <f>SUM(K20:K23)</f>
        <v>6186</v>
      </c>
      <c r="L24" s="15">
        <f>IF(K24=0,"- - -",K24/K24*100)</f>
        <v>100</v>
      </c>
      <c r="M24" s="16">
        <f>SUM(M20:M23)</f>
        <v>24346</v>
      </c>
      <c r="N24" s="15">
        <f>IF(M24=0,"- - -",M24/M24*100)</f>
        <v>100</v>
      </c>
      <c r="O24" s="16">
        <f>SUM(O20:O23)</f>
        <v>13659</v>
      </c>
      <c r="P24" s="15">
        <f>IF(O24=0,"- - -",O24/O24*100)</f>
        <v>100</v>
      </c>
      <c r="Q24" s="16">
        <f>SUM(Q20:Q23)</f>
        <v>1470</v>
      </c>
      <c r="R24" s="15">
        <f>IF(Q24=0,"- - -",Q24/Q24*100)</f>
        <v>100</v>
      </c>
      <c r="S24" s="16">
        <f>SUM(S20:S23)</f>
        <v>11661</v>
      </c>
      <c r="T24" s="15">
        <f>IF(S24=0,"- - -",S24/S24*100)</f>
        <v>100</v>
      </c>
      <c r="U24" s="16">
        <f>SUM(U20:U23)</f>
        <v>4685</v>
      </c>
      <c r="V24" s="15">
        <f>IF(U24=0,"- - -",U24/U24*100)</f>
        <v>100</v>
      </c>
      <c r="W24" s="16">
        <f>SUM(W20:W23)</f>
        <v>2618</v>
      </c>
      <c r="X24" s="15">
        <f>IF(W24=0,"- - -",W24/W24*100)</f>
        <v>100</v>
      </c>
      <c r="Y24" s="22">
        <f>SUM(Y20:Y23)</f>
        <v>119973</v>
      </c>
      <c r="Z24" s="23">
        <f>IF(Y24=0,"- - -",Y24/Y24*100)</f>
        <v>100</v>
      </c>
      <c r="AC24" s="69"/>
    </row>
    <row r="25" spans="1:33" ht="15.75" thickBot="1" x14ac:dyDescent="0.3">
      <c r="A25" s="155" t="s">
        <v>132</v>
      </c>
      <c r="B25" s="156"/>
      <c r="C25" s="18">
        <f>IF($Y24=0,"- - -",C24/$Y24*100)</f>
        <v>9.4146182891150509</v>
      </c>
      <c r="D25" s="19"/>
      <c r="E25" s="20">
        <f>IF($Y24=0,"- - -",E24/$Y24*100)</f>
        <v>12.521984113092113</v>
      </c>
      <c r="F25" s="19"/>
      <c r="G25" s="20">
        <f>IF($Y24=0,"- - -",G24/$Y24*100)</f>
        <v>17.812341110083104</v>
      </c>
      <c r="H25" s="19"/>
      <c r="I25" s="20">
        <f>IF($Y24=0,"- - -",I24/$Y24*100)</f>
        <v>6.38476990656231</v>
      </c>
      <c r="J25" s="19"/>
      <c r="K25" s="20">
        <f>IF($Y24=0,"- - -",K24/$Y24*100)</f>
        <v>5.1561601360306071</v>
      </c>
      <c r="L25" s="19"/>
      <c r="M25" s="20">
        <f>IF($Y24=0,"- - -",M24/$Y24*100)</f>
        <v>20.292899235661359</v>
      </c>
      <c r="N25" s="19"/>
      <c r="O25" s="20">
        <f>IF($Y24=0,"- - -",O24/$Y24*100)</f>
        <v>11.385061638868747</v>
      </c>
      <c r="P25" s="19"/>
      <c r="Q25" s="20">
        <f>IF($Y24=0,"- - -",Q24/$Y24*100)</f>
        <v>1.2252756870295816</v>
      </c>
      <c r="R25" s="19"/>
      <c r="S25" s="20">
        <f>IF($Y24=0,"- - -",S24/$Y24*100)</f>
        <v>9.7196869295591508</v>
      </c>
      <c r="T25" s="19"/>
      <c r="U25" s="20">
        <f>IF($Y24=0,"- - -",U24/$Y24*100)</f>
        <v>3.9050453018595852</v>
      </c>
      <c r="V25" s="19"/>
      <c r="W25" s="20">
        <f>IF($Y24=0,"- - -",W24/$Y24*100)</f>
        <v>2.1821576521383976</v>
      </c>
      <c r="X25" s="19"/>
      <c r="Y25" s="24">
        <f>IF($Y24=0,"- - -",Y24/$Y24*100)</f>
        <v>100</v>
      </c>
      <c r="Z25" s="25"/>
    </row>
    <row r="26" spans="1:33" x14ac:dyDescent="0.25">
      <c r="A26" s="146" t="s">
        <v>537</v>
      </c>
      <c r="B26" s="148"/>
      <c r="C26" s="148"/>
      <c r="D26" s="148"/>
      <c r="E26" s="148"/>
    </row>
    <row r="28" spans="1:33" x14ac:dyDescent="0.25">
      <c r="A28" s="1" t="s">
        <v>556</v>
      </c>
      <c r="J28" s="48"/>
      <c r="L28" s="48"/>
    </row>
    <row r="29" spans="1:33" ht="15.75" thickBot="1" x14ac:dyDescent="0.3"/>
    <row r="30" spans="1:33" ht="14.45" customHeight="1" x14ac:dyDescent="0.25">
      <c r="A30" s="149" t="s">
        <v>553</v>
      </c>
      <c r="B30" s="150"/>
      <c r="C30" s="32" t="s">
        <v>97</v>
      </c>
      <c r="D30" s="33"/>
      <c r="E30" s="33" t="s">
        <v>98</v>
      </c>
      <c r="F30" s="33"/>
      <c r="G30" s="33" t="s">
        <v>86</v>
      </c>
      <c r="H30" s="33"/>
      <c r="I30" s="33" t="s">
        <v>87</v>
      </c>
      <c r="J30" s="33"/>
      <c r="K30" s="33" t="s">
        <v>88</v>
      </c>
      <c r="L30" s="33"/>
      <c r="M30" s="33" t="s">
        <v>89</v>
      </c>
      <c r="N30" s="33"/>
      <c r="O30" s="33" t="s">
        <v>90</v>
      </c>
      <c r="P30" s="33"/>
      <c r="Q30" s="33" t="s">
        <v>91</v>
      </c>
      <c r="R30" s="33"/>
      <c r="S30" s="33" t="s">
        <v>92</v>
      </c>
      <c r="T30" s="33"/>
      <c r="U30" s="33" t="s">
        <v>93</v>
      </c>
      <c r="V30" s="33"/>
      <c r="W30" s="33" t="s">
        <v>94</v>
      </c>
      <c r="X30" s="33"/>
      <c r="Y30" s="33" t="s">
        <v>95</v>
      </c>
      <c r="Z30" s="33"/>
      <c r="AA30" s="33" t="s">
        <v>96</v>
      </c>
      <c r="AB30" s="34"/>
      <c r="AC30" s="35" t="s">
        <v>13</v>
      </c>
      <c r="AD30" s="36"/>
    </row>
    <row r="31" spans="1:33" ht="15.75" thickBot="1" x14ac:dyDescent="0.3">
      <c r="A31" s="151"/>
      <c r="B31" s="152"/>
      <c r="C31" s="37" t="s">
        <v>14</v>
      </c>
      <c r="D31" s="38" t="s">
        <v>15</v>
      </c>
      <c r="E31" s="39" t="s">
        <v>14</v>
      </c>
      <c r="F31" s="38" t="s">
        <v>15</v>
      </c>
      <c r="G31" s="39" t="s">
        <v>14</v>
      </c>
      <c r="H31" s="38" t="s">
        <v>15</v>
      </c>
      <c r="I31" s="37" t="s">
        <v>14</v>
      </c>
      <c r="J31" s="38" t="s">
        <v>15</v>
      </c>
      <c r="K31" s="37" t="s">
        <v>14</v>
      </c>
      <c r="L31" s="38" t="s">
        <v>15</v>
      </c>
      <c r="M31" s="37" t="s">
        <v>14</v>
      </c>
      <c r="N31" s="38" t="s">
        <v>15</v>
      </c>
      <c r="O31" s="37" t="s">
        <v>14</v>
      </c>
      <c r="P31" s="38" t="s">
        <v>15</v>
      </c>
      <c r="Q31" s="37" t="s">
        <v>14</v>
      </c>
      <c r="R31" s="38" t="s">
        <v>15</v>
      </c>
      <c r="S31" s="37" t="s">
        <v>14</v>
      </c>
      <c r="T31" s="38" t="s">
        <v>15</v>
      </c>
      <c r="U31" s="37" t="s">
        <v>14</v>
      </c>
      <c r="V31" s="38" t="s">
        <v>15</v>
      </c>
      <c r="W31" s="37" t="s">
        <v>14</v>
      </c>
      <c r="X31" s="38" t="s">
        <v>15</v>
      </c>
      <c r="Y31" s="37" t="s">
        <v>14</v>
      </c>
      <c r="Z31" s="38" t="s">
        <v>15</v>
      </c>
      <c r="AA31" s="37" t="s">
        <v>14</v>
      </c>
      <c r="AB31" s="38" t="s">
        <v>15</v>
      </c>
      <c r="AC31" s="41" t="s">
        <v>14</v>
      </c>
      <c r="AD31" s="42" t="s">
        <v>15</v>
      </c>
    </row>
    <row r="32" spans="1:33" x14ac:dyDescent="0.25">
      <c r="A32" s="77"/>
      <c r="B32" s="78" t="s">
        <v>51</v>
      </c>
      <c r="C32" s="8">
        <v>2006</v>
      </c>
      <c r="D32" s="5">
        <f>IF(C36=0,"- - -",C32/C36*100)</f>
        <v>97.615571776155718</v>
      </c>
      <c r="E32" s="4">
        <v>94804</v>
      </c>
      <c r="F32" s="5">
        <f>IF(E36=0,"- - -",E32/E36*100)</f>
        <v>97.853102679492991</v>
      </c>
      <c r="G32" s="4">
        <v>224</v>
      </c>
      <c r="H32" s="5">
        <f>IF(G36=0,"- - -",G32/G36*100)</f>
        <v>97.391304347826093</v>
      </c>
      <c r="I32" s="4">
        <v>1708</v>
      </c>
      <c r="J32" s="5">
        <f>IF(I36=0,"- - -",I32/I36*100)</f>
        <v>97.65580331618068</v>
      </c>
      <c r="K32" s="4">
        <v>149</v>
      </c>
      <c r="L32" s="5">
        <f>IF(K36=0,"- - -",K32/K36*100)</f>
        <v>98.675496688741731</v>
      </c>
      <c r="M32" s="4">
        <v>26</v>
      </c>
      <c r="N32" s="5">
        <f>IF(M36=0,"- - -",M32/M36*100)</f>
        <v>96.296296296296291</v>
      </c>
      <c r="O32" s="4">
        <v>1631</v>
      </c>
      <c r="P32" s="5">
        <f>IF(O36=0,"- - -",O32/O36*100)</f>
        <v>96.680497925311201</v>
      </c>
      <c r="Q32" s="4">
        <v>5188</v>
      </c>
      <c r="R32" s="5">
        <f>IF(Q36=0,"- - -",Q32/Q36*100)</f>
        <v>97.628904779826868</v>
      </c>
      <c r="S32" s="4">
        <v>1758</v>
      </c>
      <c r="T32" s="5">
        <f>IF(S36=0,"- - -",S32/S36*100)</f>
        <v>97.720956086714835</v>
      </c>
      <c r="U32" s="4">
        <v>6302</v>
      </c>
      <c r="V32" s="5">
        <f>IF(U36=0,"- - -",U32/U36*100)</f>
        <v>97.735732009925556</v>
      </c>
      <c r="W32" s="4">
        <v>801</v>
      </c>
      <c r="X32" s="5">
        <f>IF(W36=0,"- - -",W32/W36*100)</f>
        <v>98.041615667074666</v>
      </c>
      <c r="Y32" s="4">
        <v>2702</v>
      </c>
      <c r="Z32" s="5">
        <f>IF(Y36=0,"- - -",Y32/Y36*100)</f>
        <v>97.686189443239329</v>
      </c>
      <c r="AA32" s="4">
        <v>45</v>
      </c>
      <c r="AB32" s="5">
        <f>IF(AA36=0,"- - -",AA32/AA36*100)</f>
        <v>97.826086956521735</v>
      </c>
      <c r="AC32" s="26">
        <f>C32+E32+G32+I32+K32+M32+O32+Q32+S32+U32+W32+Y32+AA32</f>
        <v>117344</v>
      </c>
      <c r="AD32" s="27">
        <f>IF(AC36=0,"- - -",AC32/AC36*100)</f>
        <v>97.80867361823077</v>
      </c>
      <c r="AG32" s="69"/>
    </row>
    <row r="33" spans="1:33" x14ac:dyDescent="0.25">
      <c r="A33" s="79"/>
      <c r="B33" s="78" t="s">
        <v>52</v>
      </c>
      <c r="C33" s="9">
        <v>35</v>
      </c>
      <c r="D33" s="3">
        <f>IF(C36=0,"- - -",C33/C36*100)</f>
        <v>1.7031630170316301</v>
      </c>
      <c r="E33" s="2">
        <v>1658</v>
      </c>
      <c r="F33" s="3">
        <f>IF(E36=0,"- - -",E33/E36*100)</f>
        <v>1.7113248833656745</v>
      </c>
      <c r="G33" s="2">
        <v>4</v>
      </c>
      <c r="H33" s="3">
        <f>IF(G36=0,"- - -",G33/G36*100)</f>
        <v>1.7391304347826086</v>
      </c>
      <c r="I33" s="2">
        <v>32</v>
      </c>
      <c r="J33" s="3">
        <f>IF(I36=0,"- - -",I33/I36*100)</f>
        <v>1.8296169239565465</v>
      </c>
      <c r="K33" s="2">
        <v>1</v>
      </c>
      <c r="L33" s="3">
        <f>IF(K36=0,"- - -",K33/K36*100)</f>
        <v>0.66225165562913912</v>
      </c>
      <c r="M33" s="2">
        <v>1</v>
      </c>
      <c r="N33" s="3">
        <f>IF(M36=0,"- - -",M33/M36*100)</f>
        <v>3.7037037037037033</v>
      </c>
      <c r="O33" s="2">
        <v>37</v>
      </c>
      <c r="P33" s="3">
        <f>IF(O36=0,"- - -",O33/O36*100)</f>
        <v>2.1932424422050976</v>
      </c>
      <c r="Q33" s="2">
        <v>90</v>
      </c>
      <c r="R33" s="3">
        <f>IF(Q36=0,"- - -",Q33/Q36*100)</f>
        <v>1.6936394429808055</v>
      </c>
      <c r="S33" s="2">
        <v>32</v>
      </c>
      <c r="T33" s="3">
        <f>IF(S36=0,"- - -",S33/S36*100)</f>
        <v>1.7787659811006113</v>
      </c>
      <c r="U33" s="2">
        <v>108</v>
      </c>
      <c r="V33" s="3">
        <f>IF(U36=0,"- - -",U33/U36*100)</f>
        <v>1.6749379652605458</v>
      </c>
      <c r="W33" s="2">
        <v>12</v>
      </c>
      <c r="X33" s="3">
        <f>IF(W36=0,"- - -",W33/W36*100)</f>
        <v>1.4687882496940026</v>
      </c>
      <c r="Y33" s="2">
        <v>35</v>
      </c>
      <c r="Z33" s="3">
        <f>IF(Y36=0,"- - -",Y33/Y36*100)</f>
        <v>1.2653651482284887</v>
      </c>
      <c r="AA33" s="2">
        <v>1</v>
      </c>
      <c r="AB33" s="3">
        <f>IF(AA36=0,"- - -",AA33/AA36*100)</f>
        <v>2.1739130434782608</v>
      </c>
      <c r="AC33" s="26">
        <f t="shared" ref="AC33:AC35" si="2">C33+E33+G33+I33+K33+M33+O33+Q33+S33+U33+W33+Y33+AA33</f>
        <v>2046</v>
      </c>
      <c r="AD33" s="29">
        <f>IF(AC36=0,"- - -",AC33/AC36*100)</f>
        <v>1.7053837113350505</v>
      </c>
      <c r="AG33" s="69"/>
    </row>
    <row r="34" spans="1:33" x14ac:dyDescent="0.25">
      <c r="A34" s="79"/>
      <c r="B34" s="78" t="s">
        <v>53</v>
      </c>
      <c r="C34" s="9">
        <v>0</v>
      </c>
      <c r="D34" s="3">
        <f>IF(C36=0,"- - -",C34/C36*100)</f>
        <v>0</v>
      </c>
      <c r="E34" s="2">
        <v>22</v>
      </c>
      <c r="F34" s="3">
        <f>IF(E36=0,"- - -",E34/E36*100)</f>
        <v>2.2707567813054788E-2</v>
      </c>
      <c r="G34" s="2">
        <v>0</v>
      </c>
      <c r="H34" s="3">
        <f>IF(G36=0,"- - -",G34/G36*100)</f>
        <v>0</v>
      </c>
      <c r="I34" s="2">
        <v>0</v>
      </c>
      <c r="J34" s="3">
        <f>IF(I36=0,"- - -",I34/I36*100)</f>
        <v>0</v>
      </c>
      <c r="K34" s="2">
        <v>0</v>
      </c>
      <c r="L34" s="3">
        <f>IF(K36=0,"- - -",K34/K36*100)</f>
        <v>0</v>
      </c>
      <c r="M34" s="2">
        <v>0</v>
      </c>
      <c r="N34" s="3">
        <f>IF(M36=0,"- - -",M34/M36*100)</f>
        <v>0</v>
      </c>
      <c r="O34" s="2">
        <v>3</v>
      </c>
      <c r="P34" s="3">
        <f>IF(O36=0,"- - -",O34/O36*100)</f>
        <v>0.17783046828689983</v>
      </c>
      <c r="Q34" s="2">
        <v>1</v>
      </c>
      <c r="R34" s="3">
        <f>IF(Q36=0,"- - -",Q34/Q36*100)</f>
        <v>1.8818216033120061E-2</v>
      </c>
      <c r="S34" s="2">
        <v>0</v>
      </c>
      <c r="T34" s="3">
        <f>IF(S36=0,"- - -",S34/S36*100)</f>
        <v>0</v>
      </c>
      <c r="U34" s="2">
        <v>2</v>
      </c>
      <c r="V34" s="3">
        <f>IF(U36=0,"- - -",U34/U36*100)</f>
        <v>3.1017369727047148E-2</v>
      </c>
      <c r="W34" s="2">
        <v>2</v>
      </c>
      <c r="X34" s="3">
        <f>IF(W36=0,"- - -",W34/W36*100)</f>
        <v>0.24479804161566704</v>
      </c>
      <c r="Y34" s="2">
        <v>0</v>
      </c>
      <c r="Z34" s="3">
        <f>IF(Y36=0,"- - -",Y34/Y36*100)</f>
        <v>0</v>
      </c>
      <c r="AA34" s="2">
        <v>0</v>
      </c>
      <c r="AB34" s="3">
        <f>IF(AA36=0,"- - -",AA34/AA36*100)</f>
        <v>0</v>
      </c>
      <c r="AC34" s="26">
        <f t="shared" si="2"/>
        <v>30</v>
      </c>
      <c r="AD34" s="29">
        <f>IF(AC36=0,"- - -",AC34/AC36*100)</f>
        <v>2.5005626265909832E-2</v>
      </c>
      <c r="AG34" s="69"/>
    </row>
    <row r="35" spans="1:33" ht="15.75" thickBot="1" x14ac:dyDescent="0.3">
      <c r="A35" s="79"/>
      <c r="B35" s="78" t="s">
        <v>16</v>
      </c>
      <c r="C35" s="9">
        <v>14</v>
      </c>
      <c r="D35" s="3">
        <f>IF(C36=0,"- - -",C35/C36*100)</f>
        <v>0.68126520681265212</v>
      </c>
      <c r="E35" s="2">
        <v>400</v>
      </c>
      <c r="F35" s="3">
        <f>IF(E36=0,"- - -",E35/E36*100)</f>
        <v>0.41286486932826888</v>
      </c>
      <c r="G35" s="2">
        <v>2</v>
      </c>
      <c r="H35" s="3">
        <f>IF(G36=0,"- - -",G35/G36*100)</f>
        <v>0.86956521739130432</v>
      </c>
      <c r="I35" s="2">
        <v>9</v>
      </c>
      <c r="J35" s="3">
        <f>IF(I36=0,"- - -",I35/I36*100)</f>
        <v>0.51457975986277882</v>
      </c>
      <c r="K35" s="2">
        <v>1</v>
      </c>
      <c r="L35" s="3">
        <f>IF(K36=0,"- - -",K35/K36*100)</f>
        <v>0.66225165562913912</v>
      </c>
      <c r="M35" s="2">
        <v>0</v>
      </c>
      <c r="N35" s="3">
        <f>IF(M36=0,"- - -",M35/M36*100)</f>
        <v>0</v>
      </c>
      <c r="O35" s="2">
        <v>16</v>
      </c>
      <c r="P35" s="3">
        <f>IF(O36=0,"- - -",O35/O36*100)</f>
        <v>0.94842916419679901</v>
      </c>
      <c r="Q35" s="2">
        <v>35</v>
      </c>
      <c r="R35" s="3">
        <f>IF(Q36=0,"- - -",Q35/Q36*100)</f>
        <v>0.65863756115920213</v>
      </c>
      <c r="S35" s="2">
        <v>9</v>
      </c>
      <c r="T35" s="3">
        <f>IF(S36=0,"- - -",S35/S36*100)</f>
        <v>0.50027793218454697</v>
      </c>
      <c r="U35" s="2">
        <v>36</v>
      </c>
      <c r="V35" s="3">
        <f>IF(U36=0,"- - -",U35/U36*100)</f>
        <v>0.55831265508684857</v>
      </c>
      <c r="W35" s="2">
        <v>2</v>
      </c>
      <c r="X35" s="3">
        <f>IF(W36=0,"- - -",W35/W36*100)</f>
        <v>0.24479804161566704</v>
      </c>
      <c r="Y35" s="2">
        <v>29</v>
      </c>
      <c r="Z35" s="3">
        <f>IF(Y36=0,"- - -",Y35/Y36*100)</f>
        <v>1.0484454085321764</v>
      </c>
      <c r="AA35" s="2">
        <v>0</v>
      </c>
      <c r="AB35" s="3">
        <f>IF(AA36=0,"- - -",AA35/AA36*100)</f>
        <v>0</v>
      </c>
      <c r="AC35" s="26">
        <f t="shared" si="2"/>
        <v>553</v>
      </c>
      <c r="AD35" s="29">
        <f>IF(AC36=0,"- - -",AC35/AC36*100)</f>
        <v>0.46093704416827119</v>
      </c>
      <c r="AG35" s="69"/>
    </row>
    <row r="36" spans="1:33" x14ac:dyDescent="0.25">
      <c r="A36" s="153" t="s">
        <v>13</v>
      </c>
      <c r="B36" s="154"/>
      <c r="C36" s="14">
        <f>SUM(C32:C35)</f>
        <v>2055</v>
      </c>
      <c r="D36" s="15">
        <f>IF(C36=0,"- - -",C36/C36*100)</f>
        <v>100</v>
      </c>
      <c r="E36" s="16">
        <f>SUM(E32:E35)</f>
        <v>96884</v>
      </c>
      <c r="F36" s="15">
        <f>IF(E36=0,"- - -",E36/E36*100)</f>
        <v>100</v>
      </c>
      <c r="G36" s="16">
        <f>SUM(G32:G35)</f>
        <v>230</v>
      </c>
      <c r="H36" s="15">
        <f>IF(G36=0,"- - -",G36/G36*100)</f>
        <v>100</v>
      </c>
      <c r="I36" s="16">
        <f>SUM(I32:I35)</f>
        <v>1749</v>
      </c>
      <c r="J36" s="15">
        <f>IF(I36=0,"- - -",I36/I36*100)</f>
        <v>100</v>
      </c>
      <c r="K36" s="16">
        <f>SUM(K32:K35)</f>
        <v>151</v>
      </c>
      <c r="L36" s="15">
        <f>IF(K36=0,"- - -",K36/K36*100)</f>
        <v>100</v>
      </c>
      <c r="M36" s="16">
        <f>SUM(M32:M35)</f>
        <v>27</v>
      </c>
      <c r="N36" s="15">
        <f>IF(M36=0,"- - -",M36/M36*100)</f>
        <v>100</v>
      </c>
      <c r="O36" s="16">
        <f>SUM(O32:O35)</f>
        <v>1687</v>
      </c>
      <c r="P36" s="15">
        <f>IF(O36=0,"- - -",O36/O36*100)</f>
        <v>100</v>
      </c>
      <c r="Q36" s="16">
        <f>SUM(Q32:Q35)</f>
        <v>5314</v>
      </c>
      <c r="R36" s="15">
        <f>IF(Q36=0,"- - -",Q36/Q36*100)</f>
        <v>100</v>
      </c>
      <c r="S36" s="16">
        <f>SUM(S32:S35)</f>
        <v>1799</v>
      </c>
      <c r="T36" s="15">
        <f>IF(S36=0,"- - -",S36/S36*100)</f>
        <v>100</v>
      </c>
      <c r="U36" s="16">
        <f>SUM(U32:U35)</f>
        <v>6448</v>
      </c>
      <c r="V36" s="15">
        <f>IF(U36=0,"- - -",U36/U36*100)</f>
        <v>100</v>
      </c>
      <c r="W36" s="16">
        <f>SUM(W32:W35)</f>
        <v>817</v>
      </c>
      <c r="X36" s="15">
        <f>IF(W36=0,"- - -",W36/W36*100)</f>
        <v>100</v>
      </c>
      <c r="Y36" s="16">
        <f>SUM(Y32:Y35)</f>
        <v>2766</v>
      </c>
      <c r="Z36" s="15">
        <f>IF(Y36=0,"- - -",Y36/Y36*100)</f>
        <v>100</v>
      </c>
      <c r="AA36" s="16">
        <f>SUM(AA32:AA35)</f>
        <v>46</v>
      </c>
      <c r="AB36" s="15">
        <f>IF(AA36=0,"- - -",AA36/AA36*100)</f>
        <v>100</v>
      </c>
      <c r="AC36" s="22">
        <f>SUM(AC32:AC35)</f>
        <v>119973</v>
      </c>
      <c r="AD36" s="23">
        <f>IF(AC36=0,"- - -",AC36/AC36*100)</f>
        <v>100</v>
      </c>
      <c r="AG36" s="69"/>
    </row>
    <row r="37" spans="1:33" ht="15.75" thickBot="1" x14ac:dyDescent="0.3">
      <c r="A37" s="155" t="s">
        <v>12</v>
      </c>
      <c r="B37" s="156"/>
      <c r="C37" s="18">
        <f>IF($AC36=0,"- - -",C36/$AC36*100)</f>
        <v>1.7128853992148234</v>
      </c>
      <c r="D37" s="19"/>
      <c r="E37" s="20">
        <f>IF($AC36=0,"- - -",E36/$AC36*100)</f>
        <v>80.754836504880274</v>
      </c>
      <c r="F37" s="19"/>
      <c r="G37" s="20">
        <f>IF($AC36=0,"- - -",G36/$AC36*100)</f>
        <v>0.19170980137197535</v>
      </c>
      <c r="H37" s="19"/>
      <c r="I37" s="20">
        <f>IF($AC36=0,"- - -",I36/$AC36*100)</f>
        <v>1.457828011302543</v>
      </c>
      <c r="J37" s="19"/>
      <c r="K37" s="20">
        <f>IF($AC36=0,"- - -",K36/$AC36*100)</f>
        <v>0.12586165220507947</v>
      </c>
      <c r="L37" s="19"/>
      <c r="M37" s="20">
        <f>IF($AC36=0,"- - -",M36/$AC36*100)</f>
        <v>2.2505063639318847E-2</v>
      </c>
      <c r="N37" s="19"/>
      <c r="O37" s="20">
        <f>IF($AC36=0,"- - -",O36/$AC36*100)</f>
        <v>1.4061497170196626</v>
      </c>
      <c r="P37" s="19"/>
      <c r="Q37" s="20">
        <f>IF($AC36=0,"- - -",Q36/$AC36*100)</f>
        <v>4.4293299325681614</v>
      </c>
      <c r="R37" s="19"/>
      <c r="S37" s="20">
        <f>IF($AC36=0,"- - -",S36/$AC36*100)</f>
        <v>1.4995040550790595</v>
      </c>
      <c r="T37" s="19"/>
      <c r="U37" s="20">
        <f>IF($AC36=0,"- - -",U36/$AC36*100)</f>
        <v>5.3745426054195526</v>
      </c>
      <c r="V37" s="19"/>
      <c r="W37" s="20">
        <f>IF($AC36=0,"- - -",W36/$AC36*100)</f>
        <v>0.68098655530827767</v>
      </c>
      <c r="X37" s="19"/>
      <c r="Y37" s="159">
        <f>IF($AC36=0,"- - -",Y36/$AC36*100)</f>
        <v>2.3055187417168863</v>
      </c>
      <c r="Z37" s="160"/>
      <c r="AA37" s="159">
        <f>IF($AC36=0,"- - -",AA36/$AC36*100)</f>
        <v>3.8341960274395077E-2</v>
      </c>
      <c r="AB37" s="160"/>
      <c r="AC37" s="24">
        <f>IF($AC36=0,"- - -",AC36/$AC36*100)</f>
        <v>100</v>
      </c>
      <c r="AD37" s="25"/>
    </row>
    <row r="38" spans="1:33" x14ac:dyDescent="0.25">
      <c r="A38" s="146" t="s">
        <v>538</v>
      </c>
      <c r="B38" s="148"/>
      <c r="C38" s="148"/>
      <c r="D38" s="148"/>
      <c r="E38" s="148"/>
    </row>
    <row r="40" spans="1:33" x14ac:dyDescent="0.25">
      <c r="A40" s="1" t="s">
        <v>557</v>
      </c>
      <c r="J40" s="48"/>
      <c r="L40" s="48"/>
    </row>
    <row r="41" spans="1:33" ht="15.75" thickBot="1" x14ac:dyDescent="0.3"/>
    <row r="42" spans="1:33" ht="14.45" customHeight="1" x14ac:dyDescent="0.25">
      <c r="A42" s="149" t="s">
        <v>553</v>
      </c>
      <c r="B42" s="150"/>
      <c r="C42" s="32" t="s">
        <v>20</v>
      </c>
      <c r="D42" s="33"/>
      <c r="E42" s="33" t="s">
        <v>21</v>
      </c>
      <c r="F42" s="33"/>
      <c r="G42" s="33" t="s">
        <v>22</v>
      </c>
      <c r="H42" s="33"/>
      <c r="I42" s="33" t="s">
        <v>23</v>
      </c>
      <c r="J42" s="33"/>
      <c r="K42" s="33" t="s">
        <v>24</v>
      </c>
      <c r="L42" s="33"/>
      <c r="M42" s="33" t="s">
        <v>25</v>
      </c>
      <c r="N42" s="33"/>
      <c r="O42" s="33" t="s">
        <v>26</v>
      </c>
      <c r="P42" s="33"/>
      <c r="Q42" s="33" t="s">
        <v>27</v>
      </c>
      <c r="R42" s="33"/>
      <c r="S42" s="33" t="s">
        <v>28</v>
      </c>
      <c r="T42" s="33"/>
      <c r="U42" s="33" t="s">
        <v>29</v>
      </c>
      <c r="V42" s="33"/>
      <c r="W42" s="33" t="s">
        <v>30</v>
      </c>
      <c r="X42" s="33"/>
      <c r="Y42" s="33" t="s">
        <v>32</v>
      </c>
      <c r="Z42" s="33"/>
      <c r="AA42" s="35" t="s">
        <v>13</v>
      </c>
      <c r="AB42" s="36"/>
    </row>
    <row r="43" spans="1:33" ht="15.75" thickBot="1" x14ac:dyDescent="0.3">
      <c r="A43" s="151"/>
      <c r="B43" s="152"/>
      <c r="C43" s="37" t="s">
        <v>14</v>
      </c>
      <c r="D43" s="38" t="s">
        <v>15</v>
      </c>
      <c r="E43" s="39" t="s">
        <v>14</v>
      </c>
      <c r="F43" s="38" t="s">
        <v>15</v>
      </c>
      <c r="G43" s="39" t="s">
        <v>14</v>
      </c>
      <c r="H43" s="38" t="s">
        <v>15</v>
      </c>
      <c r="I43" s="37" t="s">
        <v>14</v>
      </c>
      <c r="J43" s="38" t="s">
        <v>15</v>
      </c>
      <c r="K43" s="37" t="s">
        <v>14</v>
      </c>
      <c r="L43" s="38" t="s">
        <v>15</v>
      </c>
      <c r="M43" s="37" t="s">
        <v>14</v>
      </c>
      <c r="N43" s="38" t="s">
        <v>15</v>
      </c>
      <c r="O43" s="37" t="s">
        <v>14</v>
      </c>
      <c r="P43" s="38" t="s">
        <v>15</v>
      </c>
      <c r="Q43" s="37" t="s">
        <v>14</v>
      </c>
      <c r="R43" s="38" t="s">
        <v>15</v>
      </c>
      <c r="S43" s="37" t="s">
        <v>14</v>
      </c>
      <c r="T43" s="38" t="s">
        <v>15</v>
      </c>
      <c r="U43" s="37" t="s">
        <v>14</v>
      </c>
      <c r="V43" s="38" t="s">
        <v>15</v>
      </c>
      <c r="W43" s="37" t="s">
        <v>14</v>
      </c>
      <c r="X43" s="38" t="s">
        <v>15</v>
      </c>
      <c r="Y43" s="37" t="s">
        <v>14</v>
      </c>
      <c r="Z43" s="38" t="s">
        <v>15</v>
      </c>
      <c r="AA43" s="41" t="s">
        <v>14</v>
      </c>
      <c r="AB43" s="42" t="s">
        <v>15</v>
      </c>
    </row>
    <row r="44" spans="1:33" x14ac:dyDescent="0.25">
      <c r="A44" s="77"/>
      <c r="B44" s="78" t="s">
        <v>51</v>
      </c>
      <c r="C44" s="8">
        <v>628</v>
      </c>
      <c r="D44" s="5">
        <f>IF(C48=0,"- - -",C44/C48*100)</f>
        <v>95.585996955859969</v>
      </c>
      <c r="E44" s="4">
        <v>2517</v>
      </c>
      <c r="F44" s="5">
        <f>IF(E48=0,"- - -",E44/E48*100)</f>
        <v>93.015521064301552</v>
      </c>
      <c r="G44" s="4">
        <v>11664</v>
      </c>
      <c r="H44" s="5">
        <f>IF(G48=0,"- - -",G44/G48*100)</f>
        <v>98.521834614409997</v>
      </c>
      <c r="I44" s="4">
        <v>45868</v>
      </c>
      <c r="J44" s="5">
        <f>IF(I48=0,"- - -",I44/I48*100)</f>
        <v>99.30502933598909</v>
      </c>
      <c r="K44" s="4">
        <v>34638</v>
      </c>
      <c r="L44" s="5">
        <f>IF(K48=0,"- - -",K44/K48*100)</f>
        <v>98.464949684461871</v>
      </c>
      <c r="M44" s="4">
        <v>13670</v>
      </c>
      <c r="N44" s="5">
        <f>IF(M48=0,"- - -",M44/M48*100)</f>
        <v>96.600946929545614</v>
      </c>
      <c r="O44" s="4">
        <v>4590</v>
      </c>
      <c r="P44" s="5">
        <f>IF(O48=0,"- - -",O44/O48*100)</f>
        <v>93.692590324556036</v>
      </c>
      <c r="Q44" s="4">
        <v>1447</v>
      </c>
      <c r="R44" s="5">
        <f>IF(Q48=0,"- - -",Q44/Q48*100)</f>
        <v>89.875776397515523</v>
      </c>
      <c r="S44" s="4">
        <v>672</v>
      </c>
      <c r="T44" s="5">
        <f>IF(S48=0,"- - -",S44/S48*100)</f>
        <v>89.361702127659569</v>
      </c>
      <c r="U44" s="4">
        <v>342</v>
      </c>
      <c r="V44" s="5">
        <f>IF(U48=0,"- - -",U44/U48*100)</f>
        <v>89.0625</v>
      </c>
      <c r="W44" s="4">
        <v>232</v>
      </c>
      <c r="X44" s="5">
        <f>IF(W48=0,"- - -",W44/W48*100)</f>
        <v>83.154121863799276</v>
      </c>
      <c r="Y44" s="4">
        <v>1076</v>
      </c>
      <c r="Z44" s="5">
        <f>IF(Y48=0,"- - -",Y44/Y48*100)</f>
        <v>80.963130173062453</v>
      </c>
      <c r="AA44" s="26">
        <f>C44+E44+G44+I44+K44+M44+O44+Q44+S44+U44+W44+Y44</f>
        <v>117344</v>
      </c>
      <c r="AB44" s="27">
        <f>IF(AA48=0,"- - -",AA44/AA48*100)</f>
        <v>97.80867361823077</v>
      </c>
      <c r="AE44" s="69"/>
    </row>
    <row r="45" spans="1:33" x14ac:dyDescent="0.25">
      <c r="A45" s="79"/>
      <c r="B45" s="78" t="s">
        <v>52</v>
      </c>
      <c r="C45" s="9">
        <v>12</v>
      </c>
      <c r="D45" s="3">
        <f>IF(C48=0,"- - -",C45/C48*100)</f>
        <v>1.8264840182648401</v>
      </c>
      <c r="E45" s="2">
        <v>22</v>
      </c>
      <c r="F45" s="3">
        <f>IF(E48=0,"- - -",E45/E48*100)</f>
        <v>0.81300813008130091</v>
      </c>
      <c r="G45" s="2">
        <v>35</v>
      </c>
      <c r="H45" s="3">
        <f>IF(G48=0,"- - -",G45/G48*100)</f>
        <v>0.29563307711799985</v>
      </c>
      <c r="I45" s="2">
        <v>221</v>
      </c>
      <c r="J45" s="3">
        <f>IF(I48=0,"- - -",I45/I48*100)</f>
        <v>0.4784688995215311</v>
      </c>
      <c r="K45" s="2">
        <v>491</v>
      </c>
      <c r="L45" s="3">
        <f>IF(K48=0,"- - -",K45/K48*100)</f>
        <v>1.3957587128318836</v>
      </c>
      <c r="M45" s="2">
        <v>448</v>
      </c>
      <c r="N45" s="3">
        <f>IF(M48=0,"- - -",M45/M48*100)</f>
        <v>3.1658540032506539</v>
      </c>
      <c r="O45" s="2">
        <v>292</v>
      </c>
      <c r="P45" s="3">
        <f>IF(O48=0,"- - -",O45/O48*100)</f>
        <v>5.9604000816493166</v>
      </c>
      <c r="Q45" s="2">
        <v>155</v>
      </c>
      <c r="R45" s="3">
        <f>IF(Q48=0,"- - -",Q45/Q48*100)</f>
        <v>9.6273291925465845</v>
      </c>
      <c r="S45" s="2">
        <v>73</v>
      </c>
      <c r="T45" s="3">
        <f>IF(S48=0,"- - -",S45/S48*100)</f>
        <v>9.7074468085106371</v>
      </c>
      <c r="U45" s="2">
        <v>35</v>
      </c>
      <c r="V45" s="3">
        <f>IF(U48=0,"- - -",U45/U48*100)</f>
        <v>9.1145833333333321</v>
      </c>
      <c r="W45" s="2">
        <v>40</v>
      </c>
      <c r="X45" s="3">
        <f>IF(W48=0,"- - -",W45/W48*100)</f>
        <v>14.336917562724013</v>
      </c>
      <c r="Y45" s="2">
        <v>222</v>
      </c>
      <c r="Z45" s="3">
        <f>IF(Y48=0,"- - -",Y45/Y48*100)</f>
        <v>16.704288939051921</v>
      </c>
      <c r="AA45" s="26">
        <f t="shared" ref="AA45:AA47" si="3">C45+E45+G45+I45+K45+M45+O45+Q45+S45+U45+W45+Y45</f>
        <v>2046</v>
      </c>
      <c r="AB45" s="29">
        <f>IF(AA48=0,"- - -",AA45/AA48*100)</f>
        <v>1.7053837113350505</v>
      </c>
      <c r="AE45" s="69"/>
    </row>
    <row r="46" spans="1:33" x14ac:dyDescent="0.25">
      <c r="A46" s="79"/>
      <c r="B46" s="78" t="s">
        <v>53</v>
      </c>
      <c r="C46" s="9">
        <v>0</v>
      </c>
      <c r="D46" s="3">
        <f>IF(C48=0,"- - -",C46/C48*100)</f>
        <v>0</v>
      </c>
      <c r="E46" s="2">
        <v>0</v>
      </c>
      <c r="F46" s="3">
        <f>IF(E48=0,"- - -",E46/E48*100)</f>
        <v>0</v>
      </c>
      <c r="G46" s="2">
        <v>0</v>
      </c>
      <c r="H46" s="3">
        <f>IF(G48=0,"- - -",G46/G48*100)</f>
        <v>0</v>
      </c>
      <c r="I46" s="2">
        <v>0</v>
      </c>
      <c r="J46" s="3">
        <f>IF(I48=0,"- - -",I46/I48*100)</f>
        <v>0</v>
      </c>
      <c r="K46" s="2">
        <v>5</v>
      </c>
      <c r="L46" s="3">
        <f>IF(K48=0,"- - -",K46/K48*100)</f>
        <v>1.4213428847575189E-2</v>
      </c>
      <c r="M46" s="2">
        <v>7</v>
      </c>
      <c r="N46" s="3">
        <f>IF(M48=0,"- - -",M46/M48*100)</f>
        <v>4.9466468800791467E-2</v>
      </c>
      <c r="O46" s="2">
        <v>2</v>
      </c>
      <c r="P46" s="3">
        <f>IF(O48=0,"- - -",O46/O48*100)</f>
        <v>4.0824658093488467E-2</v>
      </c>
      <c r="Q46" s="2">
        <v>2</v>
      </c>
      <c r="R46" s="3">
        <f>IF(Q48=0,"- - -",Q46/Q48*100)</f>
        <v>0.12422360248447205</v>
      </c>
      <c r="S46" s="2">
        <v>2</v>
      </c>
      <c r="T46" s="3">
        <f>IF(S48=0,"- - -",S46/S48*100)</f>
        <v>0.26595744680851063</v>
      </c>
      <c r="U46" s="2">
        <v>3</v>
      </c>
      <c r="V46" s="3">
        <f>IF(U48=0,"- - -",U46/U48*100)</f>
        <v>0.78125</v>
      </c>
      <c r="W46" s="2">
        <v>0</v>
      </c>
      <c r="X46" s="3">
        <f>IF(W48=0,"- - -",W46/W48*100)</f>
        <v>0</v>
      </c>
      <c r="Y46" s="2">
        <v>9</v>
      </c>
      <c r="Z46" s="3">
        <f>IF(Y48=0,"- - -",Y46/Y48*100)</f>
        <v>0.67720090293453727</v>
      </c>
      <c r="AA46" s="26">
        <f t="shared" si="3"/>
        <v>30</v>
      </c>
      <c r="AB46" s="29">
        <f>IF(AA48=0,"- - -",AA46/AA48*100)</f>
        <v>2.5005626265909832E-2</v>
      </c>
      <c r="AE46" s="69"/>
    </row>
    <row r="47" spans="1:33" ht="15.75" thickBot="1" x14ac:dyDescent="0.3">
      <c r="A47" s="79"/>
      <c r="B47" s="78" t="s">
        <v>16</v>
      </c>
      <c r="C47" s="9">
        <v>17</v>
      </c>
      <c r="D47" s="3">
        <f>IF(C48=0,"- - -",C47/C48*100)</f>
        <v>2.5875190258751903</v>
      </c>
      <c r="E47" s="2">
        <v>167</v>
      </c>
      <c r="F47" s="3">
        <f>IF(E48=0,"- - -",E47/E48*100)</f>
        <v>6.1714708056171474</v>
      </c>
      <c r="G47" s="2">
        <v>140</v>
      </c>
      <c r="H47" s="3">
        <f>IF(G48=0,"- - -",G47/G48*100)</f>
        <v>1.1825323084719994</v>
      </c>
      <c r="I47" s="2">
        <v>100</v>
      </c>
      <c r="J47" s="3">
        <f>IF(I48=0,"- - -",I47/I48*100)</f>
        <v>0.21650176448938058</v>
      </c>
      <c r="K47" s="2">
        <v>44</v>
      </c>
      <c r="L47" s="3">
        <f>IF(K48=0,"- - -",K47/K48*100)</f>
        <v>0.12507817385866166</v>
      </c>
      <c r="M47" s="2">
        <v>26</v>
      </c>
      <c r="N47" s="3">
        <f>IF(M48=0,"- - -",M47/M48*100)</f>
        <v>0.18373259840293971</v>
      </c>
      <c r="O47" s="2">
        <v>15</v>
      </c>
      <c r="P47" s="3">
        <f>IF(O48=0,"- - -",O47/O48*100)</f>
        <v>0.30618493570116351</v>
      </c>
      <c r="Q47" s="2">
        <v>6</v>
      </c>
      <c r="R47" s="3">
        <f>IF(Q48=0,"- - -",Q47/Q48*100)</f>
        <v>0.37267080745341613</v>
      </c>
      <c r="S47" s="2">
        <v>5</v>
      </c>
      <c r="T47" s="3">
        <f>IF(S48=0,"- - -",S47/S48*100)</f>
        <v>0.66489361702127658</v>
      </c>
      <c r="U47" s="2">
        <v>4</v>
      </c>
      <c r="V47" s="3">
        <f>IF(U48=0,"- - -",U47/U48*100)</f>
        <v>1.0416666666666665</v>
      </c>
      <c r="W47" s="2">
        <v>7</v>
      </c>
      <c r="X47" s="3">
        <f>IF(W48=0,"- - -",W47/W48*100)</f>
        <v>2.5089605734767026</v>
      </c>
      <c r="Y47" s="2">
        <v>22</v>
      </c>
      <c r="Z47" s="3">
        <f>IF(Y48=0,"- - -",Y47/Y48*100)</f>
        <v>1.6553799849510911</v>
      </c>
      <c r="AA47" s="26">
        <f t="shared" si="3"/>
        <v>553</v>
      </c>
      <c r="AB47" s="29">
        <f>IF(AA48=0,"- - -",AA47/AA48*100)</f>
        <v>0.46093704416827119</v>
      </c>
      <c r="AE47" s="69"/>
    </row>
    <row r="48" spans="1:33" x14ac:dyDescent="0.25">
      <c r="A48" s="153" t="s">
        <v>13</v>
      </c>
      <c r="B48" s="154"/>
      <c r="C48" s="14">
        <f>SUM(C44:C47)</f>
        <v>657</v>
      </c>
      <c r="D48" s="15">
        <f>IF(C48=0,"- - -",C48/C48*100)</f>
        <v>100</v>
      </c>
      <c r="E48" s="16">
        <f>SUM(E44:E47)</f>
        <v>2706</v>
      </c>
      <c r="F48" s="15">
        <f>IF(E48=0,"- - -",E48/E48*100)</f>
        <v>100</v>
      </c>
      <c r="G48" s="16">
        <f>SUM(G44:G47)</f>
        <v>11839</v>
      </c>
      <c r="H48" s="15">
        <f>IF(G48=0,"- - -",G48/G48*100)</f>
        <v>100</v>
      </c>
      <c r="I48" s="16">
        <f>SUM(I44:I47)</f>
        <v>46189</v>
      </c>
      <c r="J48" s="15">
        <f>IF(I48=0,"- - -",I48/I48*100)</f>
        <v>100</v>
      </c>
      <c r="K48" s="16">
        <f>SUM(K44:K47)</f>
        <v>35178</v>
      </c>
      <c r="L48" s="15">
        <f>IF(K48=0,"- - -",K48/K48*100)</f>
        <v>100</v>
      </c>
      <c r="M48" s="16">
        <f>SUM(M44:M47)</f>
        <v>14151</v>
      </c>
      <c r="N48" s="15">
        <f>IF(M48=0,"- - -",M48/M48*100)</f>
        <v>100</v>
      </c>
      <c r="O48" s="16">
        <f>SUM(O44:O47)</f>
        <v>4899</v>
      </c>
      <c r="P48" s="15">
        <f>IF(O48=0,"- - -",O48/O48*100)</f>
        <v>100</v>
      </c>
      <c r="Q48" s="16">
        <f>SUM(Q44:Q47)</f>
        <v>1610</v>
      </c>
      <c r="R48" s="15">
        <f>IF(Q48=0,"- - -",Q48/Q48*100)</f>
        <v>100</v>
      </c>
      <c r="S48" s="16">
        <f>SUM(S44:S47)</f>
        <v>752</v>
      </c>
      <c r="T48" s="15">
        <f>IF(S48=0,"- - -",S48/S48*100)</f>
        <v>100</v>
      </c>
      <c r="U48" s="16">
        <f>SUM(U44:U47)</f>
        <v>384</v>
      </c>
      <c r="V48" s="15">
        <f>IF(U48=0,"- - -",U48/U48*100)</f>
        <v>100</v>
      </c>
      <c r="W48" s="16">
        <f>SUM(W44:W47)</f>
        <v>279</v>
      </c>
      <c r="X48" s="15">
        <f>IF(W48=0,"- - -",W48/W48*100)</f>
        <v>100</v>
      </c>
      <c r="Y48" s="16">
        <f>SUM(Y44:Y47)</f>
        <v>1329</v>
      </c>
      <c r="Z48" s="15">
        <f>IF(Y48=0,"- - -",Y48/Y48*100)</f>
        <v>100</v>
      </c>
      <c r="AA48" s="22">
        <f>SUM(AA44:AA47)</f>
        <v>119973</v>
      </c>
      <c r="AB48" s="23">
        <f>IF(AA48=0,"- - -",AA48/AA48*100)</f>
        <v>100</v>
      </c>
      <c r="AE48" s="69"/>
    </row>
    <row r="49" spans="1:28" ht="15.75" thickBot="1" x14ac:dyDescent="0.3">
      <c r="A49" s="155" t="s">
        <v>31</v>
      </c>
      <c r="B49" s="156"/>
      <c r="C49" s="18">
        <f>IF($AA48=0,"- - -",C48/$AA48*100)</f>
        <v>0.54762321522342527</v>
      </c>
      <c r="D49" s="19"/>
      <c r="E49" s="20">
        <f>IF($AA48=0,"- - -",E48/$AA48*100)</f>
        <v>2.2555074891850668</v>
      </c>
      <c r="F49" s="19"/>
      <c r="G49" s="20">
        <f>IF($AA48=0,"- - -",G48/$AA48*100)</f>
        <v>9.868053645403549</v>
      </c>
      <c r="H49" s="19"/>
      <c r="I49" s="20">
        <f>IF($AA48=0,"- - -",I48/$AA48*100)</f>
        <v>38.499495719870303</v>
      </c>
      <c r="J49" s="19"/>
      <c r="K49" s="20">
        <f>IF($AA48=0,"- - -",K48/$AA48*100)</f>
        <v>29.321597359405864</v>
      </c>
      <c r="L49" s="19"/>
      <c r="M49" s="20">
        <f>IF($AA48=0,"- - -",M48/$AA48*100)</f>
        <v>11.795153909629667</v>
      </c>
      <c r="N49" s="19"/>
      <c r="O49" s="20">
        <f>IF($AA48=0,"- - -",O48/$AA48*100)</f>
        <v>4.0834187692230755</v>
      </c>
      <c r="P49" s="19"/>
      <c r="Q49" s="20">
        <f>IF($AA48=0,"- - -",Q48/$AA48*100)</f>
        <v>1.3419686096038275</v>
      </c>
      <c r="R49" s="19"/>
      <c r="S49" s="20">
        <f>IF($AA48=0,"- - -",S48/$AA48*100)</f>
        <v>0.62680769839880635</v>
      </c>
      <c r="T49" s="19"/>
      <c r="U49" s="20">
        <f>IF($AA48=0,"- - -",U48/$AA48*100)</f>
        <v>0.32007201620364584</v>
      </c>
      <c r="V49" s="19"/>
      <c r="W49" s="20">
        <f>IF($AA48=0,"- - -",W48/$AA48*100)</f>
        <v>0.23255232427296141</v>
      </c>
      <c r="X49" s="19"/>
      <c r="Y49" s="20">
        <f>IF($AA48=0,"- - -",Y48/$AA48*100)</f>
        <v>1.1077492435798055</v>
      </c>
      <c r="Z49" s="19"/>
      <c r="AA49" s="24">
        <f>IF($AA48=0,"- - -",AA48/$AA48*100)</f>
        <v>100</v>
      </c>
      <c r="AB49" s="25"/>
    </row>
    <row r="50" spans="1:28" x14ac:dyDescent="0.25">
      <c r="A50" s="146" t="s">
        <v>539</v>
      </c>
      <c r="B50" s="147"/>
      <c r="C50" s="147"/>
      <c r="D50" s="147"/>
      <c r="E50" s="147"/>
    </row>
    <row r="52" spans="1:28" x14ac:dyDescent="0.25">
      <c r="A52" s="1" t="s">
        <v>558</v>
      </c>
      <c r="J52" s="48"/>
      <c r="L52" s="48"/>
    </row>
    <row r="53" spans="1:28" ht="15.75" thickBot="1" x14ac:dyDescent="0.3"/>
    <row r="54" spans="1:28" ht="14.45" customHeight="1" x14ac:dyDescent="0.25">
      <c r="A54" s="149" t="s">
        <v>553</v>
      </c>
      <c r="B54" s="150"/>
      <c r="C54" s="32" t="s">
        <v>99</v>
      </c>
      <c r="D54" s="33"/>
      <c r="E54" s="33" t="s">
        <v>100</v>
      </c>
      <c r="F54" s="33"/>
      <c r="G54" s="33" t="s">
        <v>101</v>
      </c>
      <c r="H54" s="33"/>
      <c r="I54" s="33" t="s">
        <v>102</v>
      </c>
      <c r="J54" s="33"/>
      <c r="K54" s="33" t="s">
        <v>103</v>
      </c>
      <c r="L54" s="33"/>
      <c r="M54" s="33" t="s">
        <v>104</v>
      </c>
      <c r="N54" s="33"/>
      <c r="O54" s="33" t="s">
        <v>105</v>
      </c>
      <c r="P54" s="33"/>
      <c r="Q54" s="33" t="s">
        <v>106</v>
      </c>
      <c r="R54" s="33"/>
      <c r="S54" s="33" t="s">
        <v>16</v>
      </c>
      <c r="T54" s="33"/>
      <c r="U54" s="35" t="s">
        <v>13</v>
      </c>
      <c r="V54" s="36"/>
    </row>
    <row r="55" spans="1:28" ht="15.75" thickBot="1" x14ac:dyDescent="0.3">
      <c r="A55" s="151"/>
      <c r="B55" s="152"/>
      <c r="C55" s="37" t="s">
        <v>14</v>
      </c>
      <c r="D55" s="38" t="s">
        <v>15</v>
      </c>
      <c r="E55" s="39" t="s">
        <v>14</v>
      </c>
      <c r="F55" s="38" t="s">
        <v>15</v>
      </c>
      <c r="G55" s="39" t="s">
        <v>14</v>
      </c>
      <c r="H55" s="38" t="s">
        <v>15</v>
      </c>
      <c r="I55" s="37" t="s">
        <v>14</v>
      </c>
      <c r="J55" s="38" t="s">
        <v>15</v>
      </c>
      <c r="K55" s="37" t="s">
        <v>14</v>
      </c>
      <c r="L55" s="38" t="s">
        <v>15</v>
      </c>
      <c r="M55" s="37" t="s">
        <v>14</v>
      </c>
      <c r="N55" s="38" t="s">
        <v>15</v>
      </c>
      <c r="O55" s="37" t="s">
        <v>14</v>
      </c>
      <c r="P55" s="38" t="s">
        <v>15</v>
      </c>
      <c r="Q55" s="37" t="s">
        <v>14</v>
      </c>
      <c r="R55" s="38" t="s">
        <v>15</v>
      </c>
      <c r="S55" s="37" t="s">
        <v>14</v>
      </c>
      <c r="T55" s="38" t="s">
        <v>15</v>
      </c>
      <c r="U55" s="41" t="s">
        <v>14</v>
      </c>
      <c r="V55" s="42" t="s">
        <v>15</v>
      </c>
    </row>
    <row r="56" spans="1:28" x14ac:dyDescent="0.25">
      <c r="A56" s="77"/>
      <c r="B56" s="78" t="s">
        <v>51</v>
      </c>
      <c r="C56" s="8">
        <v>9</v>
      </c>
      <c r="D56" s="5">
        <f>IF(C60=0,"- - -",C56/C60*100)</f>
        <v>15.789473684210526</v>
      </c>
      <c r="E56" s="4">
        <v>318</v>
      </c>
      <c r="F56" s="5">
        <f>IF(E60=0,"- - -",E56/E60*100)</f>
        <v>55.208333333333336</v>
      </c>
      <c r="G56" s="4">
        <v>941</v>
      </c>
      <c r="H56" s="5">
        <f>IF(G60=0,"- - -",G56/G60*100)</f>
        <v>74.03619197482297</v>
      </c>
      <c r="I56" s="4">
        <v>14610</v>
      </c>
      <c r="J56" s="5">
        <f>IF(I60=0,"- - -",I56/I60*100)</f>
        <v>90.279923376382627</v>
      </c>
      <c r="K56" s="4">
        <v>89488</v>
      </c>
      <c r="L56" s="5">
        <f>IF(K60=0,"- - -",K56/K60*100)</f>
        <v>99.54946436318734</v>
      </c>
      <c r="M56" s="4">
        <v>11813</v>
      </c>
      <c r="N56" s="5">
        <f>IF(M60=0,"- - -",M56/M60*100)</f>
        <v>99.923870749450174</v>
      </c>
      <c r="O56" s="4">
        <v>16</v>
      </c>
      <c r="P56" s="5">
        <f>IF(O60=0,"- - -",O56/O60*100)</f>
        <v>100</v>
      </c>
      <c r="Q56" s="4">
        <v>0</v>
      </c>
      <c r="R56" s="5" t="str">
        <f>IF(Q60=0,"- - -",Q56/Q60*100)</f>
        <v>- - -</v>
      </c>
      <c r="S56" s="4">
        <v>149</v>
      </c>
      <c r="T56" s="5">
        <f>IF(S60=0,"- - -",S56/S60*100)</f>
        <v>96.129032258064512</v>
      </c>
      <c r="U56" s="26">
        <f>C56+E56+G56+I56+K56+M56+O56+Q56+S56</f>
        <v>117344</v>
      </c>
      <c r="V56" s="27">
        <f>IF(U60=0,"- - -",U56/U60*100)</f>
        <v>97.80867361823077</v>
      </c>
      <c r="Y56" s="69"/>
    </row>
    <row r="57" spans="1:28" x14ac:dyDescent="0.25">
      <c r="A57" s="79"/>
      <c r="B57" s="78" t="s">
        <v>52</v>
      </c>
      <c r="C57" s="9">
        <v>1</v>
      </c>
      <c r="D57" s="3">
        <f>IF(C60=0,"- - -",C57/C60*100)</f>
        <v>1.7543859649122806</v>
      </c>
      <c r="E57" s="2">
        <v>55</v>
      </c>
      <c r="F57" s="3">
        <f>IF(E60=0,"- - -",E57/E60*100)</f>
        <v>9.5486111111111107</v>
      </c>
      <c r="G57" s="2">
        <v>203</v>
      </c>
      <c r="H57" s="3">
        <f>IF(G60=0,"- - -",G57/G60*100)</f>
        <v>15.971675845790717</v>
      </c>
      <c r="I57" s="2">
        <v>1430</v>
      </c>
      <c r="J57" s="3">
        <f>IF(I60=0,"- - -",I57/I60*100)</f>
        <v>8.8364332941976151</v>
      </c>
      <c r="K57" s="2">
        <v>350</v>
      </c>
      <c r="L57" s="3">
        <f>IF(K60=0,"- - -",K57/K60*100)</f>
        <v>0.38935178489982536</v>
      </c>
      <c r="M57" s="2">
        <v>4</v>
      </c>
      <c r="N57" s="3">
        <f>IF(M60=0,"- - -",M57/M60*100)</f>
        <v>3.3835222466587718E-2</v>
      </c>
      <c r="O57" s="2">
        <v>0</v>
      </c>
      <c r="P57" s="3">
        <f>IF(O60=0,"- - -",O57/O60*100)</f>
        <v>0</v>
      </c>
      <c r="Q57" s="2">
        <v>0</v>
      </c>
      <c r="R57" s="3" t="str">
        <f>IF(Q60=0,"- - -",Q57/Q60*100)</f>
        <v>- - -</v>
      </c>
      <c r="S57" s="2">
        <v>3</v>
      </c>
      <c r="T57" s="3">
        <f>IF(S60=0,"- - -",S57/S60*100)</f>
        <v>1.935483870967742</v>
      </c>
      <c r="U57" s="26">
        <f t="shared" ref="U57:U59" si="4">C57+E57+G57+I57+K57+M57+O57+Q57+S57</f>
        <v>2046</v>
      </c>
      <c r="V57" s="29">
        <f>IF(U60=0,"- - -",U57/U60*100)</f>
        <v>1.7053837113350505</v>
      </c>
      <c r="Y57" s="69"/>
    </row>
    <row r="58" spans="1:28" x14ac:dyDescent="0.25">
      <c r="A58" s="79"/>
      <c r="B58" s="78" t="s">
        <v>53</v>
      </c>
      <c r="C58" s="9">
        <v>0</v>
      </c>
      <c r="D58" s="3">
        <f>IF(C60=0,"- - -",C58/C60*100)</f>
        <v>0</v>
      </c>
      <c r="E58" s="2">
        <v>3</v>
      </c>
      <c r="F58" s="3">
        <f>IF(E60=0,"- - -",E58/E60*100)</f>
        <v>0.52083333333333326</v>
      </c>
      <c r="G58" s="2">
        <v>10</v>
      </c>
      <c r="H58" s="3">
        <f>IF(G60=0,"- - -",G58/G60*100)</f>
        <v>0.78678206136900075</v>
      </c>
      <c r="I58" s="2">
        <v>17</v>
      </c>
      <c r="J58" s="3">
        <f>IF(I60=0,"- - -",I58/I60*100)</f>
        <v>0.10504850769325837</v>
      </c>
      <c r="K58" s="2">
        <v>0</v>
      </c>
      <c r="L58" s="3">
        <f>IF(K60=0,"- - -",K58/K60*100)</f>
        <v>0</v>
      </c>
      <c r="M58" s="2">
        <v>0</v>
      </c>
      <c r="N58" s="3">
        <f>IF(M60=0,"- - -",M58/M60*100)</f>
        <v>0</v>
      </c>
      <c r="O58" s="2">
        <v>0</v>
      </c>
      <c r="P58" s="3">
        <f>IF(O60=0,"- - -",O58/O60*100)</f>
        <v>0</v>
      </c>
      <c r="Q58" s="2">
        <v>0</v>
      </c>
      <c r="R58" s="3" t="str">
        <f>IF(Q60=0,"- - -",Q58/Q60*100)</f>
        <v>- - -</v>
      </c>
      <c r="S58" s="2">
        <v>0</v>
      </c>
      <c r="T58" s="3">
        <f>IF(S60=0,"- - -",S58/S60*100)</f>
        <v>0</v>
      </c>
      <c r="U58" s="26">
        <f t="shared" si="4"/>
        <v>30</v>
      </c>
      <c r="V58" s="29">
        <f>IF(U60=0,"- - -",U58/U60*100)</f>
        <v>2.5005626265909832E-2</v>
      </c>
      <c r="Y58" s="69"/>
    </row>
    <row r="59" spans="1:28" ht="15.75" thickBot="1" x14ac:dyDescent="0.3">
      <c r="A59" s="79"/>
      <c r="B59" s="78" t="s">
        <v>16</v>
      </c>
      <c r="C59" s="9">
        <v>47</v>
      </c>
      <c r="D59" s="3">
        <f>IF(C60=0,"- - -",C59/C60*100)</f>
        <v>82.456140350877192</v>
      </c>
      <c r="E59" s="2">
        <v>200</v>
      </c>
      <c r="F59" s="3">
        <f>IF(E60=0,"- - -",E59/E60*100)</f>
        <v>34.722222222222221</v>
      </c>
      <c r="G59" s="2">
        <v>117</v>
      </c>
      <c r="H59" s="3">
        <f>IF(G60=0,"- - -",G59/G60*100)</f>
        <v>9.205350118017309</v>
      </c>
      <c r="I59" s="2">
        <v>126</v>
      </c>
      <c r="J59" s="3">
        <f>IF(I60=0,"- - -",I59/I60*100)</f>
        <v>0.77859482172650318</v>
      </c>
      <c r="K59" s="2">
        <v>55</v>
      </c>
      <c r="L59" s="3">
        <f>IF(K60=0,"- - -",K59/K60*100)</f>
        <v>6.1183851912829698E-2</v>
      </c>
      <c r="M59" s="2">
        <v>5</v>
      </c>
      <c r="N59" s="3">
        <f>IF(M60=0,"- - -",M59/M60*100)</f>
        <v>4.2294028083234646E-2</v>
      </c>
      <c r="O59" s="2">
        <v>0</v>
      </c>
      <c r="P59" s="3">
        <f>IF(O60=0,"- - -",O59/O60*100)</f>
        <v>0</v>
      </c>
      <c r="Q59" s="2">
        <v>0</v>
      </c>
      <c r="R59" s="3" t="str">
        <f>IF(Q60=0,"- - -",Q59/Q60*100)</f>
        <v>- - -</v>
      </c>
      <c r="S59" s="2">
        <v>3</v>
      </c>
      <c r="T59" s="3">
        <f>IF(S60=0,"- - -",S59/S60*100)</f>
        <v>1.935483870967742</v>
      </c>
      <c r="U59" s="26">
        <f t="shared" si="4"/>
        <v>553</v>
      </c>
      <c r="V59" s="29">
        <f>IF(U60=0,"- - -",U59/U60*100)</f>
        <v>0.46093704416827119</v>
      </c>
      <c r="Y59" s="69"/>
    </row>
    <row r="60" spans="1:28" x14ac:dyDescent="0.25">
      <c r="A60" s="153" t="s">
        <v>13</v>
      </c>
      <c r="B60" s="154"/>
      <c r="C60" s="14">
        <f>SUM(C56:C59)</f>
        <v>57</v>
      </c>
      <c r="D60" s="15">
        <f>IF(C60=0,"- - -",C60/C60*100)</f>
        <v>100</v>
      </c>
      <c r="E60" s="16">
        <f>SUM(E56:E59)</f>
        <v>576</v>
      </c>
      <c r="F60" s="15">
        <f>IF(E60=0,"- - -",E60/E60*100)</f>
        <v>100</v>
      </c>
      <c r="G60" s="16">
        <f>SUM(G56:G59)</f>
        <v>1271</v>
      </c>
      <c r="H60" s="15">
        <f>IF(G60=0,"- - -",G60/G60*100)</f>
        <v>100</v>
      </c>
      <c r="I60" s="16">
        <f>SUM(I56:I59)</f>
        <v>16183</v>
      </c>
      <c r="J60" s="15">
        <f>IF(I60=0,"- - -",I60/I60*100)</f>
        <v>100</v>
      </c>
      <c r="K60" s="16">
        <f>SUM(K56:K59)</f>
        <v>89893</v>
      </c>
      <c r="L60" s="15">
        <f>IF(K60=0,"- - -",K60/K60*100)</f>
        <v>100</v>
      </c>
      <c r="M60" s="16">
        <f>SUM(M56:M59)</f>
        <v>11822</v>
      </c>
      <c r="N60" s="15">
        <f>IF(M60=0,"- - -",M60/M60*100)</f>
        <v>100</v>
      </c>
      <c r="O60" s="16">
        <f>SUM(O56:O59)</f>
        <v>16</v>
      </c>
      <c r="P60" s="15">
        <f>IF(O60=0,"- - -",O60/O60*100)</f>
        <v>100</v>
      </c>
      <c r="Q60" s="16">
        <f>SUM(Q56:Q59)</f>
        <v>0</v>
      </c>
      <c r="R60" s="15" t="str">
        <f>IF(Q60=0,"- - -",Q60/Q60*100)</f>
        <v>- - -</v>
      </c>
      <c r="S60" s="16">
        <f>SUM(S56:S59)</f>
        <v>155</v>
      </c>
      <c r="T60" s="15">
        <f>IF(S60=0,"- - -",S60/S60*100)</f>
        <v>100</v>
      </c>
      <c r="U60" s="22">
        <f>SUM(U56:U59)</f>
        <v>119973</v>
      </c>
      <c r="V60" s="23">
        <f>IF(U60=0,"- - -",U60/U60*100)</f>
        <v>100</v>
      </c>
      <c r="Y60" s="69"/>
    </row>
    <row r="61" spans="1:28" ht="15.75" thickBot="1" x14ac:dyDescent="0.3">
      <c r="A61" s="155" t="s">
        <v>588</v>
      </c>
      <c r="B61" s="156"/>
      <c r="C61" s="18">
        <f>IF($U60=0,"- - -",C60/$U60*100)</f>
        <v>4.7510689905228679E-2</v>
      </c>
      <c r="D61" s="19"/>
      <c r="E61" s="20">
        <f>IF($U60=0,"- - -",E60/$U60*100)</f>
        <v>0.48010802430546878</v>
      </c>
      <c r="F61" s="19"/>
      <c r="G61" s="20">
        <f>IF($U60=0,"- - -",G60/$U60*100)</f>
        <v>1.0594050327990465</v>
      </c>
      <c r="H61" s="19"/>
      <c r="I61" s="20">
        <f>IF($U60=0,"- - -",I60/$U60*100)</f>
        <v>13.488868328707293</v>
      </c>
      <c r="J61" s="19"/>
      <c r="K61" s="20">
        <f>IF($U60=0,"- - -",K60/$U60*100)</f>
        <v>74.927692064047747</v>
      </c>
      <c r="L61" s="19"/>
      <c r="M61" s="20">
        <f>IF($U60=0,"- - -",M60/$U60*100)</f>
        <v>9.853883790519534</v>
      </c>
      <c r="N61" s="19"/>
      <c r="O61" s="20">
        <f>IF($U60=0,"- - -",O60/$U60*100)</f>
        <v>1.3336334008485242E-2</v>
      </c>
      <c r="P61" s="19"/>
      <c r="Q61" s="20">
        <f>IF($U60=0,"- - -",Q60/$U60*100)</f>
        <v>0</v>
      </c>
      <c r="R61" s="19"/>
      <c r="S61" s="20">
        <f>IF($U60=0,"- - -",S60/$U60*100)</f>
        <v>0.12919573570720078</v>
      </c>
      <c r="T61" s="19"/>
      <c r="U61" s="24">
        <f>IF($U60=0,"- - -",U60/$U60*100)</f>
        <v>100</v>
      </c>
      <c r="V61" s="25"/>
    </row>
    <row r="62" spans="1:28" x14ac:dyDescent="0.25">
      <c r="A62" s="146" t="s">
        <v>540</v>
      </c>
      <c r="B62" s="147"/>
      <c r="C62" s="147"/>
      <c r="D62" s="147"/>
      <c r="E62" s="147"/>
    </row>
    <row r="64" spans="1:28" x14ac:dyDescent="0.25">
      <c r="A64" s="1" t="s">
        <v>559</v>
      </c>
      <c r="J64" s="48"/>
      <c r="L64" s="48"/>
    </row>
    <row r="65" spans="1:31" ht="15.75" thickBot="1" x14ac:dyDescent="0.3"/>
    <row r="66" spans="1:31" ht="14.45" customHeight="1" x14ac:dyDescent="0.25">
      <c r="A66" s="149" t="s">
        <v>553</v>
      </c>
      <c r="B66" s="150"/>
      <c r="C66" s="170" t="s">
        <v>107</v>
      </c>
      <c r="D66" s="169"/>
      <c r="E66" s="167" t="s">
        <v>108</v>
      </c>
      <c r="F66" s="169"/>
      <c r="G66" s="167" t="s">
        <v>109</v>
      </c>
      <c r="H66" s="169"/>
      <c r="I66" s="167" t="s">
        <v>110</v>
      </c>
      <c r="J66" s="169"/>
      <c r="K66" s="167" t="s">
        <v>111</v>
      </c>
      <c r="L66" s="169"/>
      <c r="M66" s="167" t="s">
        <v>112</v>
      </c>
      <c r="N66" s="169"/>
      <c r="O66" s="167" t="s">
        <v>113</v>
      </c>
      <c r="P66" s="169"/>
      <c r="Q66" s="167" t="s">
        <v>114</v>
      </c>
      <c r="R66" s="169"/>
      <c r="S66" s="167" t="s">
        <v>115</v>
      </c>
      <c r="T66" s="169"/>
      <c r="U66" s="167" t="s">
        <v>116</v>
      </c>
      <c r="V66" s="174"/>
      <c r="W66" s="170" t="s">
        <v>13</v>
      </c>
      <c r="X66" s="174"/>
    </row>
    <row r="67" spans="1:31" ht="15.75" thickBot="1" x14ac:dyDescent="0.3">
      <c r="A67" s="151"/>
      <c r="B67" s="152"/>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41" t="s">
        <v>14</v>
      </c>
      <c r="X67" s="42" t="s">
        <v>15</v>
      </c>
    </row>
    <row r="68" spans="1:31" x14ac:dyDescent="0.25">
      <c r="A68" s="77"/>
      <c r="B68" s="78" t="s">
        <v>51</v>
      </c>
      <c r="C68" s="8">
        <v>36</v>
      </c>
      <c r="D68" s="5">
        <f>IF(C72=0,"- - -",C68/C72*100)</f>
        <v>100</v>
      </c>
      <c r="E68" s="4">
        <v>2677</v>
      </c>
      <c r="F68" s="5">
        <f>IF(E72=0,"- - -",E68/E72*100)</f>
        <v>98.891762098263754</v>
      </c>
      <c r="G68" s="4">
        <v>15790</v>
      </c>
      <c r="H68" s="5">
        <f>IF(G72=0,"- - -",G68/G72*100)</f>
        <v>98.484375974552478</v>
      </c>
      <c r="I68" s="4">
        <v>42085</v>
      </c>
      <c r="J68" s="5">
        <f>IF(I72=0,"- - -",I68/I72*100)</f>
        <v>98.068229482220261</v>
      </c>
      <c r="K68" s="4">
        <v>37785</v>
      </c>
      <c r="L68" s="5">
        <f>IF(K72=0,"- - -",K68/K72*100)</f>
        <v>97.612958226768967</v>
      </c>
      <c r="M68" s="4">
        <v>15935</v>
      </c>
      <c r="N68" s="5">
        <f>IF(M72=0,"- - -",M68/M72*100)</f>
        <v>97.058106955780246</v>
      </c>
      <c r="O68" s="4">
        <v>2886</v>
      </c>
      <c r="P68" s="5">
        <f>IF(O72=0,"- - -",O68/O72*100)</f>
        <v>96.845637583892625</v>
      </c>
      <c r="Q68" s="4">
        <v>146</v>
      </c>
      <c r="R68" s="5">
        <f>IF(Q72=0,"- - -",Q68/Q72*100)</f>
        <v>85.882352941176464</v>
      </c>
      <c r="S68" s="4">
        <v>4</v>
      </c>
      <c r="T68" s="5">
        <f>IF(S72=0,"- - -",S68/S72*100)</f>
        <v>66.666666666666657</v>
      </c>
      <c r="U68" s="4">
        <v>0</v>
      </c>
      <c r="V68" s="5" t="str">
        <f>IF(U72=0,"- - -",U68/U72*100)</f>
        <v>- - -</v>
      </c>
      <c r="W68" s="26">
        <f>C68+E68+G68+I68+K68+M68+O68+Q68+S68+U68</f>
        <v>117344</v>
      </c>
      <c r="X68" s="27">
        <f>IF(W72=0,"- - -",W68/W72*100)</f>
        <v>97.80867361823077</v>
      </c>
      <c r="AA68" s="69"/>
    </row>
    <row r="69" spans="1:31" x14ac:dyDescent="0.25">
      <c r="A69" s="79"/>
      <c r="B69" s="78" t="s">
        <v>52</v>
      </c>
      <c r="C69" s="9">
        <v>0</v>
      </c>
      <c r="D69" s="3">
        <f>IF(C72=0,"- - -",C69/C72*100)</f>
        <v>0</v>
      </c>
      <c r="E69" s="2">
        <v>22</v>
      </c>
      <c r="F69" s="3">
        <f>IF(E72=0,"- - -",E69/E72*100)</f>
        <v>0.8127077946065755</v>
      </c>
      <c r="G69" s="2">
        <v>163</v>
      </c>
      <c r="H69" s="3">
        <f>IF(G72=0,"- - -",G69/G72*100)</f>
        <v>1.0166531528722009</v>
      </c>
      <c r="I69" s="2">
        <v>632</v>
      </c>
      <c r="J69" s="3">
        <f>IF(I72=0,"- - -",I69/I72*100)</f>
        <v>1.4727128675956564</v>
      </c>
      <c r="K69" s="2">
        <v>759</v>
      </c>
      <c r="L69" s="3">
        <f>IF(K72=0,"- - -",K69/K72*100)</f>
        <v>1.9607843137254901</v>
      </c>
      <c r="M69" s="2">
        <v>373</v>
      </c>
      <c r="N69" s="3">
        <f>IF(M72=0,"- - -",M69/M72*100)</f>
        <v>2.2718966987452798</v>
      </c>
      <c r="O69" s="2">
        <v>72</v>
      </c>
      <c r="P69" s="3">
        <f>IF(O72=0,"- - -",O69/O72*100)</f>
        <v>2.4161073825503356</v>
      </c>
      <c r="Q69" s="2">
        <v>23</v>
      </c>
      <c r="R69" s="3">
        <f>IF(Q72=0,"- - -",Q69/Q72*100)</f>
        <v>13.529411764705882</v>
      </c>
      <c r="S69" s="2">
        <v>2</v>
      </c>
      <c r="T69" s="3">
        <f>IF(S72=0,"- - -",S69/S72*100)</f>
        <v>33.333333333333329</v>
      </c>
      <c r="U69" s="2">
        <v>0</v>
      </c>
      <c r="V69" s="3" t="str">
        <f>IF(U72=0,"- - -",U69/U72*100)</f>
        <v>- - -</v>
      </c>
      <c r="W69" s="26">
        <f t="shared" ref="W69:W71" si="5">C69+E69+G69+I69+K69+M69+O69+Q69+S69+U69</f>
        <v>2046</v>
      </c>
      <c r="X69" s="29">
        <f>IF(W72=0,"- - -",W69/W72*100)</f>
        <v>1.7053837113350505</v>
      </c>
      <c r="AA69" s="69"/>
    </row>
    <row r="70" spans="1:31" x14ac:dyDescent="0.25">
      <c r="A70" s="79"/>
      <c r="B70" s="78" t="s">
        <v>53</v>
      </c>
      <c r="C70" s="9">
        <v>0</v>
      </c>
      <c r="D70" s="3">
        <f>IF(C72=0,"- - -",C70/C72*100)</f>
        <v>0</v>
      </c>
      <c r="E70" s="2">
        <v>0</v>
      </c>
      <c r="F70" s="3">
        <f>IF(E72=0,"- - -",E70/E72*100)</f>
        <v>0</v>
      </c>
      <c r="G70" s="2">
        <v>1</v>
      </c>
      <c r="H70" s="3">
        <f>IF(G72=0,"- - -",G70/G72*100)</f>
        <v>6.237135907191417E-3</v>
      </c>
      <c r="I70" s="2">
        <v>12</v>
      </c>
      <c r="J70" s="3">
        <f>IF(I72=0,"- - -",I70/I72*100)</f>
        <v>2.7962902549284616E-2</v>
      </c>
      <c r="K70" s="2">
        <v>10</v>
      </c>
      <c r="L70" s="3">
        <f>IF(K72=0,"- - -",K70/K72*100)</f>
        <v>2.5833785424578266E-2</v>
      </c>
      <c r="M70" s="2">
        <v>5</v>
      </c>
      <c r="N70" s="3">
        <f>IF(M72=0,"- - -",M70/M72*100)</f>
        <v>3.0454379339749055E-2</v>
      </c>
      <c r="O70" s="2">
        <v>2</v>
      </c>
      <c r="P70" s="3">
        <f>IF(O72=0,"- - -",O70/O72*100)</f>
        <v>6.7114093959731544E-2</v>
      </c>
      <c r="Q70" s="2">
        <v>0</v>
      </c>
      <c r="R70" s="3">
        <f>IF(Q72=0,"- - -",Q70/Q72*100)</f>
        <v>0</v>
      </c>
      <c r="S70" s="2">
        <v>0</v>
      </c>
      <c r="T70" s="3">
        <f>IF(S72=0,"- - -",S70/S72*100)</f>
        <v>0</v>
      </c>
      <c r="U70" s="2">
        <v>0</v>
      </c>
      <c r="V70" s="3" t="str">
        <f>IF(U72=0,"- - -",U70/U72*100)</f>
        <v>- - -</v>
      </c>
      <c r="W70" s="26">
        <f t="shared" si="5"/>
        <v>30</v>
      </c>
      <c r="X70" s="29">
        <f>IF(W72=0,"- - -",W70/W72*100)</f>
        <v>2.5005626265909832E-2</v>
      </c>
      <c r="AA70" s="69"/>
    </row>
    <row r="71" spans="1:31" ht="15.75" thickBot="1" x14ac:dyDescent="0.3">
      <c r="A71" s="79"/>
      <c r="B71" s="78" t="s">
        <v>16</v>
      </c>
      <c r="C71" s="9">
        <v>0</v>
      </c>
      <c r="D71" s="3">
        <f>IF(C72=0,"- - -",C71/C72*100)</f>
        <v>0</v>
      </c>
      <c r="E71" s="2">
        <v>8</v>
      </c>
      <c r="F71" s="3">
        <f>IF(E72=0,"- - -",E71/E72*100)</f>
        <v>0.29553010712966382</v>
      </c>
      <c r="G71" s="2">
        <v>79</v>
      </c>
      <c r="H71" s="3">
        <f>IF(G72=0,"- - -",G71/G72*100)</f>
        <v>0.49273373666812198</v>
      </c>
      <c r="I71" s="2">
        <v>185</v>
      </c>
      <c r="J71" s="3">
        <f>IF(I72=0,"- - -",I71/I72*100)</f>
        <v>0.43109474763480449</v>
      </c>
      <c r="K71" s="2">
        <v>155</v>
      </c>
      <c r="L71" s="3">
        <f>IF(K72=0,"- - -",K71/K72*100)</f>
        <v>0.40042367408096313</v>
      </c>
      <c r="M71" s="2">
        <v>105</v>
      </c>
      <c r="N71" s="3">
        <f>IF(M72=0,"- - -",M71/M72*100)</f>
        <v>0.63954196613473013</v>
      </c>
      <c r="O71" s="2">
        <v>20</v>
      </c>
      <c r="P71" s="3">
        <f>IF(O72=0,"- - -",O71/O72*100)</f>
        <v>0.67114093959731547</v>
      </c>
      <c r="Q71" s="2">
        <v>1</v>
      </c>
      <c r="R71" s="3">
        <f>IF(Q72=0,"- - -",Q71/Q72*100)</f>
        <v>0.58823529411764708</v>
      </c>
      <c r="S71" s="2">
        <v>0</v>
      </c>
      <c r="T71" s="3">
        <f>IF(S72=0,"- - -",S71/S72*100)</f>
        <v>0</v>
      </c>
      <c r="U71" s="2">
        <v>0</v>
      </c>
      <c r="V71" s="3" t="str">
        <f>IF(U72=0,"- - -",U71/U72*100)</f>
        <v>- - -</v>
      </c>
      <c r="W71" s="26">
        <f t="shared" si="5"/>
        <v>553</v>
      </c>
      <c r="X71" s="29">
        <f>IF(W72=0,"- - -",W71/W72*100)</f>
        <v>0.46093704416827119</v>
      </c>
      <c r="AA71" s="69"/>
    </row>
    <row r="72" spans="1:31" x14ac:dyDescent="0.25">
      <c r="A72" s="153" t="s">
        <v>13</v>
      </c>
      <c r="B72" s="154"/>
      <c r="C72" s="14">
        <f>SUM(C68:C71)</f>
        <v>36</v>
      </c>
      <c r="D72" s="15">
        <f>IF(C72=0,"- - -",C72/C72*100)</f>
        <v>100</v>
      </c>
      <c r="E72" s="16">
        <f>SUM(E68:E71)</f>
        <v>2707</v>
      </c>
      <c r="F72" s="15">
        <f>IF(E72=0,"- - -",E72/E72*100)</f>
        <v>100</v>
      </c>
      <c r="G72" s="16">
        <f>SUM(G68:G71)</f>
        <v>16033</v>
      </c>
      <c r="H72" s="15">
        <f>IF(G72=0,"- - -",G72/G72*100)</f>
        <v>100</v>
      </c>
      <c r="I72" s="16">
        <f>SUM(I68:I71)</f>
        <v>42914</v>
      </c>
      <c r="J72" s="15">
        <f>IF(I72=0,"- - -",I72/I72*100)</f>
        <v>100</v>
      </c>
      <c r="K72" s="16">
        <f>SUM(K68:K71)</f>
        <v>38709</v>
      </c>
      <c r="L72" s="15">
        <f>IF(K72=0,"- - -",K72/K72*100)</f>
        <v>100</v>
      </c>
      <c r="M72" s="16">
        <f>SUM(M68:M71)</f>
        <v>16418</v>
      </c>
      <c r="N72" s="15">
        <f>IF(M72=0,"- - -",M72/M72*100)</f>
        <v>100</v>
      </c>
      <c r="O72" s="16">
        <f>SUM(O68:O71)</f>
        <v>2980</v>
      </c>
      <c r="P72" s="15">
        <f>IF(O72=0,"- - -",O72/O72*100)</f>
        <v>100</v>
      </c>
      <c r="Q72" s="16">
        <f>SUM(Q68:Q71)</f>
        <v>170</v>
      </c>
      <c r="R72" s="15">
        <f>IF(Q72=0,"- - -",Q72/Q72*100)</f>
        <v>100</v>
      </c>
      <c r="S72" s="16">
        <f>SUM(S68:S71)</f>
        <v>6</v>
      </c>
      <c r="T72" s="15">
        <f>IF(S72=0,"- - -",S72/S72*100)</f>
        <v>100</v>
      </c>
      <c r="U72" s="16">
        <f>SUM(U68:U71)</f>
        <v>0</v>
      </c>
      <c r="V72" s="15" t="str">
        <f>IF(U72=0,"- - -",U72/U72*100)</f>
        <v>- - -</v>
      </c>
      <c r="W72" s="22">
        <f>SUM(W68:W71)</f>
        <v>119973</v>
      </c>
      <c r="X72" s="23">
        <f>IF(W72=0,"- - -",W72/W72*100)</f>
        <v>100</v>
      </c>
      <c r="AA72" s="69"/>
    </row>
    <row r="73" spans="1:31" ht="15.75" thickBot="1" x14ac:dyDescent="0.3">
      <c r="A73" s="155" t="s">
        <v>35</v>
      </c>
      <c r="B73" s="156"/>
      <c r="C73" s="175">
        <f>IF($W72=0,"- - -",C72/$W72*100)</f>
        <v>3.0006751519091799E-2</v>
      </c>
      <c r="D73" s="160"/>
      <c r="E73" s="159">
        <f>IF($W72=0,"- - -",E72/$W72*100)</f>
        <v>2.2563410100605972</v>
      </c>
      <c r="F73" s="160"/>
      <c r="G73" s="159">
        <f>IF($W72=0,"- - -",G72/$W72*100)</f>
        <v>13.363840197377744</v>
      </c>
      <c r="H73" s="160"/>
      <c r="I73" s="159">
        <f>IF($W72=0,"- - -",I72/$W72*100)</f>
        <v>35.769714852508486</v>
      </c>
      <c r="J73" s="160"/>
      <c r="K73" s="159">
        <f>IF($W72=0,"- - -",K72/$W72*100)</f>
        <v>32.26475957090345</v>
      </c>
      <c r="L73" s="160"/>
      <c r="M73" s="159">
        <f>IF($W72=0,"- - -",M72/$W72*100)</f>
        <v>13.684745734456918</v>
      </c>
      <c r="N73" s="160"/>
      <c r="O73" s="159">
        <f>IF($W72=0,"- - -",O72/$W72*100)</f>
        <v>2.4838922090803761</v>
      </c>
      <c r="P73" s="160"/>
      <c r="Q73" s="159">
        <f>IF($W72=0,"- - -",Q72/$W72*100)</f>
        <v>0.1416985488401557</v>
      </c>
      <c r="R73" s="160"/>
      <c r="S73" s="159">
        <f>IF($W72=0,"- - -",S72/$W72*100)</f>
        <v>5.0011252531819662E-3</v>
      </c>
      <c r="T73" s="160"/>
      <c r="U73" s="159">
        <f>IF($W72=0,"- - -",U72/$W72*100)</f>
        <v>0</v>
      </c>
      <c r="V73" s="176"/>
      <c r="W73" s="175">
        <f>IF($W72=0,"- - -",W72/$W72*100)</f>
        <v>100</v>
      </c>
      <c r="X73" s="176"/>
    </row>
    <row r="74" spans="1:31" x14ac:dyDescent="0.25">
      <c r="A74" s="147" t="s">
        <v>541</v>
      </c>
      <c r="B74" s="147"/>
      <c r="C74" s="147"/>
      <c r="D74" s="147"/>
      <c r="E74" s="147"/>
    </row>
    <row r="76" spans="1:31" x14ac:dyDescent="0.25">
      <c r="A76" s="49" t="s">
        <v>560</v>
      </c>
      <c r="J76" s="48"/>
      <c r="L76" s="48"/>
    </row>
    <row r="77" spans="1:31" ht="15.75" thickBot="1" x14ac:dyDescent="0.3"/>
    <row r="78" spans="1:31" ht="14.45" customHeight="1" x14ac:dyDescent="0.25">
      <c r="A78" s="149" t="s">
        <v>553</v>
      </c>
      <c r="B78" s="150"/>
      <c r="C78" s="32" t="s">
        <v>38</v>
      </c>
      <c r="D78" s="33"/>
      <c r="E78" s="33" t="s">
        <v>39</v>
      </c>
      <c r="F78" s="33"/>
      <c r="G78" s="33" t="s">
        <v>40</v>
      </c>
      <c r="H78" s="33"/>
      <c r="I78" s="33" t="s">
        <v>41</v>
      </c>
      <c r="J78" s="33"/>
      <c r="K78" s="33" t="s">
        <v>42</v>
      </c>
      <c r="L78" s="33"/>
      <c r="M78" s="33" t="s">
        <v>43</v>
      </c>
      <c r="N78" s="33"/>
      <c r="O78" s="33" t="s">
        <v>44</v>
      </c>
      <c r="P78" s="33"/>
      <c r="Q78" s="33" t="s">
        <v>45</v>
      </c>
      <c r="R78" s="33"/>
      <c r="S78" s="33" t="s">
        <v>46</v>
      </c>
      <c r="T78" s="33"/>
      <c r="U78" s="33" t="s">
        <v>47</v>
      </c>
      <c r="V78" s="33"/>
      <c r="W78" s="33" t="s">
        <v>48</v>
      </c>
      <c r="X78" s="33"/>
      <c r="Y78" s="33" t="s">
        <v>16</v>
      </c>
      <c r="Z78" s="33"/>
      <c r="AA78" s="35" t="s">
        <v>13</v>
      </c>
      <c r="AB78" s="36"/>
    </row>
    <row r="79" spans="1:31" ht="15.75" thickBot="1" x14ac:dyDescent="0.3">
      <c r="A79" s="151"/>
      <c r="B79" s="152"/>
      <c r="C79" s="37" t="s">
        <v>14</v>
      </c>
      <c r="D79" s="38" t="s">
        <v>15</v>
      </c>
      <c r="E79" s="39" t="s">
        <v>14</v>
      </c>
      <c r="F79" s="38" t="s">
        <v>15</v>
      </c>
      <c r="G79" s="39" t="s">
        <v>14</v>
      </c>
      <c r="H79" s="38" t="s">
        <v>15</v>
      </c>
      <c r="I79" s="37" t="s">
        <v>14</v>
      </c>
      <c r="J79" s="38" t="s">
        <v>15</v>
      </c>
      <c r="K79" s="37" t="s">
        <v>14</v>
      </c>
      <c r="L79" s="38" t="s">
        <v>15</v>
      </c>
      <c r="M79" s="37" t="s">
        <v>14</v>
      </c>
      <c r="N79" s="38" t="s">
        <v>15</v>
      </c>
      <c r="O79" s="37" t="s">
        <v>14</v>
      </c>
      <c r="P79" s="38" t="s">
        <v>15</v>
      </c>
      <c r="Q79" s="37" t="s">
        <v>14</v>
      </c>
      <c r="R79" s="38" t="s">
        <v>15</v>
      </c>
      <c r="S79" s="37" t="s">
        <v>14</v>
      </c>
      <c r="T79" s="38" t="s">
        <v>15</v>
      </c>
      <c r="U79" s="37" t="s">
        <v>14</v>
      </c>
      <c r="V79" s="38" t="s">
        <v>15</v>
      </c>
      <c r="W79" s="37" t="s">
        <v>14</v>
      </c>
      <c r="X79" s="38" t="s">
        <v>15</v>
      </c>
      <c r="Y79" s="37" t="s">
        <v>14</v>
      </c>
      <c r="Z79" s="38" t="s">
        <v>15</v>
      </c>
      <c r="AA79" s="41" t="s">
        <v>14</v>
      </c>
      <c r="AB79" s="42" t="s">
        <v>15</v>
      </c>
    </row>
    <row r="80" spans="1:31" x14ac:dyDescent="0.25">
      <c r="A80" s="77"/>
      <c r="B80" s="78" t="s">
        <v>51</v>
      </c>
      <c r="C80" s="8">
        <v>59</v>
      </c>
      <c r="D80" s="5">
        <f>IF(C84=0,"- - -",C80/C84*100)</f>
        <v>35.757575757575758</v>
      </c>
      <c r="E80" s="4">
        <v>339</v>
      </c>
      <c r="F80" s="5">
        <f>IF(E84=0,"- - -",E80/E84*100)</f>
        <v>53.554502369668242</v>
      </c>
      <c r="G80" s="4">
        <v>494</v>
      </c>
      <c r="H80" s="5">
        <f>IF(G84=0,"- - -",G80/G84*100)</f>
        <v>61.214374225526647</v>
      </c>
      <c r="I80" s="4">
        <v>973</v>
      </c>
      <c r="J80" s="5">
        <f>IF(I84=0,"- - -",I80/I84*100)</f>
        <v>59.257003654080386</v>
      </c>
      <c r="K80" s="4">
        <v>4203</v>
      </c>
      <c r="L80" s="5">
        <f>IF(K84=0,"- - -",K80/K84*100)</f>
        <v>74.442082890541968</v>
      </c>
      <c r="M80" s="4">
        <v>20749</v>
      </c>
      <c r="N80" s="5">
        <f>IF(M84=0,"- - -",M80/M84*100)</f>
        <v>93.776552472204642</v>
      </c>
      <c r="O80" s="4">
        <v>47032</v>
      </c>
      <c r="P80" s="5">
        <f>IF(O84=0,"- - -",O80/O84*100)</f>
        <v>99.08774886758664</v>
      </c>
      <c r="Q80" s="4">
        <v>33834</v>
      </c>
      <c r="R80" s="5">
        <f>IF(Q84=0,"- - -",Q80/Q84*100)</f>
        <v>99.82886816947952</v>
      </c>
      <c r="S80" s="4">
        <v>8614</v>
      </c>
      <c r="T80" s="5">
        <f>IF(S84=0,"- - -",S80/S84*100)</f>
        <v>99.930394431554532</v>
      </c>
      <c r="U80" s="4">
        <v>959</v>
      </c>
      <c r="V80" s="5">
        <f>IF(U84=0,"- - -",U80/U84*100)</f>
        <v>99.895833333333329</v>
      </c>
      <c r="W80" s="4">
        <v>68</v>
      </c>
      <c r="X80" s="5">
        <f>IF(W84=0,"- - -",W80/W84*100)</f>
        <v>100</v>
      </c>
      <c r="Y80" s="4">
        <v>24</v>
      </c>
      <c r="Z80" s="5">
        <f>IF(Y84=0,"- - -",Y80/Y84*100)</f>
        <v>68.571428571428569</v>
      </c>
      <c r="AA80" s="26">
        <f>C80+E80+G80+I80+K80+M80+O80+Q80+S80+U80+W80+Y80</f>
        <v>117348</v>
      </c>
      <c r="AB80" s="27">
        <f>IF(AA84=0,"- - -",AA80/AA84*100)</f>
        <v>96.140391122326079</v>
      </c>
      <c r="AE80" s="69"/>
    </row>
    <row r="81" spans="1:31" x14ac:dyDescent="0.25">
      <c r="A81" s="79"/>
      <c r="B81" s="78" t="s">
        <v>52</v>
      </c>
      <c r="C81" s="9">
        <v>8</v>
      </c>
      <c r="D81" s="3">
        <f>IF(C84=0,"- - -",C81/C84*100)</f>
        <v>4.8484848484848486</v>
      </c>
      <c r="E81" s="2">
        <v>122</v>
      </c>
      <c r="F81" s="3">
        <f>IF(E84=0,"- - -",E81/E84*100)</f>
        <v>19.273301737756714</v>
      </c>
      <c r="G81" s="2">
        <v>215</v>
      </c>
      <c r="H81" s="3">
        <f>IF(G84=0,"- - -",G81/G84*100)</f>
        <v>26.641883519206939</v>
      </c>
      <c r="I81" s="2">
        <v>567</v>
      </c>
      <c r="J81" s="3">
        <f>IF(I84=0,"- - -",I81/I84*100)</f>
        <v>34.531059683313032</v>
      </c>
      <c r="K81" s="2">
        <v>1373</v>
      </c>
      <c r="L81" s="3">
        <f>IF(K84=0,"- - -",K81/K84*100)</f>
        <v>24.318101310662417</v>
      </c>
      <c r="M81" s="2">
        <v>1318</v>
      </c>
      <c r="N81" s="3">
        <f>IF(M84=0,"- - -",M81/M84*100)</f>
        <v>5.9567929133146524</v>
      </c>
      <c r="O81" s="2">
        <v>398</v>
      </c>
      <c r="P81" s="3">
        <f>IF(O84=0,"- - -",O81/O84*100)</f>
        <v>0.83851258822290109</v>
      </c>
      <c r="Q81" s="2">
        <v>49</v>
      </c>
      <c r="R81" s="3">
        <f>IF(Q84=0,"- - -",Q81/Q84*100)</f>
        <v>0.14457689130178214</v>
      </c>
      <c r="S81" s="2">
        <v>1</v>
      </c>
      <c r="T81" s="3">
        <f>IF(S84=0,"- - -",S81/S84*100)</f>
        <v>1.1600928074245939E-2</v>
      </c>
      <c r="U81" s="2">
        <v>0</v>
      </c>
      <c r="V81" s="3">
        <f>IF(U84=0,"- - -",U81/U84*100)</f>
        <v>0</v>
      </c>
      <c r="W81" s="2">
        <v>0</v>
      </c>
      <c r="X81" s="3">
        <f>IF(W84=0,"- - -",W81/W84*100)</f>
        <v>0</v>
      </c>
      <c r="Y81" s="2">
        <v>1</v>
      </c>
      <c r="Z81" s="3">
        <f>IF(Y84=0,"- - -",Y81/Y84*100)</f>
        <v>2.8571428571428572</v>
      </c>
      <c r="AA81" s="26">
        <f t="shared" ref="AA81:AA83" si="6">C81+E81+G81+I81+K81+M81+O81+Q81+S81+U81+W81+Y81</f>
        <v>4052</v>
      </c>
      <c r="AB81" s="29">
        <f>IF(AA84=0,"- - -",AA81/AA84*100)</f>
        <v>3.3197060437984907</v>
      </c>
      <c r="AE81" s="69"/>
    </row>
    <row r="82" spans="1:31" x14ac:dyDescent="0.25">
      <c r="A82" s="79"/>
      <c r="B82" s="78" t="s">
        <v>53</v>
      </c>
      <c r="C82" s="9">
        <v>4</v>
      </c>
      <c r="D82" s="3">
        <f>IF(C84=0,"- - -",C82/C84*100)</f>
        <v>2.4242424242424243</v>
      </c>
      <c r="E82" s="2">
        <v>6</v>
      </c>
      <c r="F82" s="3">
        <f>IF(E84=0,"- - -",E82/E84*100)</f>
        <v>0.94786729857819907</v>
      </c>
      <c r="G82" s="2">
        <v>20</v>
      </c>
      <c r="H82" s="3">
        <f>IF(G84=0,"- - -",G82/G84*100)</f>
        <v>2.4783147459727388</v>
      </c>
      <c r="I82" s="2">
        <v>33</v>
      </c>
      <c r="J82" s="3">
        <f>IF(I84=0,"- - -",I82/I84*100)</f>
        <v>2.0097442143727164</v>
      </c>
      <c r="K82" s="2">
        <v>23</v>
      </c>
      <c r="L82" s="3">
        <f>IF(K84=0,"- - -",K82/K84*100)</f>
        <v>0.4073680481756996</v>
      </c>
      <c r="M82" s="2">
        <v>0</v>
      </c>
      <c r="N82" s="3">
        <f>IF(M84=0,"- - -",M82/M84*100)</f>
        <v>0</v>
      </c>
      <c r="O82" s="2">
        <v>2</v>
      </c>
      <c r="P82" s="3">
        <f>IF(O84=0,"- - -",O82/O84*100)</f>
        <v>4.2136310965974928E-3</v>
      </c>
      <c r="Q82" s="2">
        <v>0</v>
      </c>
      <c r="R82" s="3">
        <f>IF(Q84=0,"- - -",Q82/Q84*100)</f>
        <v>0</v>
      </c>
      <c r="S82" s="2">
        <v>0</v>
      </c>
      <c r="T82" s="3">
        <f>IF(S84=0,"- - -",S82/S84*100)</f>
        <v>0</v>
      </c>
      <c r="U82" s="2">
        <v>0</v>
      </c>
      <c r="V82" s="3">
        <f>IF(U84=0,"- - -",U82/U84*100)</f>
        <v>0</v>
      </c>
      <c r="W82" s="2">
        <v>0</v>
      </c>
      <c r="X82" s="3">
        <f>IF(W84=0,"- - -",W82/W84*100)</f>
        <v>0</v>
      </c>
      <c r="Y82" s="2">
        <v>0</v>
      </c>
      <c r="Z82" s="3">
        <f>IF(Y84=0,"- - -",Y82/Y84*100)</f>
        <v>0</v>
      </c>
      <c r="AA82" s="26">
        <f t="shared" si="6"/>
        <v>88</v>
      </c>
      <c r="AB82" s="29">
        <f>IF(AA84=0,"- - -",AA82/AA84*100)</f>
        <v>7.2096281306581245E-2</v>
      </c>
      <c r="AE82" s="69"/>
    </row>
    <row r="83" spans="1:31" ht="15.75" thickBot="1" x14ac:dyDescent="0.3">
      <c r="A83" s="79"/>
      <c r="B83" s="78" t="s">
        <v>16</v>
      </c>
      <c r="C83" s="9">
        <v>94</v>
      </c>
      <c r="D83" s="3">
        <f>IF(C84=0,"- - -",C83/C84*100)</f>
        <v>56.969696969696969</v>
      </c>
      <c r="E83" s="2">
        <v>166</v>
      </c>
      <c r="F83" s="3">
        <f>IF(E84=0,"- - -",E83/E84*100)</f>
        <v>26.224328593996844</v>
      </c>
      <c r="G83" s="2">
        <v>78</v>
      </c>
      <c r="H83" s="3">
        <f>IF(G84=0,"- - -",G83/G84*100)</f>
        <v>9.6654275092936803</v>
      </c>
      <c r="I83" s="2">
        <v>69</v>
      </c>
      <c r="J83" s="3">
        <f>IF(I84=0,"- - -",I83/I84*100)</f>
        <v>4.2021924482338608</v>
      </c>
      <c r="K83" s="2">
        <v>47</v>
      </c>
      <c r="L83" s="3">
        <f>IF(K84=0,"- - -",K83/K84*100)</f>
        <v>0.83244775061990794</v>
      </c>
      <c r="M83" s="2">
        <v>59</v>
      </c>
      <c r="N83" s="3">
        <f>IF(M84=0,"- - -",M83/M84*100)</f>
        <v>0.26665461448070144</v>
      </c>
      <c r="O83" s="2">
        <v>33</v>
      </c>
      <c r="P83" s="3">
        <f>IF(O84=0,"- - -",O83/O84*100)</f>
        <v>6.9524913093858637E-2</v>
      </c>
      <c r="Q83" s="2">
        <v>9</v>
      </c>
      <c r="R83" s="3">
        <f>IF(Q84=0,"- - -",Q83/Q84*100)</f>
        <v>2.6554939218694677E-2</v>
      </c>
      <c r="S83" s="2">
        <v>5</v>
      </c>
      <c r="T83" s="3">
        <f>IF(S84=0,"- - -",S83/S84*100)</f>
        <v>5.8004640371229696E-2</v>
      </c>
      <c r="U83" s="2">
        <v>1</v>
      </c>
      <c r="V83" s="3">
        <f>IF(U84=0,"- - -",U83/U84*100)</f>
        <v>0.10416666666666667</v>
      </c>
      <c r="W83" s="2">
        <v>0</v>
      </c>
      <c r="X83" s="3">
        <f>IF(W84=0,"- - -",W83/W84*100)</f>
        <v>0</v>
      </c>
      <c r="Y83" s="2">
        <v>10</v>
      </c>
      <c r="Z83" s="3">
        <f>IF(Y84=0,"- - -",Y83/Y84*100)</f>
        <v>28.571428571428569</v>
      </c>
      <c r="AA83" s="26">
        <f t="shared" si="6"/>
        <v>571</v>
      </c>
      <c r="AB83" s="29">
        <f>IF(AA84=0,"- - -",AA83/AA84*100)</f>
        <v>0.46780655256883968</v>
      </c>
      <c r="AE83" s="69"/>
    </row>
    <row r="84" spans="1:31" x14ac:dyDescent="0.25">
      <c r="A84" s="153" t="s">
        <v>13</v>
      </c>
      <c r="B84" s="154"/>
      <c r="C84" s="14">
        <f>SUM(C80:C83)</f>
        <v>165</v>
      </c>
      <c r="D84" s="15">
        <f>IF(C84=0,"- - -",C84/C84*100)</f>
        <v>100</v>
      </c>
      <c r="E84" s="16">
        <f>SUM(E80:E83)</f>
        <v>633</v>
      </c>
      <c r="F84" s="15">
        <f>IF(E84=0,"- - -",E84/E84*100)</f>
        <v>100</v>
      </c>
      <c r="G84" s="16">
        <f>SUM(G80:G83)</f>
        <v>807</v>
      </c>
      <c r="H84" s="15">
        <f>IF(G84=0,"- - -",G84/G84*100)</f>
        <v>100</v>
      </c>
      <c r="I84" s="16">
        <f>SUM(I80:I83)</f>
        <v>1642</v>
      </c>
      <c r="J84" s="15">
        <f>IF(I84=0,"- - -",I84/I84*100)</f>
        <v>100</v>
      </c>
      <c r="K84" s="16">
        <f>SUM(K80:K83)</f>
        <v>5646</v>
      </c>
      <c r="L84" s="15">
        <f>IF(K84=0,"- - -",K84/K84*100)</f>
        <v>100</v>
      </c>
      <c r="M84" s="16">
        <f>SUM(M80:M83)</f>
        <v>22126</v>
      </c>
      <c r="N84" s="15">
        <f>IF(M84=0,"- - -",M84/M84*100)</f>
        <v>100</v>
      </c>
      <c r="O84" s="16">
        <f>SUM(O80:O83)</f>
        <v>47465</v>
      </c>
      <c r="P84" s="15">
        <f>IF(O84=0,"- - -",O84/O84*100)</f>
        <v>100</v>
      </c>
      <c r="Q84" s="16">
        <f>SUM(Q80:Q83)</f>
        <v>33892</v>
      </c>
      <c r="R84" s="15">
        <f>IF(Q84=0,"- - -",Q84/Q84*100)</f>
        <v>100</v>
      </c>
      <c r="S84" s="16">
        <f>SUM(S80:S83)</f>
        <v>8620</v>
      </c>
      <c r="T84" s="15">
        <f>IF(S84=0,"- - -",S84/S84*100)</f>
        <v>100</v>
      </c>
      <c r="U84" s="16">
        <f>SUM(U80:U83)</f>
        <v>960</v>
      </c>
      <c r="V84" s="15">
        <f>IF(U84=0,"- - -",U84/U84*100)</f>
        <v>100</v>
      </c>
      <c r="W84" s="16">
        <f>SUM(W80:W83)</f>
        <v>68</v>
      </c>
      <c r="X84" s="15">
        <f>IF(W84=0,"- - -",W84/W84*100)</f>
        <v>100</v>
      </c>
      <c r="Y84" s="16">
        <f>SUM(Y80:Y83)</f>
        <v>35</v>
      </c>
      <c r="Z84" s="15">
        <f>IF(Y84=0,"- - -",Y84/Y84*100)</f>
        <v>100</v>
      </c>
      <c r="AA84" s="22">
        <f>SUM(AA80:AA83)</f>
        <v>122059</v>
      </c>
      <c r="AB84" s="23">
        <f>IF(AA84=0,"- - -",AA84/AA84*100)</f>
        <v>100</v>
      </c>
      <c r="AE84" s="69"/>
    </row>
    <row r="85" spans="1:31" ht="15.75" thickBot="1" x14ac:dyDescent="0.3">
      <c r="A85" s="155" t="s">
        <v>37</v>
      </c>
      <c r="B85" s="156"/>
      <c r="C85" s="18">
        <f>IF($AA84=0,"- - -",C84/$AA84*100)</f>
        <v>0.13518052744983983</v>
      </c>
      <c r="D85" s="19"/>
      <c r="E85" s="20">
        <f>IF($AA84=0,"- - -",E84/$AA84*100)</f>
        <v>0.51860165985302187</v>
      </c>
      <c r="F85" s="19"/>
      <c r="G85" s="20">
        <f>IF($AA84=0,"- - -",G84/$AA84*100)</f>
        <v>0.6611556706183076</v>
      </c>
      <c r="H85" s="19"/>
      <c r="I85" s="20">
        <f>IF($AA84=0,"- - -",I84/$AA84*100)</f>
        <v>1.3452510671068909</v>
      </c>
      <c r="J85" s="19"/>
      <c r="K85" s="20">
        <f>IF($AA84=0,"- - -",K84/$AA84*100)</f>
        <v>4.6256318665563372</v>
      </c>
      <c r="L85" s="19"/>
      <c r="M85" s="20">
        <f>IF($AA84=0,"- - -",M84/$AA84*100)</f>
        <v>18.127299093061552</v>
      </c>
      <c r="N85" s="19"/>
      <c r="O85" s="20">
        <f>IF($AA84=0,"- - -",O84/$AA84*100)</f>
        <v>38.886931729737256</v>
      </c>
      <c r="P85" s="19"/>
      <c r="Q85" s="20">
        <f>IF($AA84=0,"- - -",Q84/$AA84*100)</f>
        <v>27.766899614121037</v>
      </c>
      <c r="R85" s="19"/>
      <c r="S85" s="20">
        <f>IF($AA84=0,"- - -",S84/$AA84*100)</f>
        <v>7.0621584643492081</v>
      </c>
      <c r="T85" s="19"/>
      <c r="U85" s="20">
        <f>IF($AA84=0,"- - -",U84/$AA84*100)</f>
        <v>0.78650488698088639</v>
      </c>
      <c r="V85" s="19"/>
      <c r="W85" s="20">
        <f>IF($AA84=0,"- - -",W84/$AA84*100)</f>
        <v>5.5710762827812781E-2</v>
      </c>
      <c r="X85" s="19"/>
      <c r="Y85" s="20">
        <f>IF($AA84=0,"- - -",Y84/$AA84*100)</f>
        <v>2.8674657337844814E-2</v>
      </c>
      <c r="Z85" s="19"/>
      <c r="AA85" s="24">
        <f>IF($AA84=0,"- - -",AA84/$AA84*100)</f>
        <v>100</v>
      </c>
      <c r="AB85" s="25"/>
    </row>
    <row r="86" spans="1:31" x14ac:dyDescent="0.25">
      <c r="A86" s="146" t="s">
        <v>542</v>
      </c>
      <c r="B86" s="148"/>
      <c r="C86" s="148"/>
      <c r="D86" s="148"/>
    </row>
    <row r="88" spans="1:31" x14ac:dyDescent="0.25">
      <c r="A88" s="49" t="s">
        <v>561</v>
      </c>
      <c r="J88" s="48"/>
      <c r="L88" s="48"/>
    </row>
    <row r="89" spans="1:31" ht="15.75" thickBot="1" x14ac:dyDescent="0.3"/>
    <row r="90" spans="1:31" ht="14.45" customHeight="1" x14ac:dyDescent="0.25">
      <c r="A90" s="149" t="s">
        <v>553</v>
      </c>
      <c r="B90" s="150"/>
      <c r="C90" s="32" t="s">
        <v>117</v>
      </c>
      <c r="D90" s="33"/>
      <c r="E90" s="33" t="s">
        <v>118</v>
      </c>
      <c r="F90" s="33"/>
      <c r="G90" s="33" t="s">
        <v>119</v>
      </c>
      <c r="H90" s="33"/>
      <c r="I90" s="33" t="s">
        <v>120</v>
      </c>
      <c r="J90" s="33"/>
      <c r="K90" s="35" t="s">
        <v>13</v>
      </c>
      <c r="L90" s="36"/>
      <c r="O90" s="69"/>
    </row>
    <row r="91" spans="1:31" ht="15.75" thickBot="1" x14ac:dyDescent="0.3">
      <c r="A91" s="151"/>
      <c r="B91" s="152"/>
      <c r="C91" s="37" t="s">
        <v>14</v>
      </c>
      <c r="D91" s="38" t="s">
        <v>15</v>
      </c>
      <c r="E91" s="39" t="s">
        <v>14</v>
      </c>
      <c r="F91" s="38" t="s">
        <v>15</v>
      </c>
      <c r="G91" s="39" t="s">
        <v>14</v>
      </c>
      <c r="H91" s="38" t="s">
        <v>15</v>
      </c>
      <c r="I91" s="37" t="s">
        <v>14</v>
      </c>
      <c r="J91" s="38" t="s">
        <v>15</v>
      </c>
      <c r="K91" s="41" t="s">
        <v>14</v>
      </c>
      <c r="L91" s="42" t="s">
        <v>15</v>
      </c>
      <c r="O91" s="69"/>
    </row>
    <row r="92" spans="1:31" x14ac:dyDescent="0.25">
      <c r="A92" s="77"/>
      <c r="B92" s="78" t="s">
        <v>51</v>
      </c>
      <c r="C92" s="8">
        <v>0</v>
      </c>
      <c r="D92" s="5">
        <f>IF(C96=0,"- - -",C92/C96*100)</f>
        <v>0</v>
      </c>
      <c r="E92" s="4">
        <v>60097</v>
      </c>
      <c r="F92" s="5">
        <f>IF(E96=0,"- - -",E92/E96*100)</f>
        <v>96.24913915981999</v>
      </c>
      <c r="G92" s="4">
        <v>57251</v>
      </c>
      <c r="H92" s="5">
        <f>IF(G96=0,"- - -",G92/G96*100)</f>
        <v>96.036166001274864</v>
      </c>
      <c r="I92" s="4">
        <v>0</v>
      </c>
      <c r="J92" s="5" t="str">
        <f>IF($I$96=0,"-    ",I92/$I$96*100)</f>
        <v xml:space="preserve">-    </v>
      </c>
      <c r="K92" s="26">
        <f>C92+E92+G92+I92</f>
        <v>117348</v>
      </c>
      <c r="L92" s="27">
        <f>IF(K96=0,"- - -",K92/K96*100)</f>
        <v>96.140391122326079</v>
      </c>
      <c r="O92" s="69"/>
    </row>
    <row r="93" spans="1:31" x14ac:dyDescent="0.25">
      <c r="A93" s="79"/>
      <c r="B93" s="78" t="s">
        <v>52</v>
      </c>
      <c r="C93" s="9">
        <v>1</v>
      </c>
      <c r="D93" s="3">
        <f>IF(C96=0,"- - -",C93/C96*100)</f>
        <v>16.666666666666664</v>
      </c>
      <c r="E93" s="2">
        <v>1996</v>
      </c>
      <c r="F93" s="3">
        <f>IF(E96=0,"- - -",E93/E96*100)</f>
        <v>3.1967199987187493</v>
      </c>
      <c r="G93" s="2">
        <v>2055</v>
      </c>
      <c r="H93" s="3">
        <f>IF(G96=0,"- - -",G93/G96*100)</f>
        <v>3.4471768376555842</v>
      </c>
      <c r="I93" s="2">
        <v>0</v>
      </c>
      <c r="J93" s="5" t="str">
        <f t="shared" ref="J93:J95" si="7">IF($I$96=0,"-    ",I93/$I$96*100)</f>
        <v xml:space="preserve">-    </v>
      </c>
      <c r="K93" s="26">
        <f t="shared" ref="K93:K95" si="8">C93+E93+G93+I93</f>
        <v>4052</v>
      </c>
      <c r="L93" s="29">
        <f>IF(K96=0,"- - -",K93/K96*100)</f>
        <v>3.3197060437984907</v>
      </c>
      <c r="O93" s="69"/>
    </row>
    <row r="94" spans="1:31" x14ac:dyDescent="0.25">
      <c r="A94" s="79"/>
      <c r="B94" s="78" t="s">
        <v>53</v>
      </c>
      <c r="C94" s="9">
        <v>0</v>
      </c>
      <c r="D94" s="3">
        <f>IF(C96=0,"- - -",C94/C96*100)</f>
        <v>0</v>
      </c>
      <c r="E94" s="2">
        <v>42</v>
      </c>
      <c r="F94" s="3">
        <f>IF(E96=0,"- - -",E94/E96*100)</f>
        <v>6.726565127564503E-2</v>
      </c>
      <c r="G94" s="2">
        <v>46</v>
      </c>
      <c r="H94" s="3">
        <f>IF(G96=0,"- - -",G94/G96*100)</f>
        <v>7.7163082497399949E-2</v>
      </c>
      <c r="I94" s="2">
        <v>0</v>
      </c>
      <c r="J94" s="5" t="str">
        <f t="shared" si="7"/>
        <v xml:space="preserve">-    </v>
      </c>
      <c r="K94" s="26">
        <f t="shared" si="8"/>
        <v>88</v>
      </c>
      <c r="L94" s="29">
        <f>IF(K96=0,"- - -",K94/K96*100)</f>
        <v>7.2096281306581245E-2</v>
      </c>
      <c r="O94" s="69"/>
    </row>
    <row r="95" spans="1:31" ht="15.75" thickBot="1" x14ac:dyDescent="0.3">
      <c r="A95" s="79"/>
      <c r="B95" s="78" t="s">
        <v>16</v>
      </c>
      <c r="C95" s="9">
        <v>5</v>
      </c>
      <c r="D95" s="3">
        <f>IF(C96=0,"- - -",C95/C96*100)</f>
        <v>83.333333333333343</v>
      </c>
      <c r="E95" s="2">
        <v>304</v>
      </c>
      <c r="F95" s="3">
        <f>IF(E96=0,"- - -",E95/E96*100)</f>
        <v>0.48687519018562114</v>
      </c>
      <c r="G95" s="2">
        <v>262</v>
      </c>
      <c r="H95" s="3">
        <f>IF(G96=0,"- - -",G95/G96*100)</f>
        <v>0.43949407857214751</v>
      </c>
      <c r="I95" s="2">
        <v>0</v>
      </c>
      <c r="J95" s="5" t="str">
        <f t="shared" si="7"/>
        <v xml:space="preserve">-    </v>
      </c>
      <c r="K95" s="26">
        <f t="shared" si="8"/>
        <v>571</v>
      </c>
      <c r="L95" s="29">
        <f>IF(K96=0,"- - -",K95/K96*100)</f>
        <v>0.46780655256883968</v>
      </c>
      <c r="O95" s="69"/>
    </row>
    <row r="96" spans="1:31" x14ac:dyDescent="0.25">
      <c r="A96" s="153" t="s">
        <v>13</v>
      </c>
      <c r="B96" s="154"/>
      <c r="C96" s="14">
        <f>SUM(C92:C95)</f>
        <v>6</v>
      </c>
      <c r="D96" s="15">
        <f>IF(C96=0,"- - -",C96/C96*100)</f>
        <v>100</v>
      </c>
      <c r="E96" s="16">
        <f>SUM(E92:E95)</f>
        <v>62439</v>
      </c>
      <c r="F96" s="15">
        <f>IF(E96=0,"- - -",E96/E96*100)</f>
        <v>100</v>
      </c>
      <c r="G96" s="16">
        <f>SUM(G92:G95)</f>
        <v>59614</v>
      </c>
      <c r="H96" s="15">
        <f>IF(G96=0,"- - -",G96/G96*100)</f>
        <v>100</v>
      </c>
      <c r="I96" s="16">
        <f>SUM(I92:I95)</f>
        <v>0</v>
      </c>
      <c r="J96" s="15" t="str">
        <f>IF($I$96=0,"-    ",I96/$I$96*100)</f>
        <v xml:space="preserve">-    </v>
      </c>
      <c r="K96" s="22">
        <f>SUM(K92:K95)</f>
        <v>122059</v>
      </c>
      <c r="L96" s="23">
        <f>IF(K96=0,"- - -",K96/K96*100)</f>
        <v>100</v>
      </c>
      <c r="O96" s="69"/>
    </row>
    <row r="97" spans="1:35" ht="15.75" thickBot="1" x14ac:dyDescent="0.3">
      <c r="A97" s="155" t="s">
        <v>50</v>
      </c>
      <c r="B97" s="156"/>
      <c r="C97" s="18">
        <f>IF($K96=0,"- - -",C96/$K96*100)</f>
        <v>4.9156555436305387E-3</v>
      </c>
      <c r="D97" s="19"/>
      <c r="E97" s="20">
        <f>IF($K96=0,"- - -",E96/$K96*100)</f>
        <v>51.154769414791211</v>
      </c>
      <c r="F97" s="19"/>
      <c r="G97" s="20">
        <f>IF($K96=0,"- - -",G96/$K96*100)</f>
        <v>48.840314929665162</v>
      </c>
      <c r="H97" s="19"/>
      <c r="I97" s="20">
        <f>IF($K96=0,"- - -",I96/$K96*100)</f>
        <v>0</v>
      </c>
      <c r="J97" s="19"/>
      <c r="K97" s="24">
        <f>IF($K96=0,"- - -",K96/$K96*100)</f>
        <v>100</v>
      </c>
      <c r="L97" s="25"/>
    </row>
    <row r="98" spans="1:35" x14ac:dyDescent="0.25">
      <c r="A98" s="63"/>
    </row>
    <row r="100" spans="1:35" x14ac:dyDescent="0.25">
      <c r="A100" s="49" t="s">
        <v>562</v>
      </c>
      <c r="J100" s="48"/>
      <c r="L100" s="48"/>
    </row>
    <row r="101" spans="1:35" ht="15.75" thickBot="1" x14ac:dyDescent="0.3"/>
    <row r="102" spans="1:35" ht="14.45" customHeight="1" x14ac:dyDescent="0.25">
      <c r="A102" s="149" t="s">
        <v>553</v>
      </c>
      <c r="B102" s="150"/>
      <c r="C102" s="32" t="s">
        <v>20</v>
      </c>
      <c r="D102" s="33"/>
      <c r="E102" s="33" t="s">
        <v>21</v>
      </c>
      <c r="F102" s="33"/>
      <c r="G102" s="33" t="s">
        <v>22</v>
      </c>
      <c r="H102" s="33"/>
      <c r="I102" s="33" t="s">
        <v>23</v>
      </c>
      <c r="J102" s="33"/>
      <c r="K102" s="33" t="s">
        <v>24</v>
      </c>
      <c r="L102" s="33"/>
      <c r="M102" s="33" t="s">
        <v>25</v>
      </c>
      <c r="N102" s="33"/>
      <c r="O102" s="33" t="s">
        <v>26</v>
      </c>
      <c r="P102" s="33"/>
      <c r="Q102" s="33" t="s">
        <v>27</v>
      </c>
      <c r="R102" s="33"/>
      <c r="S102" s="33" t="s">
        <v>28</v>
      </c>
      <c r="T102" s="33"/>
      <c r="U102" s="33" t="s">
        <v>29</v>
      </c>
      <c r="V102" s="33"/>
      <c r="W102" s="33" t="s">
        <v>30</v>
      </c>
      <c r="X102" s="33"/>
      <c r="Y102" s="33" t="s">
        <v>55</v>
      </c>
      <c r="Z102" s="33"/>
      <c r="AA102" s="33" t="s">
        <v>56</v>
      </c>
      <c r="AB102" s="34"/>
      <c r="AC102" s="33" t="s">
        <v>57</v>
      </c>
      <c r="AD102" s="33"/>
      <c r="AE102" s="35" t="s">
        <v>13</v>
      </c>
      <c r="AF102" s="36"/>
    </row>
    <row r="103" spans="1:35" ht="15.75" thickBot="1" x14ac:dyDescent="0.3">
      <c r="A103" s="151"/>
      <c r="B103" s="152"/>
      <c r="C103" s="37" t="s">
        <v>14</v>
      </c>
      <c r="D103" s="38" t="s">
        <v>15</v>
      </c>
      <c r="E103" s="39" t="s">
        <v>14</v>
      </c>
      <c r="F103" s="38" t="s">
        <v>15</v>
      </c>
      <c r="G103" s="39" t="s">
        <v>14</v>
      </c>
      <c r="H103" s="38" t="s">
        <v>15</v>
      </c>
      <c r="I103" s="37" t="s">
        <v>14</v>
      </c>
      <c r="J103" s="38" t="s">
        <v>15</v>
      </c>
      <c r="K103" s="37" t="s">
        <v>14</v>
      </c>
      <c r="L103" s="38" t="s">
        <v>15</v>
      </c>
      <c r="M103" s="37" t="s">
        <v>14</v>
      </c>
      <c r="N103" s="38" t="s">
        <v>15</v>
      </c>
      <c r="O103" s="37" t="s">
        <v>14</v>
      </c>
      <c r="P103" s="38" t="s">
        <v>15</v>
      </c>
      <c r="Q103" s="37" t="s">
        <v>14</v>
      </c>
      <c r="R103" s="38" t="s">
        <v>15</v>
      </c>
      <c r="S103" s="37" t="s">
        <v>14</v>
      </c>
      <c r="T103" s="38" t="s">
        <v>15</v>
      </c>
      <c r="U103" s="37" t="s">
        <v>14</v>
      </c>
      <c r="V103" s="38" t="s">
        <v>15</v>
      </c>
      <c r="W103" s="37" t="s">
        <v>14</v>
      </c>
      <c r="X103" s="38" t="s">
        <v>15</v>
      </c>
      <c r="Y103" s="37" t="s">
        <v>14</v>
      </c>
      <c r="Z103" s="38" t="s">
        <v>15</v>
      </c>
      <c r="AA103" s="37" t="s">
        <v>14</v>
      </c>
      <c r="AB103" s="38" t="s">
        <v>15</v>
      </c>
      <c r="AC103" s="37" t="s">
        <v>14</v>
      </c>
      <c r="AD103" s="38" t="s">
        <v>15</v>
      </c>
      <c r="AE103" s="41" t="s">
        <v>14</v>
      </c>
      <c r="AF103" s="42" t="s">
        <v>15</v>
      </c>
    </row>
    <row r="104" spans="1:35" x14ac:dyDescent="0.25">
      <c r="A104" s="77"/>
      <c r="B104" s="78" t="s">
        <v>51</v>
      </c>
      <c r="C104" s="8">
        <v>1334</v>
      </c>
      <c r="D104" s="5">
        <f>IF(C108=0,"- - -",C104/C108*100)</f>
        <v>64.413326895219697</v>
      </c>
      <c r="E104" s="4">
        <v>2923</v>
      </c>
      <c r="F104" s="5">
        <f>IF(E108=0,"- - -",E104/E108*100)</f>
        <v>98.550236008091701</v>
      </c>
      <c r="G104" s="4">
        <v>16721</v>
      </c>
      <c r="H104" s="5">
        <f>IF(G108=0,"- - -",G104/G108*100)</f>
        <v>99.713757528773328</v>
      </c>
      <c r="I104" s="4">
        <v>52779</v>
      </c>
      <c r="J104" s="5">
        <f>IF(I108=0,"- - -",I104/I108*100)</f>
        <v>99.487285819305953</v>
      </c>
      <c r="K104" s="4">
        <v>25800</v>
      </c>
      <c r="L104" s="5">
        <f>IF(K108=0,"- - -",K104/K108*100)</f>
        <v>97.572044474699339</v>
      </c>
      <c r="M104" s="4">
        <v>8929</v>
      </c>
      <c r="N104" s="5">
        <f>IF(M108=0,"- - -",M104/M108*100)</f>
        <v>93.979581096726662</v>
      </c>
      <c r="O104" s="4">
        <v>2379</v>
      </c>
      <c r="P104" s="5">
        <f>IF(O108=0,"- - -",O104/O108*100)</f>
        <v>87.592047128129607</v>
      </c>
      <c r="Q104" s="4">
        <v>1021</v>
      </c>
      <c r="R104" s="5">
        <f>IF(Q108=0,"- - -",Q104/Q108*100)</f>
        <v>86.452159187129553</v>
      </c>
      <c r="S104" s="4">
        <v>669</v>
      </c>
      <c r="T104" s="5">
        <f>IF(S108=0,"- - -",S104/S108*100)</f>
        <v>84.150943396226424</v>
      </c>
      <c r="U104" s="4">
        <v>466</v>
      </c>
      <c r="V104" s="5">
        <f>IF(U108=0,"- - -",U104/U108*100)</f>
        <v>85.504587155963307</v>
      </c>
      <c r="W104" s="4">
        <v>415</v>
      </c>
      <c r="X104" s="5">
        <f>IF(W108=0,"- - -",W104/W108*100)</f>
        <v>81.69291338582677</v>
      </c>
      <c r="Y104" s="4">
        <v>2160</v>
      </c>
      <c r="Z104" s="5">
        <f>IF(Y108=0,"- - -",Y104/Y108*100)</f>
        <v>72.072072072072075</v>
      </c>
      <c r="AA104" s="4">
        <v>790</v>
      </c>
      <c r="AB104" s="5">
        <f>IF(AA108=0,"- - -",AA104/AA108*100)</f>
        <v>66.554338668913232</v>
      </c>
      <c r="AC104" s="4">
        <v>962</v>
      </c>
      <c r="AD104" s="5">
        <f>IF(AC108=0,"- - -",AC104/AC108*100)</f>
        <v>72.330827067669162</v>
      </c>
      <c r="AE104" s="26">
        <f>C104+E104+G104+I104+K104+M104+O104+Q104+S104+U104+W104+Y104+AA104+AC104</f>
        <v>117348</v>
      </c>
      <c r="AF104" s="27">
        <f>IF(AE108=0,"- - -",AE104/AE108*100)</f>
        <v>96.140391122326079</v>
      </c>
      <c r="AI104" s="69"/>
    </row>
    <row r="105" spans="1:35" x14ac:dyDescent="0.25">
      <c r="A105" s="79"/>
      <c r="B105" s="78" t="s">
        <v>52</v>
      </c>
      <c r="C105" s="9">
        <v>157</v>
      </c>
      <c r="D105" s="3">
        <f>IF(C108=0,"- - -",C105/C108*100)</f>
        <v>7.5808788025108642</v>
      </c>
      <c r="E105" s="2">
        <v>43</v>
      </c>
      <c r="F105" s="3">
        <f>IF(E108=0,"- - -",E105/E108*100)</f>
        <v>1.4497639919082939</v>
      </c>
      <c r="G105" s="2">
        <v>48</v>
      </c>
      <c r="H105" s="3">
        <f>IF(G108=0,"- - -",G105/G108*100)</f>
        <v>0.28624247122666824</v>
      </c>
      <c r="I105" s="2">
        <v>272</v>
      </c>
      <c r="J105" s="3">
        <f>IF(I108=0,"- - -",I105/I108*100)</f>
        <v>0.51271418069404906</v>
      </c>
      <c r="K105" s="2">
        <v>637</v>
      </c>
      <c r="L105" s="3">
        <f>IF(K108=0,"- - -",K105/K108*100)</f>
        <v>2.4090462143559486</v>
      </c>
      <c r="M105" s="2">
        <v>572</v>
      </c>
      <c r="N105" s="3">
        <f>IF(M108=0,"- - -",M105/M108*100)</f>
        <v>6.02041890327334</v>
      </c>
      <c r="O105" s="2">
        <v>337</v>
      </c>
      <c r="P105" s="3">
        <f>IF(O108=0,"- - -",O105/O108*100)</f>
        <v>12.407952871870398</v>
      </c>
      <c r="Q105" s="2">
        <v>157</v>
      </c>
      <c r="R105" s="3">
        <f>IF(Q108=0,"- - -",Q105/Q108*100)</f>
        <v>13.293818797629129</v>
      </c>
      <c r="S105" s="2">
        <v>126</v>
      </c>
      <c r="T105" s="3">
        <f>IF(S108=0,"- - -",S105/S108*100)</f>
        <v>15.849056603773585</v>
      </c>
      <c r="U105" s="2">
        <v>79</v>
      </c>
      <c r="V105" s="3">
        <f>IF(U108=0,"- - -",U105/U108*100)</f>
        <v>14.495412844036698</v>
      </c>
      <c r="W105" s="2">
        <v>93</v>
      </c>
      <c r="X105" s="3">
        <f>IF(W108=0,"- - -",W105/W108*100)</f>
        <v>18.30708661417323</v>
      </c>
      <c r="Y105" s="2">
        <v>819</v>
      </c>
      <c r="Z105" s="3">
        <f>IF(Y108=0,"- - -",Y105/Y108*100)</f>
        <v>27.327327327327328</v>
      </c>
      <c r="AA105" s="2">
        <v>371</v>
      </c>
      <c r="AB105" s="3">
        <f>IF(AA108=0,"- - -",AA105/AA108*100)</f>
        <v>31.255265374894691</v>
      </c>
      <c r="AC105" s="2">
        <v>341</v>
      </c>
      <c r="AD105" s="3">
        <f>IF(AC108=0,"- - -",AC105/AC108*100)</f>
        <v>25.6390977443609</v>
      </c>
      <c r="AE105" s="26">
        <f t="shared" ref="AE105:AE107" si="9">C105+E105+G105+I105+K105+M105+O105+Q105+S105+U105+W105+Y105+AA105+AC105</f>
        <v>4052</v>
      </c>
      <c r="AF105" s="29">
        <f>IF(AE108=0,"- - -",AE105/AE108*100)</f>
        <v>3.3197060437984907</v>
      </c>
      <c r="AI105" s="69"/>
    </row>
    <row r="106" spans="1:35" x14ac:dyDescent="0.25">
      <c r="A106" s="79"/>
      <c r="B106" s="78" t="s">
        <v>53</v>
      </c>
      <c r="C106" s="9">
        <v>9</v>
      </c>
      <c r="D106" s="3">
        <f>IF(C108=0,"- - -",C106/C108*100)</f>
        <v>0.43457267020762913</v>
      </c>
      <c r="E106" s="2">
        <v>0</v>
      </c>
      <c r="F106" s="3">
        <f>IF(E108=0,"- - -",E106/E108*100)</f>
        <v>0</v>
      </c>
      <c r="G106" s="2">
        <v>0</v>
      </c>
      <c r="H106" s="3">
        <f>IF(G108=0,"- - -",G106/G108*100)</f>
        <v>0</v>
      </c>
      <c r="I106" s="2">
        <v>0</v>
      </c>
      <c r="J106" s="3">
        <f>IF(I108=0,"- - -",I106/I108*100)</f>
        <v>0</v>
      </c>
      <c r="K106" s="2">
        <v>5</v>
      </c>
      <c r="L106" s="3">
        <f>IF(K108=0,"- - -",K106/K108*100)</f>
        <v>1.8909310944709174E-2</v>
      </c>
      <c r="M106" s="2">
        <v>0</v>
      </c>
      <c r="N106" s="3">
        <f>IF(M108=0,"- - -",M106/M108*100)</f>
        <v>0</v>
      </c>
      <c r="O106" s="2">
        <v>0</v>
      </c>
      <c r="P106" s="3">
        <f>IF(O108=0,"- - -",O106/O108*100)</f>
        <v>0</v>
      </c>
      <c r="Q106" s="2">
        <v>3</v>
      </c>
      <c r="R106" s="3">
        <f>IF(Q108=0,"- - -",Q106/Q108*100)</f>
        <v>0.2540220152413209</v>
      </c>
      <c r="S106" s="2">
        <v>0</v>
      </c>
      <c r="T106" s="3">
        <f>IF(S108=0,"- - -",S106/S108*100)</f>
        <v>0</v>
      </c>
      <c r="U106" s="2">
        <v>0</v>
      </c>
      <c r="V106" s="3">
        <f>IF(U108=0,"- - -",U106/U108*100)</f>
        <v>0</v>
      </c>
      <c r="W106" s="2">
        <v>0</v>
      </c>
      <c r="X106" s="3">
        <f>IF(W108=0,"- - -",W106/W108*100)</f>
        <v>0</v>
      </c>
      <c r="Y106" s="2">
        <v>18</v>
      </c>
      <c r="Z106" s="3">
        <f>IF(Y108=0,"- - -",Y106/Y108*100)</f>
        <v>0.60060060060060061</v>
      </c>
      <c r="AA106" s="2">
        <v>26</v>
      </c>
      <c r="AB106" s="3">
        <f>IF(AA108=0,"- - -",AA106/AA108*100)</f>
        <v>2.1903959561920807</v>
      </c>
      <c r="AC106" s="2">
        <v>27</v>
      </c>
      <c r="AD106" s="3">
        <f>IF(AC108=0,"- - -",AC106/AC108*100)</f>
        <v>2.030075187969925</v>
      </c>
      <c r="AE106" s="26">
        <f t="shared" si="9"/>
        <v>88</v>
      </c>
      <c r="AF106" s="29">
        <f>IF(AE108=0,"- - -",AE106/AE108*100)</f>
        <v>7.2096281306581245E-2</v>
      </c>
      <c r="AI106" s="69"/>
    </row>
    <row r="107" spans="1:35" ht="15.75" thickBot="1" x14ac:dyDescent="0.3">
      <c r="A107" s="79"/>
      <c r="B107" s="78" t="s">
        <v>16</v>
      </c>
      <c r="C107" s="9">
        <v>571</v>
      </c>
      <c r="D107" s="3">
        <f>IF(C108=0,"- - -",C107/C108*100)</f>
        <v>27.571221632061803</v>
      </c>
      <c r="E107" s="2">
        <v>0</v>
      </c>
      <c r="F107" s="3">
        <f>IF(E108=0,"- - -",E107/E108*100)</f>
        <v>0</v>
      </c>
      <c r="G107" s="2">
        <v>0</v>
      </c>
      <c r="H107" s="3">
        <f>IF(G108=0,"- - -",G107/G108*100)</f>
        <v>0</v>
      </c>
      <c r="I107" s="2">
        <v>0</v>
      </c>
      <c r="J107" s="3">
        <f>IF(I108=0,"- - -",I107/I108*100)</f>
        <v>0</v>
      </c>
      <c r="K107" s="2">
        <v>0</v>
      </c>
      <c r="L107" s="3">
        <f>IF(K108=0,"- - -",K107/K108*100)</f>
        <v>0</v>
      </c>
      <c r="M107" s="2">
        <v>0</v>
      </c>
      <c r="N107" s="3">
        <f>IF(M108=0,"- - -",M107/M108*100)</f>
        <v>0</v>
      </c>
      <c r="O107" s="2">
        <v>0</v>
      </c>
      <c r="P107" s="3">
        <f>IF(O108=0,"- - -",O107/O108*100)</f>
        <v>0</v>
      </c>
      <c r="Q107" s="2">
        <v>0</v>
      </c>
      <c r="R107" s="3">
        <f>IF(Q108=0,"- - -",Q107/Q108*100)</f>
        <v>0</v>
      </c>
      <c r="S107" s="2">
        <v>0</v>
      </c>
      <c r="T107" s="3">
        <f>IF(S108=0,"- - -",S107/S108*100)</f>
        <v>0</v>
      </c>
      <c r="U107" s="2">
        <v>0</v>
      </c>
      <c r="V107" s="3">
        <f>IF(U108=0,"- - -",U107/U108*100)</f>
        <v>0</v>
      </c>
      <c r="W107" s="2">
        <v>0</v>
      </c>
      <c r="X107" s="3">
        <f>IF(W108=0,"- - -",W107/W108*100)</f>
        <v>0</v>
      </c>
      <c r="Y107" s="2">
        <v>0</v>
      </c>
      <c r="Z107" s="3">
        <f>IF(Y108=0,"- - -",Y107/Y108*100)</f>
        <v>0</v>
      </c>
      <c r="AA107" s="2">
        <v>0</v>
      </c>
      <c r="AB107" s="3">
        <f>IF(AA108=0,"- - -",AA107/AA108*100)</f>
        <v>0</v>
      </c>
      <c r="AC107" s="2">
        <v>0</v>
      </c>
      <c r="AD107" s="3">
        <f>IF(AC108=0,"- - -",AC107/AC108*100)</f>
        <v>0</v>
      </c>
      <c r="AE107" s="26">
        <f t="shared" si="9"/>
        <v>571</v>
      </c>
      <c r="AF107" s="29">
        <f>IF(AE108=0,"- - -",AE107/AE108*100)</f>
        <v>0.46780655256883968</v>
      </c>
      <c r="AI107" s="69"/>
    </row>
    <row r="108" spans="1:35" x14ac:dyDescent="0.25">
      <c r="A108" s="153" t="s">
        <v>13</v>
      </c>
      <c r="B108" s="154"/>
      <c r="C108" s="14">
        <f>SUM(C104:C107)</f>
        <v>2071</v>
      </c>
      <c r="D108" s="15">
        <f>IF(C108=0,"- - -",C108/C108*100)</f>
        <v>100</v>
      </c>
      <c r="E108" s="16">
        <f>SUM(E104:E107)</f>
        <v>2966</v>
      </c>
      <c r="F108" s="15">
        <f>IF(E108=0,"- - -",E108/E108*100)</f>
        <v>100</v>
      </c>
      <c r="G108" s="16">
        <f>SUM(G104:G107)</f>
        <v>16769</v>
      </c>
      <c r="H108" s="15">
        <f>IF(G108=0,"- - -",G108/G108*100)</f>
        <v>100</v>
      </c>
      <c r="I108" s="16">
        <f>SUM(I104:I107)</f>
        <v>53051</v>
      </c>
      <c r="J108" s="15">
        <f>IF(I108=0,"- - -",I108/I108*100)</f>
        <v>100</v>
      </c>
      <c r="K108" s="16">
        <f>SUM(K104:K107)</f>
        <v>26442</v>
      </c>
      <c r="L108" s="15">
        <f>IF(K108=0,"- - -",K108/K108*100)</f>
        <v>100</v>
      </c>
      <c r="M108" s="16">
        <f>SUM(M104:M107)</f>
        <v>9501</v>
      </c>
      <c r="N108" s="15">
        <f>IF(M108=0,"- - -",M108/M108*100)</f>
        <v>100</v>
      </c>
      <c r="O108" s="16">
        <f>SUM(O104:O107)</f>
        <v>2716</v>
      </c>
      <c r="P108" s="15">
        <f>IF(O108=0,"- - -",O108/O108*100)</f>
        <v>100</v>
      </c>
      <c r="Q108" s="16">
        <f>SUM(Q104:Q107)</f>
        <v>1181</v>
      </c>
      <c r="R108" s="15">
        <f>IF(Q108=0,"- - -",Q108/Q108*100)</f>
        <v>100</v>
      </c>
      <c r="S108" s="16">
        <f>SUM(S104:S107)</f>
        <v>795</v>
      </c>
      <c r="T108" s="15">
        <f>IF(S108=0,"- - -",S108/S108*100)</f>
        <v>100</v>
      </c>
      <c r="U108" s="16">
        <f>SUM(U104:U107)</f>
        <v>545</v>
      </c>
      <c r="V108" s="15">
        <f>IF(U108=0,"- - -",U108/U108*100)</f>
        <v>100</v>
      </c>
      <c r="W108" s="16">
        <f>SUM(W104:W107)</f>
        <v>508</v>
      </c>
      <c r="X108" s="15">
        <f>IF(W108=0,"- - -",W108/W108*100)</f>
        <v>100</v>
      </c>
      <c r="Y108" s="16">
        <f>SUM(Y104:Y107)</f>
        <v>2997</v>
      </c>
      <c r="Z108" s="15">
        <f>IF(Y108=0,"- - -",Y108/Y108*100)</f>
        <v>100</v>
      </c>
      <c r="AA108" s="16">
        <f>SUM(AA104:AA107)</f>
        <v>1187</v>
      </c>
      <c r="AB108" s="15">
        <f t="shared" ref="AB108" si="10">IF(AA108=0,"- - -",AA108/AA108*100)</f>
        <v>100</v>
      </c>
      <c r="AC108" s="16">
        <f>SUM(AC104:AC107)</f>
        <v>1330</v>
      </c>
      <c r="AD108" s="15">
        <f t="shared" ref="AD108" si="11">IF(AC108=0,"- - -",AC108/AC108*100)</f>
        <v>100</v>
      </c>
      <c r="AE108" s="22">
        <f>SUM(AE104:AE107)</f>
        <v>122059</v>
      </c>
      <c r="AF108" s="23">
        <f>IF(AE108=0,"- - -",AE108/AE108*100)</f>
        <v>100</v>
      </c>
      <c r="AI108" s="69"/>
    </row>
    <row r="109" spans="1:35" ht="15.75" thickBot="1" x14ac:dyDescent="0.3">
      <c r="A109" s="155" t="s">
        <v>31</v>
      </c>
      <c r="B109" s="156"/>
      <c r="C109" s="18">
        <f>IF($AE108=0,"- - -",C108/$AE108*100)</f>
        <v>1.6967204384764745</v>
      </c>
      <c r="D109" s="19"/>
      <c r="E109" s="20">
        <f>IF($AE108=0,"- - -",E108/$AE108*100)</f>
        <v>2.4299723904013635</v>
      </c>
      <c r="F109" s="19"/>
      <c r="G109" s="20">
        <f>IF($AE108=0,"- - -",G108/$AE108*100)</f>
        <v>13.738437968523421</v>
      </c>
      <c r="H109" s="19"/>
      <c r="I109" s="20">
        <f>IF($AE108=0,"- - -",I108/$AE108*100)</f>
        <v>43.463407040857291</v>
      </c>
      <c r="J109" s="19"/>
      <c r="K109" s="20">
        <f>IF($AE108=0,"- - -",K108/$AE108*100)</f>
        <v>21.663293980779788</v>
      </c>
      <c r="L109" s="19"/>
      <c r="M109" s="20">
        <f>IF($AE108=0,"- - -",M108/$AE108*100)</f>
        <v>7.7839405533389598</v>
      </c>
      <c r="N109" s="19"/>
      <c r="O109" s="20">
        <f>IF($AE108=0,"- - -",O108/$AE108*100)</f>
        <v>2.2251534094167575</v>
      </c>
      <c r="P109" s="19"/>
      <c r="Q109" s="20">
        <f>IF($AE108=0,"- - -",Q108/$AE108*100)</f>
        <v>0.9675648661712779</v>
      </c>
      <c r="R109" s="19"/>
      <c r="S109" s="20">
        <f>IF($AE108=0,"- - -",S108/$AE108*100)</f>
        <v>0.65132435953104639</v>
      </c>
      <c r="T109" s="19"/>
      <c r="U109" s="20">
        <f>IF($AE108=0,"- - -",U108/$AE108*100)</f>
        <v>0.44650537854644062</v>
      </c>
      <c r="V109" s="19"/>
      <c r="W109" s="20">
        <f>IF($AE108=0,"- - -",W108/$AE108*100)</f>
        <v>0.41619216936071896</v>
      </c>
      <c r="X109" s="19"/>
      <c r="Y109" s="20">
        <f>IF($AE108=0,"- - -",Y108/$AE108*100)</f>
        <v>2.4553699440434547</v>
      </c>
      <c r="Z109" s="19"/>
      <c r="AA109" s="20">
        <f>IF($AE108=0,"- - -",AA108/$AE108*100)</f>
        <v>0.97248052171490829</v>
      </c>
      <c r="AB109" s="50"/>
      <c r="AC109" s="20">
        <f>IF($AE108=0,"- - -",AC108/$AE108*100)</f>
        <v>1.0896369788381028</v>
      </c>
      <c r="AD109" s="50"/>
      <c r="AE109" s="24">
        <f>IF($AE108=0,"- - -",AE108/$AE108*100)</f>
        <v>100</v>
      </c>
      <c r="AF109" s="25"/>
    </row>
    <row r="112" spans="1:35" x14ac:dyDescent="0.25">
      <c r="A112" s="49" t="s">
        <v>563</v>
      </c>
      <c r="L112" s="48"/>
    </row>
    <row r="113" spans="1:13" ht="15.75" thickBot="1" x14ac:dyDescent="0.3"/>
    <row r="114" spans="1:13" ht="14.45" customHeight="1" x14ac:dyDescent="0.25">
      <c r="A114" s="149" t="s">
        <v>553</v>
      </c>
      <c r="B114" s="150"/>
      <c r="C114" s="32" t="s">
        <v>596</v>
      </c>
      <c r="D114" s="33"/>
      <c r="E114" s="33" t="s">
        <v>59</v>
      </c>
      <c r="F114" s="33"/>
      <c r="G114" s="33" t="s">
        <v>16</v>
      </c>
      <c r="H114" s="33"/>
      <c r="I114" s="35" t="s">
        <v>13</v>
      </c>
      <c r="J114" s="36"/>
    </row>
    <row r="115" spans="1:13" ht="15.75" thickBot="1" x14ac:dyDescent="0.3">
      <c r="A115" s="151"/>
      <c r="B115" s="152"/>
      <c r="C115" s="37" t="s">
        <v>14</v>
      </c>
      <c r="D115" s="38" t="s">
        <v>15</v>
      </c>
      <c r="E115" s="39" t="s">
        <v>14</v>
      </c>
      <c r="F115" s="38" t="s">
        <v>15</v>
      </c>
      <c r="G115" s="39" t="s">
        <v>14</v>
      </c>
      <c r="H115" s="38" t="s">
        <v>15</v>
      </c>
      <c r="I115" s="41" t="s">
        <v>14</v>
      </c>
      <c r="J115" s="42" t="s">
        <v>15</v>
      </c>
    </row>
    <row r="116" spans="1:13" x14ac:dyDescent="0.25">
      <c r="A116" s="77"/>
      <c r="B116" s="78" t="s">
        <v>51</v>
      </c>
      <c r="C116" s="8">
        <v>93404</v>
      </c>
      <c r="D116" s="5">
        <f>IF(C120=0,"- - -",C116/C120*100)</f>
        <v>98.182544437787101</v>
      </c>
      <c r="E116" s="4">
        <v>23806</v>
      </c>
      <c r="F116" s="5">
        <f>IF(E120=0,"- - -",E116/E120*100)</f>
        <v>90.921590344880272</v>
      </c>
      <c r="G116" s="4">
        <v>138</v>
      </c>
      <c r="H116" s="5">
        <f>IF(G120=0,"- - -",G116/G120*100)</f>
        <v>18.573351278600271</v>
      </c>
      <c r="I116" s="26">
        <f>C116+E116+G116</f>
        <v>117348</v>
      </c>
      <c r="J116" s="27">
        <f>IF(I120=0,"- - -",I116/I120*100)</f>
        <v>96.140391122326079</v>
      </c>
      <c r="M116" s="69"/>
    </row>
    <row r="117" spans="1:13" x14ac:dyDescent="0.25">
      <c r="A117" s="79"/>
      <c r="B117" s="78" t="s">
        <v>52</v>
      </c>
      <c r="C117" s="9">
        <v>1725</v>
      </c>
      <c r="D117" s="3">
        <f>IF(C120=0,"- - -",C117/C120*100)</f>
        <v>1.8132509223928606</v>
      </c>
      <c r="E117" s="2">
        <v>2295</v>
      </c>
      <c r="F117" s="3">
        <f>IF(E120=0,"- - -",E117/E120*100)</f>
        <v>8.7652293472864073</v>
      </c>
      <c r="G117" s="2">
        <v>32</v>
      </c>
      <c r="H117" s="3">
        <f>IF(G120=0,"- - -",G117/G120*100)</f>
        <v>4.3068640646029612</v>
      </c>
      <c r="I117" s="26">
        <f t="shared" ref="I117:I119" si="12">C117+E117+G117</f>
        <v>4052</v>
      </c>
      <c r="J117" s="29">
        <f>IF(I120=0,"- - -",I117/I120*100)</f>
        <v>3.3197060437984907</v>
      </c>
      <c r="M117" s="69"/>
    </row>
    <row r="118" spans="1:13" x14ac:dyDescent="0.25">
      <c r="A118" s="79"/>
      <c r="B118" s="78" t="s">
        <v>53</v>
      </c>
      <c r="C118" s="9">
        <v>4</v>
      </c>
      <c r="D118" s="3">
        <f>IF(C120=0,"- - -",C118/C120*100)</f>
        <v>4.2046398200414154E-3</v>
      </c>
      <c r="E118" s="2">
        <v>82</v>
      </c>
      <c r="F118" s="3">
        <f>IF(E120=0,"- - -",E118/E120*100)</f>
        <v>0.31318030783332701</v>
      </c>
      <c r="G118" s="2">
        <v>2</v>
      </c>
      <c r="H118" s="3">
        <f>IF(G120=0,"- - -",G118/G120*100)</f>
        <v>0.26917900403768508</v>
      </c>
      <c r="I118" s="26">
        <f t="shared" si="12"/>
        <v>88</v>
      </c>
      <c r="J118" s="29">
        <f>IF(I120=0,"- - -",I118/I120*100)</f>
        <v>7.2096281306581245E-2</v>
      </c>
      <c r="M118" s="69"/>
    </row>
    <row r="119" spans="1:13" ht="15.75" thickBot="1" x14ac:dyDescent="0.3">
      <c r="A119" s="79"/>
      <c r="B119" s="78" t="s">
        <v>16</v>
      </c>
      <c r="C119" s="9">
        <v>0</v>
      </c>
      <c r="D119" s="3">
        <f>IF(C120=0,"- - -",C119/C120*100)</f>
        <v>0</v>
      </c>
      <c r="E119" s="2">
        <v>0</v>
      </c>
      <c r="F119" s="3">
        <f>IF(E120=0,"- - -",E119/E120*100)</f>
        <v>0</v>
      </c>
      <c r="G119" s="2">
        <v>571</v>
      </c>
      <c r="H119" s="3">
        <f>IF(G120=0,"- - -",G119/G120*100)</f>
        <v>76.850605652759086</v>
      </c>
      <c r="I119" s="26">
        <f t="shared" si="12"/>
        <v>571</v>
      </c>
      <c r="J119" s="29">
        <f>IF(I120=0,"- - -",I119/I120*100)</f>
        <v>0.46780655256883968</v>
      </c>
      <c r="M119" s="69"/>
    </row>
    <row r="120" spans="1:13" x14ac:dyDescent="0.25">
      <c r="A120" s="153" t="s">
        <v>13</v>
      </c>
      <c r="B120" s="154"/>
      <c r="C120" s="14">
        <f>SUM(C116:C119)</f>
        <v>95133</v>
      </c>
      <c r="D120" s="15">
        <f>IF(C120=0,"- - -",C120/C120*100)</f>
        <v>100</v>
      </c>
      <c r="E120" s="16">
        <f>SUM(E116:E119)</f>
        <v>26183</v>
      </c>
      <c r="F120" s="15">
        <f>IF(E120=0,"- - -",E120/E120*100)</f>
        <v>100</v>
      </c>
      <c r="G120" s="16">
        <f>SUM(G116:G119)</f>
        <v>743</v>
      </c>
      <c r="H120" s="15">
        <f>IF(G120=0,"- - -",G120/G120*100)</f>
        <v>100</v>
      </c>
      <c r="I120" s="22">
        <f>SUM(I116:I119)</f>
        <v>122059</v>
      </c>
      <c r="J120" s="23">
        <f>IF(I120=0,"- - -",I120/I120*100)</f>
        <v>100</v>
      </c>
      <c r="M120" s="69"/>
    </row>
    <row r="121" spans="1:13" ht="15.75" thickBot="1" x14ac:dyDescent="0.3">
      <c r="A121" s="155" t="s">
        <v>590</v>
      </c>
      <c r="B121" s="156"/>
      <c r="C121" s="18">
        <f>IF($I120=0,"- - -",C120/$I120*100)</f>
        <v>77.940176472034011</v>
      </c>
      <c r="D121" s="19"/>
      <c r="E121" s="20">
        <f>IF($I120=0,"- - -",E120/$I120*100)</f>
        <v>21.451101516479735</v>
      </c>
      <c r="F121" s="19"/>
      <c r="G121" s="20">
        <f>IF($I120=0,"- - -",G120/$I120*100)</f>
        <v>0.60872201148624849</v>
      </c>
      <c r="H121" s="19"/>
      <c r="I121" s="24">
        <f>IF($I120=0,"- - -",I120/$I120*100)</f>
        <v>100</v>
      </c>
      <c r="J121" s="25"/>
    </row>
    <row r="122" spans="1:13" x14ac:dyDescent="0.25">
      <c r="A122" s="147" t="s">
        <v>544</v>
      </c>
      <c r="B122" s="148"/>
      <c r="C122" s="148"/>
      <c r="D122" s="148"/>
      <c r="E122" s="148"/>
    </row>
    <row r="124" spans="1:13" x14ac:dyDescent="0.25">
      <c r="A124" s="1" t="s">
        <v>564</v>
      </c>
      <c r="J124" s="48"/>
      <c r="L124" s="48"/>
    </row>
    <row r="125" spans="1:13" ht="15.75" thickBot="1" x14ac:dyDescent="0.3"/>
    <row r="126" spans="1:13" ht="14.45" customHeight="1" x14ac:dyDescent="0.25">
      <c r="A126" s="149" t="s">
        <v>553</v>
      </c>
      <c r="B126" s="150"/>
      <c r="C126" s="32" t="s">
        <v>121</v>
      </c>
      <c r="D126" s="33"/>
      <c r="E126" s="33" t="s">
        <v>122</v>
      </c>
      <c r="F126" s="33"/>
      <c r="G126" s="33" t="s">
        <v>123</v>
      </c>
      <c r="H126" s="33"/>
      <c r="I126" s="35" t="s">
        <v>13</v>
      </c>
      <c r="J126" s="36"/>
    </row>
    <row r="127" spans="1:13" ht="15.75" thickBot="1" x14ac:dyDescent="0.3">
      <c r="A127" s="151"/>
      <c r="B127" s="152"/>
      <c r="C127" s="37" t="s">
        <v>14</v>
      </c>
      <c r="D127" s="38" t="s">
        <v>15</v>
      </c>
      <c r="E127" s="39" t="s">
        <v>14</v>
      </c>
      <c r="F127" s="38" t="s">
        <v>15</v>
      </c>
      <c r="G127" s="39" t="s">
        <v>14</v>
      </c>
      <c r="H127" s="38" t="s">
        <v>15</v>
      </c>
      <c r="I127" s="41" t="s">
        <v>14</v>
      </c>
      <c r="J127" s="42" t="s">
        <v>15</v>
      </c>
    </row>
    <row r="128" spans="1:13" x14ac:dyDescent="0.25">
      <c r="A128" s="77"/>
      <c r="B128" s="78" t="s">
        <v>51</v>
      </c>
      <c r="C128" s="8">
        <v>12460</v>
      </c>
      <c r="D128" s="5">
        <f>IF(C132=0,"- - -",C128/C132*100)</f>
        <v>97.725490196078439</v>
      </c>
      <c r="E128" s="4">
        <v>103080</v>
      </c>
      <c r="F128" s="5">
        <f>IF(E132=0,"- - -",E128/E132*100)</f>
        <v>97.825777490960505</v>
      </c>
      <c r="G128" s="4">
        <v>1804</v>
      </c>
      <c r="H128" s="5">
        <f>IF(G132=0,"- - -",G128/G132*100)</f>
        <v>97.408207343412528</v>
      </c>
      <c r="I128" s="26">
        <f>C128+E128+G128</f>
        <v>117344</v>
      </c>
      <c r="J128" s="27">
        <f>IF(I132=0,"- - -",I128/I132*100)</f>
        <v>97.80867361823077</v>
      </c>
      <c r="M128" s="69"/>
    </row>
    <row r="129" spans="1:13" x14ac:dyDescent="0.25">
      <c r="A129" s="79"/>
      <c r="B129" s="78" t="s">
        <v>52</v>
      </c>
      <c r="C129" s="9">
        <v>230</v>
      </c>
      <c r="D129" s="3">
        <f>IF(C132=0,"- - -",C129/C132*100)</f>
        <v>1.803921568627451</v>
      </c>
      <c r="E129" s="2">
        <v>1788</v>
      </c>
      <c r="F129" s="3">
        <f>IF(E132=0,"- - -",E129/E132*100)</f>
        <v>1.696861565326323</v>
      </c>
      <c r="G129" s="2">
        <v>28</v>
      </c>
      <c r="H129" s="3">
        <f>IF(G132=0,"- - -",G129/G132*100)</f>
        <v>1.5118790496760259</v>
      </c>
      <c r="I129" s="26">
        <f t="shared" ref="I129:I131" si="13">C129+E129+G129</f>
        <v>2046</v>
      </c>
      <c r="J129" s="29">
        <f>IF(I132=0,"- - -",I129/I132*100)</f>
        <v>1.7053837113350505</v>
      </c>
      <c r="M129" s="69"/>
    </row>
    <row r="130" spans="1:13" x14ac:dyDescent="0.25">
      <c r="A130" s="79"/>
      <c r="B130" s="78" t="s">
        <v>53</v>
      </c>
      <c r="C130" s="9">
        <v>4</v>
      </c>
      <c r="D130" s="3">
        <f>IF(C132=0,"- - -",C130/C132*100)</f>
        <v>3.1372549019607843E-2</v>
      </c>
      <c r="E130" s="2">
        <v>25</v>
      </c>
      <c r="F130" s="3">
        <f>IF(E132=0,"- - -",E130/E132*100)</f>
        <v>2.3725693027493333E-2</v>
      </c>
      <c r="G130" s="2">
        <v>1</v>
      </c>
      <c r="H130" s="3">
        <f>IF(G132=0,"- - -",G130/G132*100)</f>
        <v>5.399568034557236E-2</v>
      </c>
      <c r="I130" s="26">
        <f t="shared" si="13"/>
        <v>30</v>
      </c>
      <c r="J130" s="29">
        <f>IF(I132=0,"- - -",I130/I132*100)</f>
        <v>2.5005626265909832E-2</v>
      </c>
      <c r="M130" s="69"/>
    </row>
    <row r="131" spans="1:13" ht="15.75" thickBot="1" x14ac:dyDescent="0.3">
      <c r="A131" s="79"/>
      <c r="B131" s="78" t="s">
        <v>16</v>
      </c>
      <c r="C131" s="9">
        <v>56</v>
      </c>
      <c r="D131" s="3">
        <f>IF(C132=0,"- - -",C131/C132*100)</f>
        <v>0.4392156862745098</v>
      </c>
      <c r="E131" s="2">
        <v>478</v>
      </c>
      <c r="F131" s="3">
        <f>IF(E132=0,"- - -",E131/E132*100)</f>
        <v>0.45363525068567256</v>
      </c>
      <c r="G131" s="2">
        <v>19</v>
      </c>
      <c r="H131" s="3">
        <f>IF(G132=0,"- - -",G131/G132*100)</f>
        <v>1.0259179265658747</v>
      </c>
      <c r="I131" s="26">
        <f t="shared" si="13"/>
        <v>553</v>
      </c>
      <c r="J131" s="29">
        <f>IF(I132=0,"- - -",I131/I132*100)</f>
        <v>0.46093704416827119</v>
      </c>
      <c r="M131" s="69"/>
    </row>
    <row r="132" spans="1:13" x14ac:dyDescent="0.25">
      <c r="A132" s="153" t="s">
        <v>13</v>
      </c>
      <c r="B132" s="154"/>
      <c r="C132" s="14">
        <f>SUM(C128:C131)</f>
        <v>12750</v>
      </c>
      <c r="D132" s="15">
        <f>IF(C132=0,"- - -",C132/C132*100)</f>
        <v>100</v>
      </c>
      <c r="E132" s="16">
        <f>SUM(E128:E131)</f>
        <v>105371</v>
      </c>
      <c r="F132" s="15">
        <f>IF(E132=0,"- - -",E132/E132*100)</f>
        <v>100</v>
      </c>
      <c r="G132" s="16">
        <f>SUM(G128:G131)</f>
        <v>1852</v>
      </c>
      <c r="H132" s="15">
        <f>IF(G132=0,"- - -",G132/G132*100)</f>
        <v>100</v>
      </c>
      <c r="I132" s="22">
        <f>SUM(I128:I131)</f>
        <v>119973</v>
      </c>
      <c r="J132" s="23">
        <f>IF(I132=0,"- - -",I132/I132*100)</f>
        <v>100</v>
      </c>
      <c r="M132" s="69"/>
    </row>
    <row r="133" spans="1:13" ht="15.75" thickBot="1" x14ac:dyDescent="0.3">
      <c r="A133" s="155" t="s">
        <v>594</v>
      </c>
      <c r="B133" s="156"/>
      <c r="C133" s="18">
        <f>IF($I132=0,"- - -",C132/$I132*100)</f>
        <v>10.627391163011678</v>
      </c>
      <c r="D133" s="19"/>
      <c r="E133" s="20">
        <f>IF($I132=0,"- - -",E132/$I132*100)</f>
        <v>87.828928175506164</v>
      </c>
      <c r="F133" s="19"/>
      <c r="G133" s="20">
        <f>IF($I132=0,"- - -",G132/$I132*100)</f>
        <v>1.5436806614821668</v>
      </c>
      <c r="H133" s="19"/>
      <c r="I133" s="24">
        <f>IF($I132=0,"- - -",I132/$I132*100)</f>
        <v>100</v>
      </c>
      <c r="J133" s="25"/>
    </row>
    <row r="136" spans="1:13" x14ac:dyDescent="0.25">
      <c r="A136" s="1" t="s">
        <v>565</v>
      </c>
      <c r="L136" s="48"/>
    </row>
    <row r="137" spans="1:13" ht="15.75" thickBot="1" x14ac:dyDescent="0.3"/>
    <row r="138" spans="1:13" ht="14.45" customHeight="1" x14ac:dyDescent="0.25">
      <c r="A138" s="149" t="s">
        <v>553</v>
      </c>
      <c r="B138" s="150"/>
      <c r="C138" s="32" t="s">
        <v>124</v>
      </c>
      <c r="D138" s="33"/>
      <c r="E138" s="33" t="s">
        <v>125</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77"/>
      <c r="B140" s="78" t="s">
        <v>51</v>
      </c>
      <c r="C140" s="8">
        <v>78736</v>
      </c>
      <c r="D140" s="5">
        <f>IF(C144=0,"- - -",C140/C144*100)</f>
        <v>97.763760755925844</v>
      </c>
      <c r="E140" s="4">
        <v>38003</v>
      </c>
      <c r="F140" s="5">
        <f>IF(E144=0,"- - -",E140/E144*100)</f>
        <v>97.930732360975099</v>
      </c>
      <c r="G140" s="4">
        <v>605</v>
      </c>
      <c r="H140" s="5">
        <f>IF(G144=0,"- - -",G140/G144*100)</f>
        <v>96.031746031746039</v>
      </c>
      <c r="I140" s="26">
        <f>C140+E140+G140</f>
        <v>117344</v>
      </c>
      <c r="J140" s="27">
        <f>IF(I144=0,"- - -",I140/I144*100)</f>
        <v>97.80867361823077</v>
      </c>
      <c r="M140" s="69"/>
    </row>
    <row r="141" spans="1:13" x14ac:dyDescent="0.25">
      <c r="A141" s="79"/>
      <c r="B141" s="78" t="s">
        <v>52</v>
      </c>
      <c r="C141" s="9">
        <v>1417</v>
      </c>
      <c r="D141" s="3">
        <f>IF(C144=0,"- - -",C141/C144*100)</f>
        <v>1.7594397606069259</v>
      </c>
      <c r="E141" s="2">
        <v>618</v>
      </c>
      <c r="F141" s="3">
        <f>IF(E144=0,"- - -",E141/E144*100)</f>
        <v>1.592537236509818</v>
      </c>
      <c r="G141" s="2">
        <v>11</v>
      </c>
      <c r="H141" s="3">
        <f>IF(G144=0,"- - -",G141/G144*100)</f>
        <v>1.746031746031746</v>
      </c>
      <c r="I141" s="26">
        <f t="shared" ref="I141:I143" si="14">C141+E141+G141</f>
        <v>2046</v>
      </c>
      <c r="J141" s="29">
        <f>IF(I144=0,"- - -",I141/I144*100)</f>
        <v>1.7053837113350505</v>
      </c>
      <c r="M141" s="69"/>
    </row>
    <row r="142" spans="1:13" x14ac:dyDescent="0.25">
      <c r="A142" s="79"/>
      <c r="B142" s="78" t="s">
        <v>53</v>
      </c>
      <c r="C142" s="9">
        <v>18</v>
      </c>
      <c r="D142" s="3">
        <f>IF(C144=0,"- - -",C142/C144*100)</f>
        <v>2.2349975787526229E-2</v>
      </c>
      <c r="E142" s="2">
        <v>11</v>
      </c>
      <c r="F142" s="3">
        <f>IF(E144=0,"- - -",E142/E144*100)</f>
        <v>2.8346132041436892E-2</v>
      </c>
      <c r="G142" s="2">
        <v>1</v>
      </c>
      <c r="H142" s="3">
        <f>IF(G144=0,"- - -",G142/G144*100)</f>
        <v>0.15873015873015872</v>
      </c>
      <c r="I142" s="26">
        <f t="shared" si="14"/>
        <v>30</v>
      </c>
      <c r="J142" s="29">
        <f>IF(I144=0,"- - -",I142/I144*100)</f>
        <v>2.5005626265909832E-2</v>
      </c>
      <c r="M142" s="69"/>
    </row>
    <row r="143" spans="1:13" ht="15.75" thickBot="1" x14ac:dyDescent="0.3">
      <c r="A143" s="79"/>
      <c r="B143" s="78" t="s">
        <v>16</v>
      </c>
      <c r="C143" s="9">
        <v>366</v>
      </c>
      <c r="D143" s="3">
        <f>IF(C144=0,"- - -",C143/C144*100)</f>
        <v>0.45444950767969999</v>
      </c>
      <c r="E143" s="2">
        <v>174</v>
      </c>
      <c r="F143" s="3">
        <f>IF(E144=0,"- - -",E143/E144*100)</f>
        <v>0.4483842704736381</v>
      </c>
      <c r="G143" s="2">
        <v>13</v>
      </c>
      <c r="H143" s="3">
        <f>IF(G144=0,"- - -",G143/G144*100)</f>
        <v>2.0634920634920633</v>
      </c>
      <c r="I143" s="26">
        <f t="shared" si="14"/>
        <v>553</v>
      </c>
      <c r="J143" s="29">
        <f>IF(I144=0,"- - -",I143/I144*100)</f>
        <v>0.46093704416827119</v>
      </c>
      <c r="M143" s="69"/>
    </row>
    <row r="144" spans="1:13" x14ac:dyDescent="0.25">
      <c r="A144" s="153" t="s">
        <v>13</v>
      </c>
      <c r="B144" s="154"/>
      <c r="C144" s="14">
        <f>SUM(C140:C143)</f>
        <v>80537</v>
      </c>
      <c r="D144" s="15">
        <f>IF(C144=0,"- - -",C144/C144*100)</f>
        <v>100</v>
      </c>
      <c r="E144" s="16">
        <f>SUM(E140:E143)</f>
        <v>38806</v>
      </c>
      <c r="F144" s="15">
        <f>IF(E144=0,"- - -",E144/E144*100)</f>
        <v>100</v>
      </c>
      <c r="G144" s="16">
        <f>SUM(G140:G143)</f>
        <v>630</v>
      </c>
      <c r="H144" s="15">
        <f>IF(G144=0,"- - -",G144/G144*100)</f>
        <v>100</v>
      </c>
      <c r="I144" s="22">
        <f>SUM(I140:I143)</f>
        <v>119973</v>
      </c>
      <c r="J144" s="23">
        <f>IF(I144=0,"- - -",I144/I144*100)</f>
        <v>100</v>
      </c>
      <c r="M144" s="69"/>
    </row>
    <row r="145" spans="1:13" ht="15.75" thickBot="1" x14ac:dyDescent="0.3">
      <c r="A145" s="155" t="s">
        <v>592</v>
      </c>
      <c r="B145" s="156"/>
      <c r="C145" s="18">
        <f>IF($I144=0,"- - -",C144/$I144*100)</f>
        <v>67.129270752585995</v>
      </c>
      <c r="D145" s="19"/>
      <c r="E145" s="20">
        <f>IF($I144=0,"- - -",E144/$I144*100)</f>
        <v>32.345611095829895</v>
      </c>
      <c r="F145" s="19"/>
      <c r="G145" s="20">
        <f>IF($I144=0,"- - -",G144/$I144*100)</f>
        <v>0.52511815158410635</v>
      </c>
      <c r="H145" s="19"/>
      <c r="I145" s="24">
        <f>IF($I144=0,"- - -",I144/$I144*100)</f>
        <v>100</v>
      </c>
      <c r="J145" s="25"/>
    </row>
    <row r="146" spans="1:13" x14ac:dyDescent="0.25">
      <c r="A146" s="63"/>
    </row>
    <row r="148" spans="1:13" x14ac:dyDescent="0.25">
      <c r="A148" s="1" t="s">
        <v>566</v>
      </c>
      <c r="J148" s="48"/>
      <c r="L148" s="48"/>
    </row>
    <row r="149" spans="1:13" ht="15.75" thickBot="1" x14ac:dyDescent="0.3"/>
    <row r="150" spans="1:13" ht="14.45" customHeight="1" x14ac:dyDescent="0.25">
      <c r="A150" s="149" t="s">
        <v>553</v>
      </c>
      <c r="B150" s="150"/>
      <c r="C150" s="32" t="s">
        <v>126</v>
      </c>
      <c r="D150" s="33"/>
      <c r="E150" s="33" t="s">
        <v>127</v>
      </c>
      <c r="F150" s="33"/>
      <c r="G150" s="33" t="s">
        <v>123</v>
      </c>
      <c r="H150" s="33"/>
      <c r="I150" s="35" t="s">
        <v>13</v>
      </c>
      <c r="J150" s="36"/>
    </row>
    <row r="151" spans="1:13" ht="15.75" thickBot="1" x14ac:dyDescent="0.3">
      <c r="A151" s="151"/>
      <c r="B151" s="152"/>
      <c r="C151" s="37" t="s">
        <v>14</v>
      </c>
      <c r="D151" s="38" t="s">
        <v>15</v>
      </c>
      <c r="E151" s="39" t="s">
        <v>14</v>
      </c>
      <c r="F151" s="38" t="s">
        <v>15</v>
      </c>
      <c r="G151" s="39" t="s">
        <v>14</v>
      </c>
      <c r="H151" s="38" t="s">
        <v>15</v>
      </c>
      <c r="I151" s="41" t="s">
        <v>14</v>
      </c>
      <c r="J151" s="42" t="s">
        <v>15</v>
      </c>
    </row>
    <row r="152" spans="1:13" x14ac:dyDescent="0.25">
      <c r="A152" s="77"/>
      <c r="B152" s="78" t="s">
        <v>51</v>
      </c>
      <c r="C152" s="8">
        <v>29967</v>
      </c>
      <c r="D152" s="5">
        <f>IF(C156=0,"- - -",C152/C156*100)</f>
        <v>97.377656463248201</v>
      </c>
      <c r="E152" s="4">
        <v>86603</v>
      </c>
      <c r="F152" s="5">
        <f>IF(E156=0,"- - -",E152/E156*100)</f>
        <v>97.971627675460425</v>
      </c>
      <c r="G152" s="4">
        <v>774</v>
      </c>
      <c r="H152" s="5">
        <f>IF(G156=0,"- - -",G152/G156*100)</f>
        <v>96.388542963885428</v>
      </c>
      <c r="I152" s="26">
        <f>C152+E152+G152</f>
        <v>117344</v>
      </c>
      <c r="J152" s="27">
        <f>IF(I156=0,"- - -",I152/I156*100)</f>
        <v>97.80867361823077</v>
      </c>
      <c r="M152" s="69"/>
    </row>
    <row r="153" spans="1:13" x14ac:dyDescent="0.25">
      <c r="A153" s="79"/>
      <c r="B153" s="78" t="s">
        <v>52</v>
      </c>
      <c r="C153" s="9">
        <v>468</v>
      </c>
      <c r="D153" s="3">
        <f>IF(C156=0,"- - -",C153/C156*100)</f>
        <v>1.520764281536362</v>
      </c>
      <c r="E153" s="2">
        <v>1566</v>
      </c>
      <c r="F153" s="3">
        <f>IF(E156=0,"- - -",E153/E156*100)</f>
        <v>1.7715733743608308</v>
      </c>
      <c r="G153" s="2">
        <v>12</v>
      </c>
      <c r="H153" s="3">
        <f>IF(G156=0,"- - -",G153/G156*100)</f>
        <v>1.4943960149439601</v>
      </c>
      <c r="I153" s="26">
        <f t="shared" ref="I153:I155" si="15">C153+E153+G153</f>
        <v>2046</v>
      </c>
      <c r="J153" s="29">
        <f>IF(I156=0,"- - -",I153/I156*100)</f>
        <v>1.7053837113350505</v>
      </c>
      <c r="M153" s="69"/>
    </row>
    <row r="154" spans="1:13" x14ac:dyDescent="0.25">
      <c r="A154" s="79"/>
      <c r="B154" s="78" t="s">
        <v>53</v>
      </c>
      <c r="C154" s="9">
        <v>2</v>
      </c>
      <c r="D154" s="3">
        <f>IF(C156=0,"- - -",C154/C156*100)</f>
        <v>6.4989926561382985E-3</v>
      </c>
      <c r="E154" s="2">
        <v>28</v>
      </c>
      <c r="F154" s="3">
        <f>IF(E156=0,"- - -",E154/E156*100)</f>
        <v>3.1675641431738996E-2</v>
      </c>
      <c r="G154" s="2">
        <v>0</v>
      </c>
      <c r="H154" s="3">
        <f>IF(G156=0,"- - -",G154/G156*100)</f>
        <v>0</v>
      </c>
      <c r="I154" s="26">
        <f t="shared" si="15"/>
        <v>30</v>
      </c>
      <c r="J154" s="29">
        <f>IF(I156=0,"- - -",I154/I156*100)</f>
        <v>2.5005626265909832E-2</v>
      </c>
      <c r="M154" s="69"/>
    </row>
    <row r="155" spans="1:13" ht="15.75" thickBot="1" x14ac:dyDescent="0.3">
      <c r="A155" s="79"/>
      <c r="B155" s="78" t="s">
        <v>16</v>
      </c>
      <c r="C155" s="9">
        <v>337</v>
      </c>
      <c r="D155" s="3">
        <f>IF(C156=0,"- - -",C155/C156*100)</f>
        <v>1.0950802625593032</v>
      </c>
      <c r="E155" s="2">
        <v>199</v>
      </c>
      <c r="F155" s="3">
        <f>IF(E156=0,"- - -",E155/E156*100)</f>
        <v>0.22512330874700212</v>
      </c>
      <c r="G155" s="2">
        <v>17</v>
      </c>
      <c r="H155" s="3">
        <f>IF(G156=0,"- - -",G155/G156*100)</f>
        <v>2.1170610211706102</v>
      </c>
      <c r="I155" s="26">
        <f t="shared" si="15"/>
        <v>553</v>
      </c>
      <c r="J155" s="29">
        <f>IF(I156=0,"- - -",I155/I156*100)</f>
        <v>0.46093704416827119</v>
      </c>
      <c r="M155" s="69"/>
    </row>
    <row r="156" spans="1:13" x14ac:dyDescent="0.25">
      <c r="A156" s="153" t="s">
        <v>13</v>
      </c>
      <c r="B156" s="154"/>
      <c r="C156" s="14">
        <f>SUM(C152:C155)</f>
        <v>30774</v>
      </c>
      <c r="D156" s="15">
        <f>IF(C156=0,"- - -",C156/C156*100)</f>
        <v>100</v>
      </c>
      <c r="E156" s="16">
        <f>SUM(E152:E155)</f>
        <v>88396</v>
      </c>
      <c r="F156" s="15">
        <f>IF(E156=0,"- - -",E156/E156*100)</f>
        <v>100</v>
      </c>
      <c r="G156" s="16">
        <f>SUM(G152:G155)</f>
        <v>803</v>
      </c>
      <c r="H156" s="15">
        <f>IF(G156=0,"- - -",G156/G156*100)</f>
        <v>100</v>
      </c>
      <c r="I156" s="22">
        <f>SUM(I152:I155)</f>
        <v>119973</v>
      </c>
      <c r="J156" s="23">
        <f>IF(I156=0,"- - -",I156/I156*100)</f>
        <v>100</v>
      </c>
      <c r="M156" s="69"/>
    </row>
    <row r="157" spans="1:13" ht="15.75" thickBot="1" x14ac:dyDescent="0.3">
      <c r="A157" s="155" t="s">
        <v>591</v>
      </c>
      <c r="B157" s="156"/>
      <c r="C157" s="18">
        <f>IF($I156=0,"- - -",C156/$I156*100)</f>
        <v>25.650771423570301</v>
      </c>
      <c r="D157" s="19"/>
      <c r="E157" s="20">
        <f>IF($I156=0,"- - -",E156/$I156*100)</f>
        <v>73.679911313378838</v>
      </c>
      <c r="F157" s="19"/>
      <c r="G157" s="20">
        <f>IF($I156=0,"- - -",G156/$I156*100)</f>
        <v>0.66931726305085315</v>
      </c>
      <c r="H157" s="19"/>
      <c r="I157" s="24">
        <f>IF($I156=0,"- - -",I156/$I156*100)</f>
        <v>100</v>
      </c>
      <c r="J157" s="25"/>
    </row>
    <row r="160" spans="1:13" x14ac:dyDescent="0.25">
      <c r="A160" s="49" t="s">
        <v>567</v>
      </c>
      <c r="J160" s="48"/>
      <c r="L160" s="48"/>
    </row>
    <row r="161" spans="1:11" ht="15.75" thickBot="1" x14ac:dyDescent="0.3"/>
    <row r="162" spans="1:11" ht="14.45" customHeight="1" x14ac:dyDescent="0.25">
      <c r="A162" s="149" t="s">
        <v>553</v>
      </c>
      <c r="B162" s="150"/>
      <c r="C162" s="32" t="s">
        <v>66</v>
      </c>
      <c r="D162" s="33"/>
      <c r="E162" s="33" t="s">
        <v>67</v>
      </c>
      <c r="F162" s="33"/>
      <c r="G162" s="35" t="s">
        <v>13</v>
      </c>
      <c r="H162" s="36"/>
    </row>
    <row r="163" spans="1:11" ht="15.75" thickBot="1" x14ac:dyDescent="0.3">
      <c r="A163" s="151"/>
      <c r="B163" s="152"/>
      <c r="C163" s="37" t="s">
        <v>14</v>
      </c>
      <c r="D163" s="38" t="s">
        <v>15</v>
      </c>
      <c r="E163" s="39" t="s">
        <v>14</v>
      </c>
      <c r="F163" s="38" t="s">
        <v>15</v>
      </c>
      <c r="G163" s="41" t="s">
        <v>14</v>
      </c>
      <c r="H163" s="42" t="s">
        <v>15</v>
      </c>
    </row>
    <row r="164" spans="1:11" x14ac:dyDescent="0.25">
      <c r="A164" s="77"/>
      <c r="B164" s="78" t="s">
        <v>51</v>
      </c>
      <c r="C164" s="8">
        <v>0</v>
      </c>
      <c r="D164" s="5">
        <f>IF(C168=0,"- - -",C164/C168*100)</f>
        <v>0</v>
      </c>
      <c r="E164" s="4">
        <v>117348</v>
      </c>
      <c r="F164" s="5">
        <f>IF(E168=0,"- - -",E164/E168*100)</f>
        <v>96.618500679263931</v>
      </c>
      <c r="G164" s="26">
        <f>C164+E164</f>
        <v>117348</v>
      </c>
      <c r="H164" s="27">
        <f>IF(G168=0,"- - -",G164/G168*100)</f>
        <v>96.140391122326079</v>
      </c>
      <c r="K164" s="69"/>
    </row>
    <row r="165" spans="1:11" x14ac:dyDescent="0.25">
      <c r="A165" s="79"/>
      <c r="B165" s="78" t="s">
        <v>52</v>
      </c>
      <c r="C165" s="9">
        <v>31</v>
      </c>
      <c r="D165" s="3">
        <f>IF(C168=0,"- - -",C165/C168*100)</f>
        <v>5.1324503311258276</v>
      </c>
      <c r="E165" s="2">
        <v>4021</v>
      </c>
      <c r="F165" s="3">
        <f>IF(E168=0,"- - -",E165/E168*100)</f>
        <v>3.3106912025029849</v>
      </c>
      <c r="G165" s="26">
        <f t="shared" ref="G165:G167" si="16">C165+E165</f>
        <v>4052</v>
      </c>
      <c r="H165" s="29">
        <f>IF(G168=0,"- - -",G165/G168*100)</f>
        <v>3.3197060437984907</v>
      </c>
      <c r="K165" s="69"/>
    </row>
    <row r="166" spans="1:11" x14ac:dyDescent="0.25">
      <c r="A166" s="79"/>
      <c r="B166" s="78" t="s">
        <v>53</v>
      </c>
      <c r="C166" s="9">
        <v>2</v>
      </c>
      <c r="D166" s="3">
        <f>IF(C168=0,"- - -",C166/C168*100)</f>
        <v>0.33112582781456956</v>
      </c>
      <c r="E166" s="2">
        <v>86</v>
      </c>
      <c r="F166" s="3">
        <f>IF(E168=0,"- - -",E166/E168*100)</f>
        <v>7.0808118233090439E-2</v>
      </c>
      <c r="G166" s="26">
        <f t="shared" si="16"/>
        <v>88</v>
      </c>
      <c r="H166" s="29">
        <f>IF(G168=0,"- - -",G166/G168*100)</f>
        <v>7.2096281306581245E-2</v>
      </c>
      <c r="K166" s="69"/>
    </row>
    <row r="167" spans="1:11" ht="15.75" thickBot="1" x14ac:dyDescent="0.3">
      <c r="A167" s="79"/>
      <c r="B167" s="78" t="s">
        <v>16</v>
      </c>
      <c r="C167" s="9">
        <v>571</v>
      </c>
      <c r="D167" s="3">
        <f>IF(C168=0,"- - -",C167/C168*100)</f>
        <v>94.536423841059602</v>
      </c>
      <c r="E167" s="2">
        <v>0</v>
      </c>
      <c r="F167" s="3">
        <f>IF(E168=0,"- - -",E167/E168*100)</f>
        <v>0</v>
      </c>
      <c r="G167" s="26">
        <f t="shared" si="16"/>
        <v>571</v>
      </c>
      <c r="H167" s="29">
        <f>IF(G168=0,"- - -",G167/G168*100)</f>
        <v>0.46780655256883968</v>
      </c>
      <c r="K167" s="69"/>
    </row>
    <row r="168" spans="1:11" x14ac:dyDescent="0.25">
      <c r="A168" s="153" t="s">
        <v>13</v>
      </c>
      <c r="B168" s="154"/>
      <c r="C168" s="14">
        <f>SUM(C164:C167)</f>
        <v>604</v>
      </c>
      <c r="D168" s="15">
        <f>IF(C168=0,"- - -",C168/C168*100)</f>
        <v>100</v>
      </c>
      <c r="E168" s="16">
        <f>SUM(E164:E167)</f>
        <v>121455</v>
      </c>
      <c r="F168" s="15">
        <f>IF(E168=0,"- - -",E168/E168*100)</f>
        <v>100</v>
      </c>
      <c r="G168" s="22">
        <f>SUM(G164:G167)</f>
        <v>122059</v>
      </c>
      <c r="H168" s="23">
        <f>IF(G168=0,"- - -",G168/G168*100)</f>
        <v>100</v>
      </c>
      <c r="K168" s="69"/>
    </row>
    <row r="169" spans="1:11" ht="15.75" thickBot="1" x14ac:dyDescent="0.3">
      <c r="A169" s="155" t="s">
        <v>593</v>
      </c>
      <c r="B169" s="156"/>
      <c r="C169" s="18">
        <f>IF($G168=0,"- - -",C168/$G168*100)</f>
        <v>0.49484265805880767</v>
      </c>
      <c r="D169" s="19"/>
      <c r="E169" s="20">
        <f>IF($G168=0,"- - -",E168/$G168*100)</f>
        <v>99.505157341941199</v>
      </c>
      <c r="F169" s="19"/>
      <c r="G169" s="24">
        <f>IF($G168=0,"- - -",G168/$G168*100)</f>
        <v>100</v>
      </c>
      <c r="H169" s="25"/>
    </row>
  </sheetData>
  <sheetProtection sheet="1" objects="1" scenarios="1"/>
  <mergeCells count="75">
    <mergeCell ref="A96:B96"/>
    <mergeCell ref="A84:B84"/>
    <mergeCell ref="A85:B85"/>
    <mergeCell ref="A90:B91"/>
    <mergeCell ref="A61:B61"/>
    <mergeCell ref="A72:B72"/>
    <mergeCell ref="A62:E62"/>
    <mergeCell ref="A74:E74"/>
    <mergeCell ref="A86:D86"/>
    <mergeCell ref="A169:B169"/>
    <mergeCell ref="A145:B145"/>
    <mergeCell ref="A150:B151"/>
    <mergeCell ref="A156:B156"/>
    <mergeCell ref="A157:B157"/>
    <mergeCell ref="A162:B163"/>
    <mergeCell ref="A168:B168"/>
    <mergeCell ref="A144:B144"/>
    <mergeCell ref="A97:B97"/>
    <mergeCell ref="A102:B103"/>
    <mergeCell ref="A108:B108"/>
    <mergeCell ref="A109:B109"/>
    <mergeCell ref="A114:B115"/>
    <mergeCell ref="A120:B120"/>
    <mergeCell ref="A121:B121"/>
    <mergeCell ref="A126:B127"/>
    <mergeCell ref="A132:B132"/>
    <mergeCell ref="A133:B133"/>
    <mergeCell ref="A138:B139"/>
    <mergeCell ref="A122:E122"/>
    <mergeCell ref="O73:P73"/>
    <mergeCell ref="Q73:R73"/>
    <mergeCell ref="I73:J73"/>
    <mergeCell ref="W73:X73"/>
    <mergeCell ref="A78:B79"/>
    <mergeCell ref="S73:T73"/>
    <mergeCell ref="U73:V73"/>
    <mergeCell ref="E73:F73"/>
    <mergeCell ref="G73:H73"/>
    <mergeCell ref="K73:L73"/>
    <mergeCell ref="M73:N73"/>
    <mergeCell ref="A73:B73"/>
    <mergeCell ref="C73:D73"/>
    <mergeCell ref="W66:X66"/>
    <mergeCell ref="A66:B67"/>
    <mergeCell ref="C66:D66"/>
    <mergeCell ref="E66:F66"/>
    <mergeCell ref="G66:H66"/>
    <mergeCell ref="I66:J66"/>
    <mergeCell ref="K66:L66"/>
    <mergeCell ref="M66:N66"/>
    <mergeCell ref="O66:P66"/>
    <mergeCell ref="Q66:R66"/>
    <mergeCell ref="S66:T66"/>
    <mergeCell ref="U66:V66"/>
    <mergeCell ref="A60:B60"/>
    <mergeCell ref="Y37:Z37"/>
    <mergeCell ref="AA37:AB37"/>
    <mergeCell ref="A1:B1"/>
    <mergeCell ref="A6:B7"/>
    <mergeCell ref="A12:B12"/>
    <mergeCell ref="A13:B13"/>
    <mergeCell ref="A18:B19"/>
    <mergeCell ref="A24:B24"/>
    <mergeCell ref="A25:B25"/>
    <mergeCell ref="A30:B31"/>
    <mergeCell ref="A36:B36"/>
    <mergeCell ref="A37:B37"/>
    <mergeCell ref="A26:E26"/>
    <mergeCell ref="K1:Q1"/>
    <mergeCell ref="A50:E50"/>
    <mergeCell ref="A38:E38"/>
    <mergeCell ref="A42:B43"/>
    <mergeCell ref="A48:B48"/>
    <mergeCell ref="A49:B49"/>
    <mergeCell ref="A54:B55"/>
  </mergeCells>
  <hyperlinks>
    <hyperlink ref="A1:B1" location="Index!B5" display="Index (klikken)"/>
    <hyperlink ref="K1" location="'GR enkelvoudig'!S111" display="Grafiek: verdeling van het geslacht van de baby"/>
    <hyperlink ref="K1:O1" location="'GR enkelvoudig'!K85" display="Grafiek: verdeling van het aantal bevallingen per type sibling"/>
    <hyperlink ref="A62:C62" location="'GR Siblings'!K32" display="Grafiek: siblings per zwangerschapsduur"/>
    <hyperlink ref="A74:C74" location="'GR Siblings'!K60" display="Grafiek: siblings per leeftijd van de moeder"/>
    <hyperlink ref="A122:C122" location="'GR Bevallingswijze'!B88" display="Grafiek: bevallingswijze over aantal siblings"/>
    <hyperlink ref="A50:D50" location="'GR Siblings'!K4" display="Grafiek: siblings per verblijfsduur van de moeder"/>
    <hyperlink ref="A62:D62" location="'GR Siblings'!K32" display="Grafiek: siblings per zwangerschapsduur"/>
    <hyperlink ref="A74:D74" location="'GR Siblings'!K60" display="Grafiek: siblings per leeftijd van de moeder"/>
    <hyperlink ref="A26:D26" location="'GR Provincie ZH'!K64" display="Grafiek: siblings per provincie van het ziekenhuis"/>
    <hyperlink ref="A38:D38" location="'GR Nationaliteit'!K92" display="Grafiek: siblings per nationaliteit van de moeder"/>
    <hyperlink ref="A86:C86" location="'GR Geboortegewicht'!K116" display="Grafiek: siblings per geboortegewicht"/>
    <hyperlink ref="A122:D122" location="'GR Bevallingswijze'!B88" display="Grafiek: bevallingswijze over aantal siblings"/>
    <hyperlink ref="A50:E50" location="'GR Meerlingzwangerschap'!K4" display="Grafiek: meerlingzwangerschap per verblijfsduur van de moeder"/>
    <hyperlink ref="A62:E62" location="'GR Meerlingzwangerschap'!K32" display="Grafiek: meerlingzwangerschap per zwangerschapsduur"/>
    <hyperlink ref="A74:E74" location="'GR Meerlingzwangerschap'!K60" display="Grafiek: meerlingzwangerschap per leeftijd van de moeder"/>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G309"/>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8.140625" customWidth="1"/>
    <col min="2" max="2" width="14.85546875" customWidth="1"/>
    <col min="3" max="32" width="9.7109375" customWidth="1"/>
  </cols>
  <sheetData>
    <row r="1" spans="1:14" ht="18.75" x14ac:dyDescent="0.3">
      <c r="A1" s="157" t="s">
        <v>18</v>
      </c>
      <c r="B1" s="157"/>
      <c r="C1" s="56" t="s">
        <v>454</v>
      </c>
      <c r="D1" s="57"/>
      <c r="E1" s="57"/>
      <c r="F1" s="57"/>
      <c r="G1" s="57"/>
      <c r="H1" s="126"/>
      <c r="J1" s="161" t="s">
        <v>473</v>
      </c>
      <c r="K1" s="161"/>
      <c r="L1" s="161"/>
      <c r="M1" s="161"/>
      <c r="N1" s="161"/>
    </row>
    <row r="2" spans="1:14" ht="14.45" customHeight="1" x14ac:dyDescent="0.25"/>
    <row r="3" spans="1:14" x14ac:dyDescent="0.25">
      <c r="C3" s="64"/>
    </row>
    <row r="4" spans="1:14" x14ac:dyDescent="0.25">
      <c r="A4" s="49" t="s">
        <v>253</v>
      </c>
      <c r="J4" s="48"/>
      <c r="L4" s="48"/>
    </row>
    <row r="5" spans="1:14" ht="15.75" thickBot="1" x14ac:dyDescent="0.3"/>
    <row r="6" spans="1:14" x14ac:dyDescent="0.25">
      <c r="A6" s="149" t="s">
        <v>254</v>
      </c>
      <c r="B6" s="150"/>
      <c r="C6" s="32" t="s">
        <v>70</v>
      </c>
      <c r="D6" s="33"/>
      <c r="E6" s="33" t="s">
        <v>72</v>
      </c>
      <c r="F6" s="33"/>
      <c r="G6" s="33" t="s">
        <v>71</v>
      </c>
      <c r="H6" s="33"/>
      <c r="I6" s="35" t="s">
        <v>13</v>
      </c>
      <c r="J6" s="36"/>
    </row>
    <row r="7" spans="1:14" ht="15.75" thickBot="1" x14ac:dyDescent="0.3">
      <c r="A7" s="151"/>
      <c r="B7" s="152"/>
      <c r="C7" s="37" t="s">
        <v>14</v>
      </c>
      <c r="D7" s="38" t="s">
        <v>15</v>
      </c>
      <c r="E7" s="39" t="s">
        <v>14</v>
      </c>
      <c r="F7" s="38" t="s">
        <v>15</v>
      </c>
      <c r="G7" s="39" t="s">
        <v>14</v>
      </c>
      <c r="H7" s="38" t="s">
        <v>15</v>
      </c>
      <c r="I7" s="41" t="s">
        <v>14</v>
      </c>
      <c r="J7" s="42" t="s">
        <v>15</v>
      </c>
    </row>
    <row r="8" spans="1:14" x14ac:dyDescent="0.25">
      <c r="A8" s="59">
        <v>0</v>
      </c>
      <c r="B8" s="62" t="s">
        <v>129</v>
      </c>
      <c r="C8" s="8">
        <v>1158</v>
      </c>
      <c r="D8" s="5">
        <f>IF(C22=0,"- - -",C8/C22*100)</f>
        <v>1.8505201591639102</v>
      </c>
      <c r="E8" s="4">
        <v>511</v>
      </c>
      <c r="F8" s="5">
        <f>IF(E22=0,"- - -",E8/E22*100)</f>
        <v>2.0569174415328262</v>
      </c>
      <c r="G8" s="4">
        <v>402</v>
      </c>
      <c r="H8" s="5">
        <f>IF(G22=0,"- - -",G8/G22*100)</f>
        <v>1.1605415860735011</v>
      </c>
      <c r="I8" s="26">
        <f>C8+E8+G8</f>
        <v>2071</v>
      </c>
      <c r="J8" s="27">
        <f>IF(I22=0,"- - -",I8/I22*100)</f>
        <v>1.6967204384764745</v>
      </c>
      <c r="M8" s="69"/>
    </row>
    <row r="9" spans="1:14" x14ac:dyDescent="0.25">
      <c r="A9" s="60">
        <v>1</v>
      </c>
      <c r="B9" s="62" t="s">
        <v>129</v>
      </c>
      <c r="C9" s="9">
        <v>2178</v>
      </c>
      <c r="D9" s="3">
        <f>IF(C22=0,"- - -",C9/C22*100)</f>
        <v>3.4805120092046602</v>
      </c>
      <c r="E9" s="2">
        <v>422</v>
      </c>
      <c r="F9" s="3">
        <f>IF(E22=0,"- - -",E9/E22*100)</f>
        <v>1.6986676327335668</v>
      </c>
      <c r="G9" s="2">
        <v>366</v>
      </c>
      <c r="H9" s="3">
        <f>IF(G22=0,"- - -",G9/G22*100)</f>
        <v>1.0566124888131876</v>
      </c>
      <c r="I9" s="26">
        <f t="shared" ref="I9:I19" si="0">C9+E9+G9</f>
        <v>2966</v>
      </c>
      <c r="J9" s="29">
        <f>IF(I22=0,"- - -",I9/I22*100)</f>
        <v>2.4299723904013635</v>
      </c>
      <c r="M9" s="69"/>
    </row>
    <row r="10" spans="1:14" x14ac:dyDescent="0.25">
      <c r="A10" s="60">
        <v>2</v>
      </c>
      <c r="B10" s="62" t="s">
        <v>130</v>
      </c>
      <c r="C10" s="9">
        <v>5915</v>
      </c>
      <c r="D10" s="3">
        <f>IF(C22=0,"- - -",C10/C22*100)</f>
        <v>9.4523546990108187</v>
      </c>
      <c r="E10" s="2">
        <v>6292</v>
      </c>
      <c r="F10" s="3">
        <f>IF(E22=0,"- - -",E10/E22*100)</f>
        <v>25.327053898482472</v>
      </c>
      <c r="G10" s="2">
        <v>4562</v>
      </c>
      <c r="H10" s="3">
        <f>IF(G22=0,"- - -",G10/G22*100)</f>
        <v>13.170126158376396</v>
      </c>
      <c r="I10" s="26">
        <f t="shared" si="0"/>
        <v>16769</v>
      </c>
      <c r="J10" s="29">
        <f>IF(I22=0,"- - -",I10/I22*100)</f>
        <v>13.738437968523421</v>
      </c>
      <c r="M10" s="69"/>
    </row>
    <row r="11" spans="1:14" x14ac:dyDescent="0.25">
      <c r="A11" s="60">
        <v>3</v>
      </c>
      <c r="B11" s="62" t="s">
        <v>130</v>
      </c>
      <c r="C11" s="9">
        <v>27073</v>
      </c>
      <c r="D11" s="3">
        <f>IF(C22=0,"- - -",C11/C22*100)</f>
        <v>43.263499368777666</v>
      </c>
      <c r="E11" s="2">
        <v>9527</v>
      </c>
      <c r="F11" s="3">
        <f>IF(E22=0,"- - -",E11/E22*100)</f>
        <v>38.348830656522964</v>
      </c>
      <c r="G11" s="2">
        <v>16451</v>
      </c>
      <c r="H11" s="3">
        <f>IF(G22=0,"- - -",G11/G22*100)</f>
        <v>47.492710528594934</v>
      </c>
      <c r="I11" s="26">
        <f t="shared" si="0"/>
        <v>53051</v>
      </c>
      <c r="J11" s="29">
        <f>IF(I22=0,"- - -",I11/I22*100)</f>
        <v>43.463407040857291</v>
      </c>
      <c r="M11" s="69"/>
    </row>
    <row r="12" spans="1:14" x14ac:dyDescent="0.25">
      <c r="A12" s="60">
        <v>4</v>
      </c>
      <c r="B12" s="62" t="s">
        <v>130</v>
      </c>
      <c r="C12" s="9">
        <v>14116</v>
      </c>
      <c r="D12" s="3">
        <f>IF(C22=0,"- - -",C12/C22*100)</f>
        <v>22.557808779583553</v>
      </c>
      <c r="E12" s="2">
        <v>4502</v>
      </c>
      <c r="F12" s="3">
        <f>IF(E22=0,"- - -",E12/E22*100)</f>
        <v>18.121804934991747</v>
      </c>
      <c r="G12" s="2">
        <v>7824</v>
      </c>
      <c r="H12" s="3">
        <f>IF(G22=0,"- - -",G12/G22*100)</f>
        <v>22.587257137908136</v>
      </c>
      <c r="I12" s="26">
        <f t="shared" si="0"/>
        <v>26442</v>
      </c>
      <c r="J12" s="29">
        <f>IF(I22=0,"- - -",I12/I22*100)</f>
        <v>21.663293980779788</v>
      </c>
      <c r="M12" s="69"/>
    </row>
    <row r="13" spans="1:14" x14ac:dyDescent="0.25">
      <c r="A13" s="60">
        <v>5</v>
      </c>
      <c r="B13" s="62" t="s">
        <v>130</v>
      </c>
      <c r="C13" s="9">
        <v>6274</v>
      </c>
      <c r="D13" s="3">
        <f>IF(C22=0,"- - -",C13/C22*100)</f>
        <v>10.026047908976143</v>
      </c>
      <c r="E13" s="2">
        <v>1254</v>
      </c>
      <c r="F13" s="3">
        <f>IF(E22=0,"- - -",E13/E22*100)</f>
        <v>5.0476995531940583</v>
      </c>
      <c r="G13" s="2">
        <v>1973</v>
      </c>
      <c r="H13" s="3">
        <f>IF(G22=0,"- - -",G13/G22*100)</f>
        <v>5.6958919137388495</v>
      </c>
      <c r="I13" s="26">
        <f t="shared" si="0"/>
        <v>9501</v>
      </c>
      <c r="J13" s="29">
        <f>IF(I22=0,"- - -",I13/I22*100)</f>
        <v>7.7839405533389598</v>
      </c>
      <c r="M13" s="69"/>
    </row>
    <row r="14" spans="1:14" x14ac:dyDescent="0.25">
      <c r="A14" s="60">
        <v>6</v>
      </c>
      <c r="B14" s="62" t="s">
        <v>130</v>
      </c>
      <c r="C14" s="9">
        <v>1535</v>
      </c>
      <c r="D14" s="3">
        <f>IF(C22=0,"- - -",C14/C22*100)</f>
        <v>2.4529779311887752</v>
      </c>
      <c r="E14" s="2">
        <v>520</v>
      </c>
      <c r="F14" s="3">
        <f>IF(E22=0,"- - -",E14/E22*100)</f>
        <v>2.0931449502878072</v>
      </c>
      <c r="G14" s="2">
        <v>661</v>
      </c>
      <c r="H14" s="3">
        <f>IF(G22=0,"- - -",G14/G22*100)</f>
        <v>1.90825370247409</v>
      </c>
      <c r="I14" s="26">
        <f t="shared" si="0"/>
        <v>2716</v>
      </c>
      <c r="J14" s="29">
        <f>IF(I22=0,"- - -",I14/I22*100)</f>
        <v>2.2251534094167575</v>
      </c>
      <c r="M14" s="69"/>
    </row>
    <row r="15" spans="1:14" x14ac:dyDescent="0.25">
      <c r="A15" s="60">
        <v>7</v>
      </c>
      <c r="B15" s="62" t="s">
        <v>130</v>
      </c>
      <c r="C15" s="9">
        <v>554</v>
      </c>
      <c r="D15" s="3">
        <f>IF(C22=0,"- - -",C15/C22*100)</f>
        <v>0.88530929894370136</v>
      </c>
      <c r="E15" s="2">
        <v>268</v>
      </c>
      <c r="F15" s="3">
        <f>IF(E22=0,"- - -",E15/E22*100)</f>
        <v>1.0787747051483314</v>
      </c>
      <c r="G15" s="2">
        <v>359</v>
      </c>
      <c r="H15" s="3">
        <f>IF(G22=0,"- - -",G15/G22*100)</f>
        <v>1.0364040532347931</v>
      </c>
      <c r="I15" s="26">
        <f t="shared" si="0"/>
        <v>1181</v>
      </c>
      <c r="J15" s="29">
        <f>IF(I22=0,"- - -",I15/I22*100)</f>
        <v>0.9675648661712779</v>
      </c>
      <c r="M15" s="69"/>
    </row>
    <row r="16" spans="1:14" ht="15.6" customHeight="1" x14ac:dyDescent="0.25">
      <c r="A16" s="60">
        <v>8</v>
      </c>
      <c r="B16" s="62" t="s">
        <v>130</v>
      </c>
      <c r="C16" s="9">
        <v>393</v>
      </c>
      <c r="D16" s="3">
        <f>IF(C22=0,"- - -",C16/C22*100)</f>
        <v>0.62802627163334768</v>
      </c>
      <c r="E16" s="2">
        <v>186</v>
      </c>
      <c r="F16" s="3">
        <f>IF(E22=0,"- - -",E16/E22*100)</f>
        <v>0.74870184760294645</v>
      </c>
      <c r="G16" s="2">
        <v>216</v>
      </c>
      <c r="H16" s="3">
        <f>IF(G22=0,"- - -",G16/G22*100)</f>
        <v>0.62357458356188111</v>
      </c>
      <c r="I16" s="26">
        <f t="shared" si="0"/>
        <v>795</v>
      </c>
      <c r="J16" s="29">
        <f>IF(I22=0,"- - -",I16/I22*100)</f>
        <v>0.65132435953104639</v>
      </c>
      <c r="M16" s="69"/>
    </row>
    <row r="17" spans="1:29" x14ac:dyDescent="0.25">
      <c r="A17" s="60">
        <v>9</v>
      </c>
      <c r="B17" s="62" t="s">
        <v>130</v>
      </c>
      <c r="C17" s="9">
        <v>282</v>
      </c>
      <c r="D17" s="3">
        <f>IF(C22=0,"- - -",C17/C22*100)</f>
        <v>0.45064480559950137</v>
      </c>
      <c r="E17" s="2">
        <v>132</v>
      </c>
      <c r="F17" s="3">
        <f>IF(E22=0,"- - -",E17/E22*100)</f>
        <v>0.53133679507305887</v>
      </c>
      <c r="G17" s="2">
        <v>131</v>
      </c>
      <c r="H17" s="3">
        <f>IF(G22=0,"- - -",G17/G22*100)</f>
        <v>0.37818643725280754</v>
      </c>
      <c r="I17" s="26">
        <f t="shared" si="0"/>
        <v>545</v>
      </c>
      <c r="J17" s="29">
        <f>IF(I22=0,"- - -",I17/I22*100)</f>
        <v>0.44650537854644062</v>
      </c>
      <c r="M17" s="69"/>
    </row>
    <row r="18" spans="1:29" x14ac:dyDescent="0.25">
      <c r="A18" s="61">
        <v>10</v>
      </c>
      <c r="B18" s="62" t="s">
        <v>130</v>
      </c>
      <c r="C18" s="10">
        <v>275</v>
      </c>
      <c r="D18" s="7">
        <f>IF(C22=0,"- - -",C18/C22*100)</f>
        <v>0.43945858702079033</v>
      </c>
      <c r="E18" s="6">
        <v>101</v>
      </c>
      <c r="F18" s="7">
        <f>IF(E22=0,"- - -",E18/E22*100)</f>
        <v>0.40655315380590101</v>
      </c>
      <c r="G18" s="6">
        <v>132</v>
      </c>
      <c r="H18" s="7">
        <f>IF(G22=0,"- - -",G18/G22*100)</f>
        <v>0.38107335662114961</v>
      </c>
      <c r="I18" s="26">
        <f t="shared" si="0"/>
        <v>508</v>
      </c>
      <c r="J18" s="29">
        <f>IF(I22=0,"- - -",I18/I22*100)</f>
        <v>0.41619216936071896</v>
      </c>
      <c r="M18" s="69"/>
    </row>
    <row r="19" spans="1:29" x14ac:dyDescent="0.25">
      <c r="A19" s="80" t="s">
        <v>255</v>
      </c>
      <c r="B19" s="62" t="s">
        <v>130</v>
      </c>
      <c r="C19" s="10">
        <v>1615</v>
      </c>
      <c r="D19" s="7">
        <f>IF(C22=0,"- - -",C19/C22*100)</f>
        <v>2.5808204292311872</v>
      </c>
      <c r="E19" s="6">
        <v>553</v>
      </c>
      <c r="F19" s="7">
        <f>IF(E22=0,"- - -",E19/E22*100)</f>
        <v>2.2259791490560721</v>
      </c>
      <c r="G19" s="6">
        <v>829</v>
      </c>
      <c r="H19" s="7">
        <f>IF(G22=0,"- - -",G19/G22*100)</f>
        <v>2.393256156355553</v>
      </c>
      <c r="I19" s="26">
        <f t="shared" si="0"/>
        <v>2997</v>
      </c>
      <c r="J19" s="29">
        <f>IF(I22=0,"- - -",I19/I22*100)</f>
        <v>2.4553699440434547</v>
      </c>
      <c r="M19" s="69"/>
    </row>
    <row r="20" spans="1:29" x14ac:dyDescent="0.25">
      <c r="A20" s="81" t="s">
        <v>257</v>
      </c>
      <c r="B20" s="62" t="s">
        <v>130</v>
      </c>
      <c r="C20" s="10">
        <v>590</v>
      </c>
      <c r="D20" s="7">
        <f>IF(C22=0,"- - -",C20/C22*100)</f>
        <v>0.94283842306278676</v>
      </c>
      <c r="E20" s="6">
        <v>266</v>
      </c>
      <c r="F20" s="7">
        <f>IF(E22=0,"- - -",E20/E22*100)</f>
        <v>1.0707241476472247</v>
      </c>
      <c r="G20" s="6">
        <v>331</v>
      </c>
      <c r="H20" s="7">
        <f>IF(G22=0,"- - -",G20/G22*100)</f>
        <v>0.95557031092121592</v>
      </c>
      <c r="I20" s="26">
        <f t="shared" ref="I20:I21" si="1">C20+E20+G20</f>
        <v>1187</v>
      </c>
      <c r="J20" s="29">
        <f>IF(I22=0,"- - -",I20/I22*100)</f>
        <v>0.97248052171490829</v>
      </c>
      <c r="M20" s="69"/>
    </row>
    <row r="21" spans="1:29" ht="15.75" thickBot="1" x14ac:dyDescent="0.3">
      <c r="A21" s="61" t="s">
        <v>256</v>
      </c>
      <c r="B21" s="62" t="s">
        <v>130</v>
      </c>
      <c r="C21" s="10">
        <v>619</v>
      </c>
      <c r="D21" s="7">
        <f>IF(C22=0,"- - -",C21/C22*100)</f>
        <v>0.98918132860316088</v>
      </c>
      <c r="E21" s="6">
        <v>309</v>
      </c>
      <c r="F21" s="7">
        <f>IF(E22=0,"- - -",E21/E22*100)</f>
        <v>1.243811133921024</v>
      </c>
      <c r="G21" s="6">
        <v>402</v>
      </c>
      <c r="H21" s="7">
        <f>IF(G22=0,"- - -",G21/G22*100)</f>
        <v>1.1605415860735011</v>
      </c>
      <c r="I21" s="26">
        <f t="shared" si="1"/>
        <v>1330</v>
      </c>
      <c r="J21" s="29">
        <f>IF(I22=0,"- - -",I21/I22*100)</f>
        <v>1.0896369788381028</v>
      </c>
      <c r="M21" s="69"/>
    </row>
    <row r="22" spans="1:29" x14ac:dyDescent="0.25">
      <c r="A22" s="153" t="s">
        <v>13</v>
      </c>
      <c r="B22" s="154"/>
      <c r="C22" s="14">
        <f>SUM(C8:C21)</f>
        <v>62577</v>
      </c>
      <c r="D22" s="15">
        <f>IF(C22=0,"- - -",C22/C22*100)</f>
        <v>100</v>
      </c>
      <c r="E22" s="16">
        <f>SUM(E8:E21)</f>
        <v>24843</v>
      </c>
      <c r="F22" s="15">
        <f>IF(E22=0,"- - -",E22/E22*100)</f>
        <v>100</v>
      </c>
      <c r="G22" s="16">
        <f>SUM(G8:G21)</f>
        <v>34639</v>
      </c>
      <c r="H22" s="15">
        <f>IF(G22=0,"- - -",G22/G22*100)</f>
        <v>100</v>
      </c>
      <c r="I22" s="22">
        <f>SUM(I8:I21)</f>
        <v>122059</v>
      </c>
      <c r="J22" s="23">
        <f>IF(I22=0,"- - -",I22/I22*100)</f>
        <v>100</v>
      </c>
      <c r="M22" s="69"/>
    </row>
    <row r="23" spans="1:29" ht="15.75" thickBot="1" x14ac:dyDescent="0.3">
      <c r="A23" s="155" t="s">
        <v>69</v>
      </c>
      <c r="B23" s="156"/>
      <c r="C23" s="18">
        <f>IF($I22=0,"- - -",C22/$I22*100)</f>
        <v>51.267829492294716</v>
      </c>
      <c r="D23" s="19"/>
      <c r="E23" s="20">
        <f>IF($I22=0,"- - -",E22/$I22*100)</f>
        <v>20.353271778402249</v>
      </c>
      <c r="F23" s="19"/>
      <c r="G23" s="20">
        <f>IF($I22=0,"- - -",G22/$I22*100)</f>
        <v>28.378898729303042</v>
      </c>
      <c r="H23" s="19"/>
      <c r="I23" s="24">
        <f>IF($I22=0,"- - -",I22/$I22*100)</f>
        <v>100</v>
      </c>
      <c r="J23" s="25"/>
    </row>
    <row r="26" spans="1:29" x14ac:dyDescent="0.25">
      <c r="A26" s="49" t="s">
        <v>243</v>
      </c>
      <c r="J26" s="48"/>
      <c r="L26" s="48"/>
    </row>
    <row r="27" spans="1:29" ht="15.75" thickBot="1" x14ac:dyDescent="0.3"/>
    <row r="28" spans="1:29" ht="14.45" customHeight="1" x14ac:dyDescent="0.25">
      <c r="A28" s="149" t="s">
        <v>254</v>
      </c>
      <c r="B28" s="150"/>
      <c r="C28" s="32" t="s">
        <v>1</v>
      </c>
      <c r="D28" s="33"/>
      <c r="E28" s="33" t="s">
        <v>2</v>
      </c>
      <c r="F28" s="33"/>
      <c r="G28" s="33" t="s">
        <v>3</v>
      </c>
      <c r="H28" s="33"/>
      <c r="I28" s="33" t="s">
        <v>4</v>
      </c>
      <c r="J28" s="33"/>
      <c r="K28" s="33" t="s">
        <v>5</v>
      </c>
      <c r="L28" s="33"/>
      <c r="M28" s="33" t="s">
        <v>72</v>
      </c>
      <c r="N28" s="33"/>
      <c r="O28" s="33" t="s">
        <v>7</v>
      </c>
      <c r="P28" s="33"/>
      <c r="Q28" s="33" t="s">
        <v>8</v>
      </c>
      <c r="R28" s="33"/>
      <c r="S28" s="33" t="s">
        <v>9</v>
      </c>
      <c r="T28" s="33"/>
      <c r="U28" s="33" t="s">
        <v>10</v>
      </c>
      <c r="V28" s="33"/>
      <c r="W28" s="33" t="s">
        <v>11</v>
      </c>
      <c r="X28" s="33"/>
      <c r="Y28" s="35" t="s">
        <v>13</v>
      </c>
      <c r="Z28" s="36"/>
    </row>
    <row r="29" spans="1:29" ht="15.75" thickBot="1" x14ac:dyDescent="0.3">
      <c r="A29" s="151"/>
      <c r="B29" s="152"/>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41" t="s">
        <v>14</v>
      </c>
      <c r="Z29" s="42" t="s">
        <v>15</v>
      </c>
    </row>
    <row r="30" spans="1:29" x14ac:dyDescent="0.25">
      <c r="A30" s="59">
        <v>0</v>
      </c>
      <c r="B30" s="62" t="s">
        <v>129</v>
      </c>
      <c r="C30" s="8">
        <v>215</v>
      </c>
      <c r="D30" s="5">
        <f>IF(C44=0,"- - -",C30/C44*100)</f>
        <v>1.8733118410734513</v>
      </c>
      <c r="E30" s="4">
        <v>237</v>
      </c>
      <c r="F30" s="5">
        <f>IF(E44=0,"- - -",E30/E44*100)</f>
        <v>1.5542002754278967</v>
      </c>
      <c r="G30" s="4">
        <v>458</v>
      </c>
      <c r="H30" s="5">
        <f>IF(G44=0,"- - -",G30/G44*100)</f>
        <v>2.1064250563399716</v>
      </c>
      <c r="I30" s="4">
        <v>118</v>
      </c>
      <c r="J30" s="5">
        <f>IF(I44=0,"- - -",I30/I44*100)</f>
        <v>1.5157353885677585</v>
      </c>
      <c r="K30" s="4">
        <v>130</v>
      </c>
      <c r="L30" s="5">
        <f>IF(K44=0,"- - -",K30/K44*100)</f>
        <v>2.0559860825557488</v>
      </c>
      <c r="M30" s="4">
        <v>511</v>
      </c>
      <c r="N30" s="5">
        <f>IF(M44=0,"- - -",M30/M44*100)</f>
        <v>2.0569174415328262</v>
      </c>
      <c r="O30" s="4">
        <v>148</v>
      </c>
      <c r="P30" s="5">
        <f>IF(O44=0,"- - -",O30/O44*100)</f>
        <v>1.0653613590555715</v>
      </c>
      <c r="Q30" s="4">
        <v>12</v>
      </c>
      <c r="R30" s="5">
        <f>IF(Q44=0,"- - -",Q30/Q44*100)</f>
        <v>0.8048289738430584</v>
      </c>
      <c r="S30" s="4">
        <v>133</v>
      </c>
      <c r="T30" s="5">
        <f>IF(S44=0,"- - -",S30/S44*100)</f>
        <v>1.1236904359580939</v>
      </c>
      <c r="U30" s="4">
        <v>71</v>
      </c>
      <c r="V30" s="5">
        <f>IF(U44=0,"- - -",U30/U44*100)</f>
        <v>1.4912833438353286</v>
      </c>
      <c r="W30" s="4">
        <v>38</v>
      </c>
      <c r="X30" s="5">
        <f>IF(W44=0,"- - -",W30/W44*100)</f>
        <v>1.4291086874764949</v>
      </c>
      <c r="Y30" s="26">
        <f>C30+E30+G30+I30+K30+M30+O30+Q30+S30+U30+W30</f>
        <v>2071</v>
      </c>
      <c r="Z30" s="27">
        <f>IF(Y44=0,"- - -",Y30/Y44*100)</f>
        <v>1.6967204384764745</v>
      </c>
      <c r="AC30" s="69"/>
    </row>
    <row r="31" spans="1:29" x14ac:dyDescent="0.25">
      <c r="A31" s="60">
        <v>1</v>
      </c>
      <c r="B31" s="62" t="s">
        <v>129</v>
      </c>
      <c r="C31" s="9">
        <v>367</v>
      </c>
      <c r="D31" s="3">
        <f>IF(C44=0,"- - -",C31/C44*100)</f>
        <v>3.1976997473207285</v>
      </c>
      <c r="E31" s="2">
        <v>538</v>
      </c>
      <c r="F31" s="3">
        <f>IF(E44=0,"- - -",E31/E44*100)</f>
        <v>3.5281002032920195</v>
      </c>
      <c r="G31" s="2">
        <v>799</v>
      </c>
      <c r="H31" s="3">
        <f>IF(G44=0,"- - -",G31/G44*100)</f>
        <v>3.6747458952306489</v>
      </c>
      <c r="I31" s="2">
        <v>307</v>
      </c>
      <c r="J31" s="3">
        <f>IF(I44=0,"- - -",I31/I44*100)</f>
        <v>3.943481053307643</v>
      </c>
      <c r="K31" s="2">
        <v>167</v>
      </c>
      <c r="L31" s="3">
        <f>IF(K44=0,"- - -",K31/K44*100)</f>
        <v>2.6411513522062311</v>
      </c>
      <c r="M31" s="2">
        <v>422</v>
      </c>
      <c r="N31" s="3">
        <f>IF(M44=0,"- - -",M31/M44*100)</f>
        <v>1.6986676327335668</v>
      </c>
      <c r="O31" s="2">
        <v>174</v>
      </c>
      <c r="P31" s="3">
        <f>IF(O44=0,"- - -",O31/O44*100)</f>
        <v>1.2525194356464151</v>
      </c>
      <c r="Q31" s="2">
        <v>24</v>
      </c>
      <c r="R31" s="3">
        <f>IF(Q44=0,"- - -",Q31/Q44*100)</f>
        <v>1.6096579476861168</v>
      </c>
      <c r="S31" s="2">
        <v>84</v>
      </c>
      <c r="T31" s="3">
        <f>IF(S44=0,"- - -",S31/S44*100)</f>
        <v>0.70969922271037511</v>
      </c>
      <c r="U31" s="2">
        <v>61</v>
      </c>
      <c r="V31" s="3">
        <f>IF(U44=0,"- - -",U31/U44*100)</f>
        <v>1.2812434362528882</v>
      </c>
      <c r="W31" s="2">
        <v>23</v>
      </c>
      <c r="X31" s="3">
        <f>IF(W44=0,"- - -",W31/W44*100)</f>
        <v>0.86498683715682589</v>
      </c>
      <c r="Y31" s="26">
        <f t="shared" ref="Y31:Y41" si="2">C31+E31+G31+I31+K31+M31+O31+Q31+S31+U31+W31</f>
        <v>2966</v>
      </c>
      <c r="Z31" s="29">
        <f>IF(Y44=0,"- - -",Y31/Y44*100)</f>
        <v>2.4299723904013635</v>
      </c>
      <c r="AC31" s="69"/>
    </row>
    <row r="32" spans="1:29" x14ac:dyDescent="0.25">
      <c r="A32" s="60">
        <v>2</v>
      </c>
      <c r="B32" s="62" t="s">
        <v>130</v>
      </c>
      <c r="C32" s="9">
        <v>701</v>
      </c>
      <c r="D32" s="3">
        <f>IF(C44=0,"- - -",C32/C44*100)</f>
        <v>6.1078679097325086</v>
      </c>
      <c r="E32" s="2">
        <v>1760</v>
      </c>
      <c r="F32" s="3">
        <f>IF(E44=0,"- - -",E32/E44*100)</f>
        <v>11.541740441996197</v>
      </c>
      <c r="G32" s="2">
        <v>1929</v>
      </c>
      <c r="H32" s="3">
        <f>IF(G44=0,"- - -",G32/G44*100)</f>
        <v>8.8718208158947718</v>
      </c>
      <c r="I32" s="2">
        <v>859</v>
      </c>
      <c r="J32" s="3">
        <f>IF(I44=0,"- - -",I32/I44*100)</f>
        <v>11.034039820166988</v>
      </c>
      <c r="K32" s="2">
        <v>666</v>
      </c>
      <c r="L32" s="3">
        <f>IF(K44=0,"- - -",K32/K44*100)</f>
        <v>10.532974853708682</v>
      </c>
      <c r="M32" s="2">
        <v>6292</v>
      </c>
      <c r="N32" s="3">
        <f>IF(M44=0,"- - -",M32/M44*100)</f>
        <v>25.327053898482472</v>
      </c>
      <c r="O32" s="2">
        <v>2253</v>
      </c>
      <c r="P32" s="3">
        <f>IF(O44=0,"- - -",O32/O44*100)</f>
        <v>16.217967175352722</v>
      </c>
      <c r="Q32" s="2">
        <v>205</v>
      </c>
      <c r="R32" s="3">
        <f>IF(Q44=0,"- - -",Q32/Q44*100)</f>
        <v>13.74916163648558</v>
      </c>
      <c r="S32" s="2">
        <v>967</v>
      </c>
      <c r="T32" s="3">
        <f>IF(S44=0,"- - -",S32/S44*100)</f>
        <v>8.1699898614396762</v>
      </c>
      <c r="U32" s="2">
        <v>1033</v>
      </c>
      <c r="V32" s="3">
        <f>IF(U44=0,"- - -",U32/U44*100)</f>
        <v>21.697122453266122</v>
      </c>
      <c r="W32" s="2">
        <v>104</v>
      </c>
      <c r="X32" s="3">
        <f>IF(W44=0,"- - -",W32/W44*100)</f>
        <v>3.9112448288830386</v>
      </c>
      <c r="Y32" s="26">
        <f t="shared" si="2"/>
        <v>16769</v>
      </c>
      <c r="Z32" s="29">
        <f>IF(Y44=0,"- - -",Y32/Y44*100)</f>
        <v>13.738437968523421</v>
      </c>
      <c r="AC32" s="69"/>
    </row>
    <row r="33" spans="1:29" x14ac:dyDescent="0.25">
      <c r="A33" s="60">
        <v>3</v>
      </c>
      <c r="B33" s="62" t="s">
        <v>130</v>
      </c>
      <c r="C33" s="9">
        <v>5050</v>
      </c>
      <c r="D33" s="3">
        <f>IF(C44=0,"- - -",C33/C44*100)</f>
        <v>44.001045569399672</v>
      </c>
      <c r="E33" s="2">
        <v>7241</v>
      </c>
      <c r="F33" s="3">
        <f>IF(E44=0,"- - -",E33/E44*100)</f>
        <v>47.485080988917304</v>
      </c>
      <c r="G33" s="2">
        <v>9887</v>
      </c>
      <c r="H33" s="3">
        <f>IF(G44=0,"- - -",G33/G44*100)</f>
        <v>45.472105965138205</v>
      </c>
      <c r="I33" s="2">
        <v>2766</v>
      </c>
      <c r="J33" s="3">
        <f>IF(I44=0,"- - -",I33/I44*100)</f>
        <v>35.529865125240853</v>
      </c>
      <c r="K33" s="2">
        <v>2129</v>
      </c>
      <c r="L33" s="3">
        <f>IF(K44=0,"- - -",K33/K44*100)</f>
        <v>33.670725921239921</v>
      </c>
      <c r="M33" s="2">
        <v>9527</v>
      </c>
      <c r="N33" s="3">
        <f>IF(M44=0,"- - -",M33/M44*100)</f>
        <v>38.348830656522964</v>
      </c>
      <c r="O33" s="2">
        <v>6344</v>
      </c>
      <c r="P33" s="3">
        <f>IF(O44=0,"- - -",O33/O44*100)</f>
        <v>45.666570688165855</v>
      </c>
      <c r="Q33" s="2">
        <v>754</v>
      </c>
      <c r="R33" s="3">
        <f>IF(Q44=0,"- - -",Q33/Q44*100)</f>
        <v>50.570087189805498</v>
      </c>
      <c r="S33" s="2">
        <v>5681</v>
      </c>
      <c r="T33" s="3">
        <f>IF(S44=0,"- - -",S33/S44*100)</f>
        <v>47.997634335924303</v>
      </c>
      <c r="U33" s="2">
        <v>2151</v>
      </c>
      <c r="V33" s="3">
        <f>IF(U44=0,"- - -",U33/U44*100)</f>
        <v>45.179584120982987</v>
      </c>
      <c r="W33" s="2">
        <v>1521</v>
      </c>
      <c r="X33" s="3">
        <f>IF(W44=0,"- - -",W33/W44*100)</f>
        <v>57.201955622414445</v>
      </c>
      <c r="Y33" s="26">
        <f t="shared" si="2"/>
        <v>53051</v>
      </c>
      <c r="Z33" s="29">
        <f>IF(Y44=0,"- - -",Y33/Y44*100)</f>
        <v>43.463407040857291</v>
      </c>
      <c r="AC33" s="69"/>
    </row>
    <row r="34" spans="1:29" x14ac:dyDescent="0.25">
      <c r="A34" s="60">
        <v>4</v>
      </c>
      <c r="B34" s="62" t="s">
        <v>130</v>
      </c>
      <c r="C34" s="9">
        <v>3231</v>
      </c>
      <c r="D34" s="3">
        <f>IF(C44=0,"- - -",C34/C44*100)</f>
        <v>28.15195608608521</v>
      </c>
      <c r="E34" s="2">
        <v>2711</v>
      </c>
      <c r="F34" s="3">
        <f>IF(E44=0,"- - -",E34/E44*100)</f>
        <v>17.77821496491573</v>
      </c>
      <c r="G34" s="2">
        <v>3937</v>
      </c>
      <c r="H34" s="3">
        <f>IF(G44=0,"- - -",G34/G44*100)</f>
        <v>18.106976958101459</v>
      </c>
      <c r="I34" s="2">
        <v>2332</v>
      </c>
      <c r="J34" s="3">
        <f>IF(I44=0,"- - -",I34/I44*100)</f>
        <v>29.955041746949263</v>
      </c>
      <c r="K34" s="2">
        <v>1905</v>
      </c>
      <c r="L34" s="3">
        <f>IF(K44=0,"- - -",K34/K44*100)</f>
        <v>30.128103748220781</v>
      </c>
      <c r="M34" s="2">
        <v>4502</v>
      </c>
      <c r="N34" s="3">
        <f>IF(M44=0,"- - -",M34/M44*100)</f>
        <v>18.121804934991747</v>
      </c>
      <c r="O34" s="2">
        <v>2851</v>
      </c>
      <c r="P34" s="3">
        <f>IF(O44=0,"- - -",O34/O44*100)</f>
        <v>20.522602936942125</v>
      </c>
      <c r="Q34" s="2">
        <v>197</v>
      </c>
      <c r="R34" s="3">
        <f>IF(Q44=0,"- - -",Q34/Q44*100)</f>
        <v>13.212608987256875</v>
      </c>
      <c r="S34" s="2">
        <v>3260</v>
      </c>
      <c r="T34" s="3">
        <f>IF(S44=0,"- - -",S34/S44*100)</f>
        <v>27.543088881378846</v>
      </c>
      <c r="U34" s="2">
        <v>849</v>
      </c>
      <c r="V34" s="3">
        <f>IF(U44=0,"- - -",U34/U44*100)</f>
        <v>17.832388153749214</v>
      </c>
      <c r="W34" s="2">
        <v>667</v>
      </c>
      <c r="X34" s="3">
        <f>IF(W44=0,"- - -",W34/W44*100)</f>
        <v>25.08461827754795</v>
      </c>
      <c r="Y34" s="26">
        <f t="shared" si="2"/>
        <v>26442</v>
      </c>
      <c r="Z34" s="29">
        <f>IF(Y44=0,"- - -",Y34/Y44*100)</f>
        <v>21.663293980779788</v>
      </c>
      <c r="AC34" s="69"/>
    </row>
    <row r="35" spans="1:29" x14ac:dyDescent="0.25">
      <c r="A35" s="60">
        <v>5</v>
      </c>
      <c r="B35" s="62" t="s">
        <v>130</v>
      </c>
      <c r="C35" s="9">
        <v>952</v>
      </c>
      <c r="D35" s="3">
        <f>IF(C44=0,"- - -",C35/C44*100)</f>
        <v>8.2948505707066307</v>
      </c>
      <c r="E35" s="2">
        <v>1474</v>
      </c>
      <c r="F35" s="3">
        <f>IF(E44=0,"- - -",E35/E44*100)</f>
        <v>9.6662076201718143</v>
      </c>
      <c r="G35" s="2">
        <v>2555</v>
      </c>
      <c r="H35" s="3">
        <f>IF(G44=0,"- - -",G35/G44*100)</f>
        <v>11.75090833831578</v>
      </c>
      <c r="I35" s="2">
        <v>809</v>
      </c>
      <c r="J35" s="3">
        <f>IF(I44=0,"- - -",I35/I44*100)</f>
        <v>10.391779062299292</v>
      </c>
      <c r="K35" s="2">
        <v>484</v>
      </c>
      <c r="L35" s="3">
        <f>IF(K44=0,"- - -",K35/K44*100)</f>
        <v>7.6545943381306341</v>
      </c>
      <c r="M35" s="2">
        <v>1254</v>
      </c>
      <c r="N35" s="3">
        <f>IF(M44=0,"- - -",M35/M44*100)</f>
        <v>5.0476995531940583</v>
      </c>
      <c r="O35" s="2">
        <v>868</v>
      </c>
      <c r="P35" s="3">
        <f>IF(O44=0,"- - -",O35/O44*100)</f>
        <v>6.2482004031097036</v>
      </c>
      <c r="Q35" s="2">
        <v>199</v>
      </c>
      <c r="R35" s="3">
        <f>IF(Q44=0,"- - -",Q35/Q44*100)</f>
        <v>13.346747149564051</v>
      </c>
      <c r="S35" s="2">
        <v>597</v>
      </c>
      <c r="T35" s="3">
        <f>IF(S44=0,"- - -",S35/S44*100)</f>
        <v>5.0439337614058806</v>
      </c>
      <c r="U35" s="2">
        <v>181</v>
      </c>
      <c r="V35" s="3">
        <f>IF(U44=0,"- - -",U35/U44*100)</f>
        <v>3.8017223272421763</v>
      </c>
      <c r="W35" s="2">
        <v>128</v>
      </c>
      <c r="X35" s="3">
        <f>IF(W44=0,"- - -",W35/W44*100)</f>
        <v>4.8138397893945095</v>
      </c>
      <c r="Y35" s="26">
        <f t="shared" si="2"/>
        <v>9501</v>
      </c>
      <c r="Z35" s="29">
        <f>IF(Y44=0,"- - -",Y35/Y44*100)</f>
        <v>7.7839405533389598</v>
      </c>
      <c r="AC35" s="69"/>
    </row>
    <row r="36" spans="1:29" x14ac:dyDescent="0.25">
      <c r="A36" s="60">
        <v>6</v>
      </c>
      <c r="B36" s="62" t="s">
        <v>130</v>
      </c>
      <c r="C36" s="9">
        <v>183</v>
      </c>
      <c r="D36" s="3">
        <f>IF(C44=0,"- - -",C36/C44*100)</f>
        <v>1.5944933344950771</v>
      </c>
      <c r="E36" s="2">
        <v>302</v>
      </c>
      <c r="F36" s="3">
        <f>IF(E44=0,"- - -",E36/E44*100)</f>
        <v>1.980457734933438</v>
      </c>
      <c r="G36" s="2">
        <v>663</v>
      </c>
      <c r="H36" s="3">
        <f>IF(G44=0,"- - -",G36/G44*100)</f>
        <v>3.0492572322126663</v>
      </c>
      <c r="I36" s="2">
        <v>113</v>
      </c>
      <c r="J36" s="3">
        <f>IF(I44=0,"- - -",I36/I44*100)</f>
        <v>1.451509312780989</v>
      </c>
      <c r="K36" s="2">
        <v>274</v>
      </c>
      <c r="L36" s="3">
        <f>IF(K44=0,"- - -",K36/K44*100)</f>
        <v>4.3333860509251938</v>
      </c>
      <c r="M36" s="2">
        <v>520</v>
      </c>
      <c r="N36" s="3">
        <f>IF(M44=0,"- - -",M36/M44*100)</f>
        <v>2.0931449502878072</v>
      </c>
      <c r="O36" s="2">
        <v>251</v>
      </c>
      <c r="P36" s="3">
        <f>IF(O44=0,"- - -",O36/O44*100)</f>
        <v>1.8067952778577601</v>
      </c>
      <c r="Q36" s="2">
        <v>36</v>
      </c>
      <c r="R36" s="3">
        <f>IF(Q44=0,"- - -",Q36/Q44*100)</f>
        <v>2.4144869215291749</v>
      </c>
      <c r="S36" s="2">
        <v>236</v>
      </c>
      <c r="T36" s="3">
        <f>IF(S44=0,"- - -",S36/S44*100)</f>
        <v>1.9939168638053395</v>
      </c>
      <c r="U36" s="2">
        <v>72</v>
      </c>
      <c r="V36" s="3">
        <f>IF(U44=0,"- - -",U36/U44*100)</f>
        <v>1.5122873345935728</v>
      </c>
      <c r="W36" s="2">
        <v>66</v>
      </c>
      <c r="X36" s="3">
        <f>IF(W44=0,"- - -",W36/W44*100)</f>
        <v>2.4821361414065439</v>
      </c>
      <c r="Y36" s="26">
        <f t="shared" si="2"/>
        <v>2716</v>
      </c>
      <c r="Z36" s="29">
        <f>IF(Y44=0,"- - -",Y36/Y44*100)</f>
        <v>2.2251534094167575</v>
      </c>
      <c r="AC36" s="69"/>
    </row>
    <row r="37" spans="1:29" x14ac:dyDescent="0.25">
      <c r="A37" s="60">
        <v>7</v>
      </c>
      <c r="B37" s="62" t="s">
        <v>130</v>
      </c>
      <c r="C37" s="9">
        <v>88</v>
      </c>
      <c r="D37" s="3">
        <f>IF(C44=0,"- - -",C37/C44*100)</f>
        <v>0.76675089309052891</v>
      </c>
      <c r="E37" s="2">
        <v>150</v>
      </c>
      <c r="F37" s="3">
        <f>IF(E44=0,"- - -",E37/E44*100)</f>
        <v>0.98367106039740304</v>
      </c>
      <c r="G37" s="2">
        <v>200</v>
      </c>
      <c r="H37" s="3">
        <f>IF(G44=0,"- - -",G37/G44*100)</f>
        <v>0.91983626914409233</v>
      </c>
      <c r="I37" s="2">
        <v>50</v>
      </c>
      <c r="J37" s="3">
        <f>IF(I44=0,"- - -",I37/I44*100)</f>
        <v>0.64226075786769421</v>
      </c>
      <c r="K37" s="2">
        <v>66</v>
      </c>
      <c r="L37" s="3">
        <f>IF(K44=0,"- - -",K37/K44*100)</f>
        <v>1.0438083188359955</v>
      </c>
      <c r="M37" s="2">
        <v>268</v>
      </c>
      <c r="N37" s="3">
        <f>IF(M44=0,"- - -",M37/M44*100)</f>
        <v>1.0787747051483314</v>
      </c>
      <c r="O37" s="2">
        <v>144</v>
      </c>
      <c r="P37" s="3">
        <f>IF(O44=0,"- - -",O37/O44*100)</f>
        <v>1.0365678088108263</v>
      </c>
      <c r="Q37" s="2">
        <v>15</v>
      </c>
      <c r="R37" s="3">
        <f>IF(Q44=0,"- - -",Q37/Q44*100)</f>
        <v>1.0060362173038229</v>
      </c>
      <c r="S37" s="2">
        <v>115</v>
      </c>
      <c r="T37" s="3">
        <f>IF(S44=0,"- - -",S37/S44*100)</f>
        <v>0.971612031091585</v>
      </c>
      <c r="U37" s="2">
        <v>53</v>
      </c>
      <c r="V37" s="3">
        <f>IF(U44=0,"- - -",U37/U44*100)</f>
        <v>1.1132115101869355</v>
      </c>
      <c r="W37" s="2">
        <v>32</v>
      </c>
      <c r="X37" s="3">
        <f>IF(W44=0,"- - -",W37/W44*100)</f>
        <v>1.2034599473486274</v>
      </c>
      <c r="Y37" s="26">
        <f t="shared" si="2"/>
        <v>1181</v>
      </c>
      <c r="Z37" s="29">
        <f>IF(Y44=0,"- - -",Y37/Y44*100)</f>
        <v>0.9675648661712779</v>
      </c>
      <c r="AC37" s="69"/>
    </row>
    <row r="38" spans="1:29" x14ac:dyDescent="0.25">
      <c r="A38" s="60">
        <v>8</v>
      </c>
      <c r="B38" s="62" t="s">
        <v>130</v>
      </c>
      <c r="C38" s="9">
        <v>66</v>
      </c>
      <c r="D38" s="3">
        <f>IF(C44=0,"- - -",C38/C44*100)</f>
        <v>0.57506316981789674</v>
      </c>
      <c r="E38" s="2">
        <v>113</v>
      </c>
      <c r="F38" s="3">
        <f>IF(E44=0,"- - -",E38/E44*100)</f>
        <v>0.74103219883271032</v>
      </c>
      <c r="G38" s="2">
        <v>140</v>
      </c>
      <c r="H38" s="3">
        <f>IF(G44=0,"- - -",G38/G44*100)</f>
        <v>0.64388538840086462</v>
      </c>
      <c r="I38" s="2">
        <v>50</v>
      </c>
      <c r="J38" s="3">
        <f>IF(I44=0,"- - -",I38/I44*100)</f>
        <v>0.64226075786769421</v>
      </c>
      <c r="K38" s="2">
        <v>24</v>
      </c>
      <c r="L38" s="3">
        <f>IF(K44=0,"- - -",K38/K44*100)</f>
        <v>0.37956666139490747</v>
      </c>
      <c r="M38" s="2">
        <v>186</v>
      </c>
      <c r="N38" s="3">
        <f>IF(M44=0,"- - -",M38/M44*100)</f>
        <v>0.74870184760294645</v>
      </c>
      <c r="O38" s="2">
        <v>99</v>
      </c>
      <c r="P38" s="3">
        <f>IF(O44=0,"- - -",O38/O44*100)</f>
        <v>0.71264036855744317</v>
      </c>
      <c r="Q38" s="2">
        <v>13</v>
      </c>
      <c r="R38" s="3">
        <f>IF(Q44=0,"- - -",Q38/Q44*100)</f>
        <v>0.87189805499664663</v>
      </c>
      <c r="S38" s="2">
        <v>64</v>
      </c>
      <c r="T38" s="3">
        <f>IF(S44=0,"- - -",S38/S44*100)</f>
        <v>0.54072321730314288</v>
      </c>
      <c r="U38" s="2">
        <v>25</v>
      </c>
      <c r="V38" s="3">
        <f>IF(U44=0,"- - -",U38/U44*100)</f>
        <v>0.52509976895610166</v>
      </c>
      <c r="W38" s="2">
        <v>15</v>
      </c>
      <c r="X38" s="3">
        <f>IF(W44=0,"- - -",W38/W44*100)</f>
        <v>0.5641218503196691</v>
      </c>
      <c r="Y38" s="26">
        <f t="shared" si="2"/>
        <v>795</v>
      </c>
      <c r="Z38" s="29">
        <f>IF(Y44=0,"- - -",Y38/Y44*100)</f>
        <v>0.65132435953104639</v>
      </c>
      <c r="AC38" s="69"/>
    </row>
    <row r="39" spans="1:29" x14ac:dyDescent="0.25">
      <c r="A39" s="60">
        <v>9</v>
      </c>
      <c r="B39" s="62" t="s">
        <v>130</v>
      </c>
      <c r="C39" s="9">
        <v>49</v>
      </c>
      <c r="D39" s="3">
        <f>IF(C44=0,"- - -",C39/C44*100)</f>
        <v>0.42694083819813544</v>
      </c>
      <c r="E39" s="2">
        <v>74</v>
      </c>
      <c r="F39" s="3">
        <f>IF(E44=0,"- - -",E39/E44*100)</f>
        <v>0.48527772312938555</v>
      </c>
      <c r="G39" s="2">
        <v>109</v>
      </c>
      <c r="H39" s="3">
        <f>IF(G44=0,"- - -",G39/G44*100)</f>
        <v>0.50131076668353036</v>
      </c>
      <c r="I39" s="2">
        <v>22</v>
      </c>
      <c r="J39" s="3">
        <f>IF(I44=0,"- - -",I39/I44*100)</f>
        <v>0.28259473346178549</v>
      </c>
      <c r="K39" s="2">
        <v>28</v>
      </c>
      <c r="L39" s="3">
        <f>IF(K44=0,"- - -",K39/K44*100)</f>
        <v>0.44282777162739206</v>
      </c>
      <c r="M39" s="2">
        <v>132</v>
      </c>
      <c r="N39" s="3">
        <f>IF(M44=0,"- - -",M39/M44*100)</f>
        <v>0.53133679507305887</v>
      </c>
      <c r="O39" s="2">
        <v>57</v>
      </c>
      <c r="P39" s="3">
        <f>IF(O44=0,"- - -",O39/O44*100)</f>
        <v>0.41030809098761878</v>
      </c>
      <c r="Q39" s="2">
        <v>6</v>
      </c>
      <c r="R39" s="3">
        <f>IF(Q44=0,"- - -",Q39/Q44*100)</f>
        <v>0.4024144869215292</v>
      </c>
      <c r="S39" s="2">
        <v>48</v>
      </c>
      <c r="T39" s="3">
        <f>IF(S44=0,"- - -",S39/S44*100)</f>
        <v>0.40554241297735721</v>
      </c>
      <c r="U39" s="2">
        <v>17</v>
      </c>
      <c r="V39" s="3">
        <f>IF(U44=0,"- - -",U39/U44*100)</f>
        <v>0.35706784289014915</v>
      </c>
      <c r="W39" s="2">
        <v>3</v>
      </c>
      <c r="X39" s="3">
        <f>IF(W44=0,"- - -",W39/W44*100)</f>
        <v>0.11282437006393381</v>
      </c>
      <c r="Y39" s="26">
        <f t="shared" si="2"/>
        <v>545</v>
      </c>
      <c r="Z39" s="29">
        <f>IF(Y44=0,"- - -",Y39/Y44*100)</f>
        <v>0.44650537854644062</v>
      </c>
      <c r="AC39" s="69"/>
    </row>
    <row r="40" spans="1:29" x14ac:dyDescent="0.25">
      <c r="A40" s="61">
        <v>10</v>
      </c>
      <c r="B40" s="62" t="s">
        <v>130</v>
      </c>
      <c r="C40" s="10">
        <v>53</v>
      </c>
      <c r="D40" s="7">
        <f>IF(C44=0,"- - -",C40/C44*100)</f>
        <v>0.46179315152043215</v>
      </c>
      <c r="E40" s="6">
        <v>62</v>
      </c>
      <c r="F40" s="7">
        <f>IF(E44=0,"- - -",E40/E44*100)</f>
        <v>0.40658403829759326</v>
      </c>
      <c r="G40" s="6">
        <v>94</v>
      </c>
      <c r="H40" s="7">
        <f>IF(G44=0,"- - -",G40/G44*100)</f>
        <v>0.43232304649772335</v>
      </c>
      <c r="I40" s="6">
        <v>30</v>
      </c>
      <c r="J40" s="7">
        <f>IF(I44=0,"- - -",I40/I44*100)</f>
        <v>0.38535645472061658</v>
      </c>
      <c r="K40" s="6">
        <v>36</v>
      </c>
      <c r="L40" s="7">
        <f>IF(K44=0,"- - -",K40/K44*100)</f>
        <v>0.56934999209236115</v>
      </c>
      <c r="M40" s="6">
        <v>101</v>
      </c>
      <c r="N40" s="7">
        <f>IF(M44=0,"- - -",M40/M44*100)</f>
        <v>0.40655315380590101</v>
      </c>
      <c r="O40" s="6">
        <v>64</v>
      </c>
      <c r="P40" s="7">
        <f>IF(O44=0,"- - -",O40/O44*100)</f>
        <v>0.46069680391592283</v>
      </c>
      <c r="Q40" s="6">
        <v>5</v>
      </c>
      <c r="R40" s="7">
        <f>IF(Q44=0,"- - -",Q40/Q44*100)</f>
        <v>0.33534540576794097</v>
      </c>
      <c r="S40" s="6">
        <v>43</v>
      </c>
      <c r="T40" s="7">
        <f>IF(S44=0,"- - -",S40/S44*100)</f>
        <v>0.36329841162554921</v>
      </c>
      <c r="U40" s="6">
        <v>15</v>
      </c>
      <c r="V40" s="7">
        <f>IF(U44=0,"- - -",U40/U44*100)</f>
        <v>0.31505986137366099</v>
      </c>
      <c r="W40" s="6">
        <v>5</v>
      </c>
      <c r="X40" s="7">
        <f>IF(W44=0,"- - -",W40/W44*100)</f>
        <v>0.18804061677322301</v>
      </c>
      <c r="Y40" s="26">
        <f t="shared" si="2"/>
        <v>508</v>
      </c>
      <c r="Z40" s="29">
        <f>IF(Y44=0,"- - -",Y40/Y44*100)</f>
        <v>0.41619216936071896</v>
      </c>
      <c r="AC40" s="69"/>
    </row>
    <row r="41" spans="1:29" x14ac:dyDescent="0.25">
      <c r="A41" s="80" t="s">
        <v>255</v>
      </c>
      <c r="B41" s="62" t="s">
        <v>130</v>
      </c>
      <c r="C41" s="10">
        <v>302</v>
      </c>
      <c r="D41" s="7">
        <f>IF(C44=0,"- - -",C41/C44*100)</f>
        <v>2.631349655833406</v>
      </c>
      <c r="E41" s="6">
        <v>356</v>
      </c>
      <c r="F41" s="7">
        <f>IF(E44=0,"- - -",E41/E44*100)</f>
        <v>2.3345793166765034</v>
      </c>
      <c r="G41" s="6">
        <v>553</v>
      </c>
      <c r="H41" s="7">
        <f>IF(G44=0,"- - -",G41/G44*100)</f>
        <v>2.5433472841834153</v>
      </c>
      <c r="I41" s="6">
        <v>188</v>
      </c>
      <c r="J41" s="7">
        <f>IF(I44=0,"- - -",I41/I44*100)</f>
        <v>2.4149004495825306</v>
      </c>
      <c r="K41" s="6">
        <v>216</v>
      </c>
      <c r="L41" s="7">
        <f>IF(K44=0,"- - -",K41/K44*100)</f>
        <v>3.4160999525541671</v>
      </c>
      <c r="M41" s="6">
        <v>553</v>
      </c>
      <c r="N41" s="7">
        <f>IF(M44=0,"- - -",M41/M44*100)</f>
        <v>2.2259791490560721</v>
      </c>
      <c r="O41" s="6">
        <v>321</v>
      </c>
      <c r="P41" s="7">
        <f>IF(O44=0,"- - -",O41/O44*100)</f>
        <v>2.3106824071408005</v>
      </c>
      <c r="Q41" s="6">
        <v>20</v>
      </c>
      <c r="R41" s="7">
        <f>IF(Q44=0,"- - -",Q41/Q44*100)</f>
        <v>1.3413816230717639</v>
      </c>
      <c r="S41" s="6">
        <v>310</v>
      </c>
      <c r="T41" s="7">
        <f>IF(S44=0,"- - -",S41/S44*100)</f>
        <v>2.6191280838120985</v>
      </c>
      <c r="U41" s="6">
        <v>137</v>
      </c>
      <c r="V41" s="7">
        <f>IF(U44=0,"- - -",U41/U44*100)</f>
        <v>2.8775467338794369</v>
      </c>
      <c r="W41" s="6">
        <v>41</v>
      </c>
      <c r="X41" s="7">
        <f>IF(W44=0,"- - -",W41/W44*100)</f>
        <v>1.5419330575404286</v>
      </c>
      <c r="Y41" s="26">
        <f t="shared" si="2"/>
        <v>2997</v>
      </c>
      <c r="Z41" s="29">
        <f>IF(Y44=0,"- - -",Y41/Y44*100)</f>
        <v>2.4553699440434547</v>
      </c>
      <c r="AC41" s="69"/>
    </row>
    <row r="42" spans="1:29" x14ac:dyDescent="0.25">
      <c r="A42" s="81" t="s">
        <v>257</v>
      </c>
      <c r="B42" s="62" t="s">
        <v>130</v>
      </c>
      <c r="C42" s="10">
        <v>103</v>
      </c>
      <c r="D42" s="7">
        <f>IF(C44=0,"- - -",C42/C44*100)</f>
        <v>0.89744706804914187</v>
      </c>
      <c r="E42" s="6">
        <v>141</v>
      </c>
      <c r="F42" s="7">
        <f>IF(E44=0,"- - -",E42/E44*100)</f>
        <v>0.92465079677355888</v>
      </c>
      <c r="G42" s="6">
        <v>208</v>
      </c>
      <c r="H42" s="7">
        <f>IF(G44=0,"- - -",G42/G44*100)</f>
        <v>0.95662971990985601</v>
      </c>
      <c r="I42" s="6">
        <v>72</v>
      </c>
      <c r="J42" s="7">
        <f>IF(I44=0,"- - -",I42/I44*100)</f>
        <v>0.92485549132947986</v>
      </c>
      <c r="K42" s="6">
        <v>66</v>
      </c>
      <c r="L42" s="7">
        <f>IF(K44=0,"- - -",K42/K44*100)</f>
        <v>1.0438083188359955</v>
      </c>
      <c r="M42" s="6">
        <v>266</v>
      </c>
      <c r="N42" s="7">
        <f>IF(M44=0,"- - -",M42/M44*100)</f>
        <v>1.0707241476472247</v>
      </c>
      <c r="O42" s="6">
        <v>143</v>
      </c>
      <c r="P42" s="7">
        <f>IF(O44=0,"- - -",O42/O44*100)</f>
        <v>1.02936942124964</v>
      </c>
      <c r="Q42" s="6">
        <v>3</v>
      </c>
      <c r="R42" s="7">
        <f>IF(Q44=0,"- - -",Q42/Q44*100)</f>
        <v>0.2012072434607646</v>
      </c>
      <c r="S42" s="6">
        <v>133</v>
      </c>
      <c r="T42" s="7">
        <f>IF(S44=0,"- - -",S42/S44*100)</f>
        <v>1.1236904359580939</v>
      </c>
      <c r="U42" s="6">
        <v>41</v>
      </c>
      <c r="V42" s="7">
        <f>IF(U44=0,"- - -",U42/U44*100)</f>
        <v>0.8611636210880067</v>
      </c>
      <c r="W42" s="6">
        <v>11</v>
      </c>
      <c r="X42" s="7">
        <f>IF(W44=0,"- - -",W42/W44*100)</f>
        <v>0.4136893569010906</v>
      </c>
      <c r="Y42" s="26">
        <f t="shared" ref="Y42" si="3">C42+E42+G42+I42+K42+M42+O42+Q42+S42+U42+W42</f>
        <v>1187</v>
      </c>
      <c r="Z42" s="29">
        <f>IF(Y44=0,"- - -",Y42/Y44*100)</f>
        <v>0.97248052171490829</v>
      </c>
      <c r="AC42" s="69"/>
    </row>
    <row r="43" spans="1:29" ht="15.75" thickBot="1" x14ac:dyDescent="0.3">
      <c r="A43" s="61" t="s">
        <v>256</v>
      </c>
      <c r="B43" s="62" t="s">
        <v>130</v>
      </c>
      <c r="C43" s="10">
        <v>117</v>
      </c>
      <c r="D43" s="7">
        <f>IF(C44=0,"- - -",C43/C44*100)</f>
        <v>1.0194301646771804</v>
      </c>
      <c r="E43" s="6">
        <v>90</v>
      </c>
      <c r="F43" s="7">
        <f>IF(E44=0,"- - -",E43/E44*100)</f>
        <v>0.59020263623844182</v>
      </c>
      <c r="G43" s="6">
        <v>211</v>
      </c>
      <c r="H43" s="7">
        <f>IF(G44=0,"- - -",G43/G44*100)</f>
        <v>0.9704272639470175</v>
      </c>
      <c r="I43" s="6">
        <v>69</v>
      </c>
      <c r="J43" s="7">
        <f>IF(I44=0,"- - -",I43/I44*100)</f>
        <v>0.88631984585741819</v>
      </c>
      <c r="K43" s="6">
        <v>132</v>
      </c>
      <c r="L43" s="7">
        <f>IF(K44=0,"- - -",K43/K44*100)</f>
        <v>2.0876166376719909</v>
      </c>
      <c r="M43" s="6">
        <v>309</v>
      </c>
      <c r="N43" s="7">
        <f>IF(M44=0,"- - -",M43/M44*100)</f>
        <v>1.243811133921024</v>
      </c>
      <c r="O43" s="6">
        <v>175</v>
      </c>
      <c r="P43" s="7">
        <f>IF(O44=0,"- - -",O43/O44*100)</f>
        <v>1.2597178232076016</v>
      </c>
      <c r="Q43" s="6">
        <v>2</v>
      </c>
      <c r="R43" s="7">
        <f>IF(Q44=0,"- - -",Q43/Q44*100)</f>
        <v>0.1341381623071764</v>
      </c>
      <c r="S43" s="6">
        <v>165</v>
      </c>
      <c r="T43" s="7">
        <f>IF(S44=0,"- - -",S43/S44*100)</f>
        <v>1.3940520446096654</v>
      </c>
      <c r="U43" s="6">
        <v>55</v>
      </c>
      <c r="V43" s="7">
        <f>IF(U44=0,"- - -",U43/U44*100)</f>
        <v>1.1552194917034238</v>
      </c>
      <c r="W43" s="6">
        <v>5</v>
      </c>
      <c r="X43" s="7">
        <f>IF(W44=0,"- - -",W43/W44*100)</f>
        <v>0.18804061677322301</v>
      </c>
      <c r="Y43" s="26">
        <f t="shared" ref="Y43" si="4">C43+E43+G43+I43+K43+M43+O43+Q43+S43+U43+W43</f>
        <v>1330</v>
      </c>
      <c r="Z43" s="29">
        <f>IF(Y44=0,"- - -",Y43/Y44*100)</f>
        <v>1.0896369788381028</v>
      </c>
      <c r="AC43" s="69"/>
    </row>
    <row r="44" spans="1:29" x14ac:dyDescent="0.25">
      <c r="A44" s="153" t="s">
        <v>13</v>
      </c>
      <c r="B44" s="154"/>
      <c r="C44" s="14">
        <f>SUM(C30:C43)</f>
        <v>11477</v>
      </c>
      <c r="D44" s="15">
        <f>IF(C44=0,"- - -",C44/C44*100)</f>
        <v>100</v>
      </c>
      <c r="E44" s="16">
        <f>SUM(E30:E43)</f>
        <v>15249</v>
      </c>
      <c r="F44" s="15">
        <f>IF(E44=0,"- - -",E44/E44*100)</f>
        <v>100</v>
      </c>
      <c r="G44" s="16">
        <f>SUM(G30:G43)</f>
        <v>21743</v>
      </c>
      <c r="H44" s="15">
        <f>IF(G44=0,"- - -",G44/G44*100)</f>
        <v>100</v>
      </c>
      <c r="I44" s="16">
        <f>SUM(I30:I43)</f>
        <v>7785</v>
      </c>
      <c r="J44" s="15">
        <f>IF(I44=0,"- - -",I44/I44*100)</f>
        <v>100</v>
      </c>
      <c r="K44" s="16">
        <f>SUM(K30:K43)</f>
        <v>6323</v>
      </c>
      <c r="L44" s="15">
        <f>IF(K44=0,"- - -",K44/K44*100)</f>
        <v>100</v>
      </c>
      <c r="M44" s="16">
        <f>SUM(M30:M43)</f>
        <v>24843</v>
      </c>
      <c r="N44" s="15">
        <f>IF(M44=0,"- - -",M44/M44*100)</f>
        <v>100</v>
      </c>
      <c r="O44" s="16">
        <f>SUM(O30:O43)</f>
        <v>13892</v>
      </c>
      <c r="P44" s="15">
        <f>IF(O44=0,"- - -",O44/O44*100)</f>
        <v>100</v>
      </c>
      <c r="Q44" s="16">
        <f>SUM(Q30:Q43)</f>
        <v>1491</v>
      </c>
      <c r="R44" s="15">
        <f>IF(Q44=0,"- - -",Q44/Q44*100)</f>
        <v>100</v>
      </c>
      <c r="S44" s="16">
        <f>SUM(S30:S43)</f>
        <v>11836</v>
      </c>
      <c r="T44" s="15">
        <f>IF(S44=0,"- - -",S44/S44*100)</f>
        <v>100</v>
      </c>
      <c r="U44" s="16">
        <f>SUM(U30:U43)</f>
        <v>4761</v>
      </c>
      <c r="V44" s="15">
        <f>IF(U44=0,"- - -",U44/U44*100)</f>
        <v>100</v>
      </c>
      <c r="W44" s="16">
        <f>SUM(W30:W43)</f>
        <v>2659</v>
      </c>
      <c r="X44" s="15">
        <f>IF(W44=0,"- - -",W44/W44*100)</f>
        <v>100</v>
      </c>
      <c r="Y44" s="22">
        <f>SUM(Y30:Y43)</f>
        <v>122059</v>
      </c>
      <c r="Z44" s="23">
        <f>IF(Y44=0,"- - -",Y44/Y44*100)</f>
        <v>100</v>
      </c>
      <c r="AC44" s="69"/>
    </row>
    <row r="45" spans="1:29" ht="15.75" thickBot="1" x14ac:dyDescent="0.3">
      <c r="A45" s="155" t="s">
        <v>132</v>
      </c>
      <c r="B45" s="156"/>
      <c r="C45" s="18">
        <f>IF(Y44=0,"- - -",C44/Y44*100)</f>
        <v>9.4028297790412836</v>
      </c>
      <c r="D45" s="19"/>
      <c r="E45" s="20">
        <f>IF(Y44=0,"- - -",E44/Y44*100)</f>
        <v>12.493138564137016</v>
      </c>
      <c r="F45" s="19"/>
      <c r="G45" s="20">
        <f>IF(Y44=0,"- - -",G44/Y44*100)</f>
        <v>17.813516414193138</v>
      </c>
      <c r="H45" s="19"/>
      <c r="I45" s="20">
        <f>IF(Y44=0,"- - -",I44/Y44*100)</f>
        <v>6.3780630678606247</v>
      </c>
      <c r="J45" s="19"/>
      <c r="K45" s="20">
        <f>IF(Y44=0,"- - -",K44/Y44*100)</f>
        <v>5.1802816670626504</v>
      </c>
      <c r="L45" s="19"/>
      <c r="M45" s="20">
        <f>IF(Y44=0,"- - -",M44/Y44*100)</f>
        <v>20.353271778402249</v>
      </c>
      <c r="N45" s="19"/>
      <c r="O45" s="20">
        <f>IF(Y44=0,"- - -",O44/Y44*100)</f>
        <v>11.381381135352575</v>
      </c>
      <c r="P45" s="19"/>
      <c r="Q45" s="20">
        <f>IF(Y44=0,"- - -",Q44/Y44*100)</f>
        <v>1.221540402592189</v>
      </c>
      <c r="R45" s="19"/>
      <c r="S45" s="20">
        <f>IF(Y44=0,"- - -",S44/Y44*100)</f>
        <v>9.6969498357351771</v>
      </c>
      <c r="T45" s="19"/>
      <c r="U45" s="20">
        <f>IF(Y44=0,"- - -",U44/Y44*100)</f>
        <v>3.9005726738708328</v>
      </c>
      <c r="V45" s="19"/>
      <c r="W45" s="20">
        <f>IF(Y44=0,"- - -",W44/Y44*100)</f>
        <v>2.1784546817522674</v>
      </c>
      <c r="X45" s="19"/>
      <c r="Y45" s="24">
        <f>IF(Y44=0,"- - -",Y44/Y44*100)</f>
        <v>100</v>
      </c>
      <c r="Z45" s="25"/>
    </row>
    <row r="48" spans="1:29" x14ac:dyDescent="0.25">
      <c r="A48" s="49" t="s">
        <v>244</v>
      </c>
      <c r="J48" s="48"/>
      <c r="L48" s="48"/>
    </row>
    <row r="49" spans="1:33" ht="15.75" thickBot="1" x14ac:dyDescent="0.3"/>
    <row r="50" spans="1:33" ht="14.45" customHeight="1" x14ac:dyDescent="0.25">
      <c r="A50" s="149" t="s">
        <v>254</v>
      </c>
      <c r="B50" s="150"/>
      <c r="C50" s="32" t="s">
        <v>97</v>
      </c>
      <c r="D50" s="33"/>
      <c r="E50" s="33" t="s">
        <v>98</v>
      </c>
      <c r="F50" s="33"/>
      <c r="G50" s="33" t="s">
        <v>86</v>
      </c>
      <c r="H50" s="33"/>
      <c r="I50" s="33" t="s">
        <v>87</v>
      </c>
      <c r="J50" s="33"/>
      <c r="K50" s="33" t="s">
        <v>88</v>
      </c>
      <c r="L50" s="33"/>
      <c r="M50" s="33" t="s">
        <v>89</v>
      </c>
      <c r="N50" s="33"/>
      <c r="O50" s="33" t="s">
        <v>90</v>
      </c>
      <c r="P50" s="33"/>
      <c r="Q50" s="33" t="s">
        <v>91</v>
      </c>
      <c r="R50" s="33"/>
      <c r="S50" s="33" t="s">
        <v>92</v>
      </c>
      <c r="T50" s="33"/>
      <c r="U50" s="33" t="s">
        <v>93</v>
      </c>
      <c r="V50" s="33"/>
      <c r="W50" s="33" t="s">
        <v>94</v>
      </c>
      <c r="X50" s="33"/>
      <c r="Y50" s="33" t="s">
        <v>95</v>
      </c>
      <c r="Z50" s="33"/>
      <c r="AA50" s="33" t="s">
        <v>96</v>
      </c>
      <c r="AB50" s="34"/>
      <c r="AC50" s="35" t="s">
        <v>13</v>
      </c>
      <c r="AD50" s="36"/>
    </row>
    <row r="51" spans="1:33" ht="15.75" thickBot="1" x14ac:dyDescent="0.3">
      <c r="A51" s="151"/>
      <c r="B51" s="152"/>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37" t="s">
        <v>14</v>
      </c>
      <c r="V51" s="38" t="s">
        <v>15</v>
      </c>
      <c r="W51" s="37" t="s">
        <v>14</v>
      </c>
      <c r="X51" s="38" t="s">
        <v>15</v>
      </c>
      <c r="Y51" s="37" t="s">
        <v>14</v>
      </c>
      <c r="Z51" s="38" t="s">
        <v>15</v>
      </c>
      <c r="AA51" s="37" t="s">
        <v>14</v>
      </c>
      <c r="AB51" s="38" t="s">
        <v>15</v>
      </c>
      <c r="AC51" s="41" t="s">
        <v>14</v>
      </c>
      <c r="AD51" s="42" t="s">
        <v>15</v>
      </c>
    </row>
    <row r="52" spans="1:33" x14ac:dyDescent="0.25">
      <c r="A52" s="59">
        <v>0</v>
      </c>
      <c r="B52" s="62" t="s">
        <v>129</v>
      </c>
      <c r="C52" s="8">
        <v>45</v>
      </c>
      <c r="D52" s="5">
        <f>IF(C66=0,"- - -",C52/C66*100)</f>
        <v>2.1531100478468899</v>
      </c>
      <c r="E52" s="4">
        <v>1587</v>
      </c>
      <c r="F52" s="5">
        <f>IF(E66=0,"- - -",E52/E66*100)</f>
        <v>1.610056001947894</v>
      </c>
      <c r="G52" s="4">
        <v>11</v>
      </c>
      <c r="H52" s="5">
        <f>IF(G66=0,"- - -",G52/G66*100)</f>
        <v>4.700854700854701</v>
      </c>
      <c r="I52" s="4">
        <v>25</v>
      </c>
      <c r="J52" s="5">
        <f>IF(I66=0,"- - -",I52/I66*100)</f>
        <v>1.403705783267827</v>
      </c>
      <c r="K52" s="4">
        <v>3</v>
      </c>
      <c r="L52" s="5">
        <f>IF(K66=0,"- - -",K52/K66*100)</f>
        <v>1.9607843137254901</v>
      </c>
      <c r="M52" s="4">
        <v>1</v>
      </c>
      <c r="N52" s="5">
        <f>IF(M66=0,"- - -",M52/M66*100)</f>
        <v>3.5714285714285712</v>
      </c>
      <c r="O52" s="4">
        <v>72</v>
      </c>
      <c r="P52" s="5">
        <f>IF(O66=0,"- - -",O52/O66*100)</f>
        <v>4.1618497109826587</v>
      </c>
      <c r="Q52" s="4">
        <v>84</v>
      </c>
      <c r="R52" s="5">
        <f>IF(Q66=0,"- - -",Q52/Q66*100)</f>
        <v>1.5544041450777202</v>
      </c>
      <c r="S52" s="4">
        <v>34</v>
      </c>
      <c r="T52" s="5">
        <f>IF(S66=0,"- - -",S52/S66*100)</f>
        <v>1.8569087930092845</v>
      </c>
      <c r="U52" s="4">
        <v>125</v>
      </c>
      <c r="V52" s="5">
        <f>IF(U66=0,"- - -",U52/U66*100)</f>
        <v>1.9057783198658331</v>
      </c>
      <c r="W52" s="4">
        <v>14</v>
      </c>
      <c r="X52" s="5">
        <f>IF(W66=0,"- - -",W52/W66*100)</f>
        <v>1.680672268907563</v>
      </c>
      <c r="Y52" s="4">
        <v>70</v>
      </c>
      <c r="Z52" s="5">
        <f>IF(Y66=0,"- - -",Y52/Y66*100)</f>
        <v>2.4991074616208495</v>
      </c>
      <c r="AA52" s="4">
        <v>0</v>
      </c>
      <c r="AB52" s="5">
        <f>IF(AA66=0,"- - -",AA52/AA66*100)</f>
        <v>0</v>
      </c>
      <c r="AC52" s="26">
        <f>C52+E52+G52+I52+K52+M52+O52+Q52+S52+U52+W52+Y52+AA52</f>
        <v>2071</v>
      </c>
      <c r="AD52" s="27">
        <f>IF(AC66=0,"- - -",AC52/AC66*100)</f>
        <v>1.6967204384764745</v>
      </c>
      <c r="AG52" s="69"/>
    </row>
    <row r="53" spans="1:33" x14ac:dyDescent="0.25">
      <c r="A53" s="60">
        <v>1</v>
      </c>
      <c r="B53" s="62" t="s">
        <v>129</v>
      </c>
      <c r="C53" s="9">
        <v>58</v>
      </c>
      <c r="D53" s="3">
        <f>IF(C66=0,"- - -",C53/C66*100)</f>
        <v>2.7751196172248802</v>
      </c>
      <c r="E53" s="2">
        <v>2136</v>
      </c>
      <c r="F53" s="3">
        <f>IF(E66=0,"- - -",E53/E66*100)</f>
        <v>2.1670318967616264</v>
      </c>
      <c r="G53" s="2">
        <v>7</v>
      </c>
      <c r="H53" s="3">
        <f>IF(G66=0,"- - -",G53/G66*100)</f>
        <v>2.9914529914529915</v>
      </c>
      <c r="I53" s="2">
        <v>37</v>
      </c>
      <c r="J53" s="3">
        <f>IF(I66=0,"- - -",I53/I66*100)</f>
        <v>2.0774845592363844</v>
      </c>
      <c r="K53" s="2">
        <v>6</v>
      </c>
      <c r="L53" s="3">
        <f>IF(K66=0,"- - -",K53/K66*100)</f>
        <v>3.9215686274509802</v>
      </c>
      <c r="M53" s="2">
        <v>1</v>
      </c>
      <c r="N53" s="3">
        <f>IF(M66=0,"- - -",M53/M66*100)</f>
        <v>3.5714285714285712</v>
      </c>
      <c r="O53" s="2">
        <v>176</v>
      </c>
      <c r="P53" s="3">
        <f>IF(O66=0,"- - -",O53/O66*100)</f>
        <v>10.173410404624278</v>
      </c>
      <c r="Q53" s="2">
        <v>153</v>
      </c>
      <c r="R53" s="3">
        <f>IF(Q66=0,"- - -",Q53/Q66*100)</f>
        <v>2.8312361213915618</v>
      </c>
      <c r="S53" s="2">
        <v>117</v>
      </c>
      <c r="T53" s="3">
        <f>IF(S66=0,"- - -",S53/S66*100)</f>
        <v>6.3899508465319501</v>
      </c>
      <c r="U53" s="2">
        <v>123</v>
      </c>
      <c r="V53" s="3">
        <f>IF(U66=0,"- - -",U53/U66*100)</f>
        <v>1.8752858667479797</v>
      </c>
      <c r="W53" s="2">
        <v>27</v>
      </c>
      <c r="X53" s="3">
        <f>IF(W66=0,"- - -",W53/W66*100)</f>
        <v>3.2412965186074429</v>
      </c>
      <c r="Y53" s="2">
        <v>125</v>
      </c>
      <c r="Z53" s="3">
        <f>IF(Y66=0,"- - -",Y53/Y66*100)</f>
        <v>4.4626918957515169</v>
      </c>
      <c r="AA53" s="2">
        <v>0</v>
      </c>
      <c r="AB53" s="3">
        <f>IF(AA66=0,"- - -",AA53/AA66*100)</f>
        <v>0</v>
      </c>
      <c r="AC53" s="26">
        <f t="shared" ref="AC53:AC63" si="5">C53+E53+G53+I53+K53+M53+O53+Q53+S53+U53+W53+Y53+AA53</f>
        <v>2966</v>
      </c>
      <c r="AD53" s="29">
        <f>IF(AC66=0,"- - -",AC53/AC66*100)</f>
        <v>2.4299723904013635</v>
      </c>
      <c r="AG53" s="69"/>
    </row>
    <row r="54" spans="1:33" x14ac:dyDescent="0.25">
      <c r="A54" s="60">
        <v>2</v>
      </c>
      <c r="B54" s="62" t="s">
        <v>130</v>
      </c>
      <c r="C54" s="9">
        <v>422</v>
      </c>
      <c r="D54" s="3">
        <f>IF(C66=0,"- - -",C54/C66*100)</f>
        <v>20.191387559808614</v>
      </c>
      <c r="E54" s="2">
        <v>12270</v>
      </c>
      <c r="F54" s="3">
        <f>IF(E66=0,"- - -",E54/E66*100)</f>
        <v>12.448259069880692</v>
      </c>
      <c r="G54" s="2">
        <v>33</v>
      </c>
      <c r="H54" s="3">
        <f>IF(G66=0,"- - -",G54/G66*100)</f>
        <v>14.102564102564102</v>
      </c>
      <c r="I54" s="2">
        <v>354</v>
      </c>
      <c r="J54" s="3">
        <f>IF(I66=0,"- - -",I54/I66*100)</f>
        <v>19.876473891072433</v>
      </c>
      <c r="K54" s="2">
        <v>34</v>
      </c>
      <c r="L54" s="3">
        <f>IF(K66=0,"- - -",K54/K66*100)</f>
        <v>22.222222222222221</v>
      </c>
      <c r="M54" s="2">
        <v>5</v>
      </c>
      <c r="N54" s="3">
        <f>IF(M66=0,"- - -",M54/M66*100)</f>
        <v>17.857142857142858</v>
      </c>
      <c r="O54" s="2">
        <v>233</v>
      </c>
      <c r="P54" s="3">
        <f>IF(O66=0,"- - -",O54/O66*100)</f>
        <v>13.468208092485549</v>
      </c>
      <c r="Q54" s="2">
        <v>1097</v>
      </c>
      <c r="R54" s="3">
        <f>IF(Q66=0,"- - -",Q54/Q66*100)</f>
        <v>20.299777942264988</v>
      </c>
      <c r="S54" s="2">
        <v>360</v>
      </c>
      <c r="T54" s="3">
        <f>IF(S66=0,"- - -",S54/S66*100)</f>
        <v>19.661387220098305</v>
      </c>
      <c r="U54" s="2">
        <v>1313</v>
      </c>
      <c r="V54" s="3">
        <f>IF(U66=0,"- - -",U54/U66*100)</f>
        <v>20.018295471870712</v>
      </c>
      <c r="W54" s="2">
        <v>146</v>
      </c>
      <c r="X54" s="3">
        <f>IF(W66=0,"- - -",W54/W66*100)</f>
        <v>17.52701080432173</v>
      </c>
      <c r="Y54" s="2">
        <v>496</v>
      </c>
      <c r="Z54" s="3">
        <f>IF(Y66=0,"- - -",Y54/Y66*100)</f>
        <v>17.707961442342022</v>
      </c>
      <c r="AA54" s="2">
        <v>6</v>
      </c>
      <c r="AB54" s="3">
        <f>IF(AA66=0,"- - -",AA54/AA66*100)</f>
        <v>12.76595744680851</v>
      </c>
      <c r="AC54" s="26">
        <f t="shared" si="5"/>
        <v>16769</v>
      </c>
      <c r="AD54" s="29">
        <f>IF(AC66=0,"- - -",AC54/AC66*100)</f>
        <v>13.738437968523421</v>
      </c>
      <c r="AG54" s="69"/>
    </row>
    <row r="55" spans="1:33" x14ac:dyDescent="0.25">
      <c r="A55" s="60">
        <v>3</v>
      </c>
      <c r="B55" s="62" t="s">
        <v>130</v>
      </c>
      <c r="C55" s="9">
        <v>806</v>
      </c>
      <c r="D55" s="3">
        <f>IF(C66=0,"- - -",C55/C66*100)</f>
        <v>38.564593301435409</v>
      </c>
      <c r="E55" s="2">
        <v>43825</v>
      </c>
      <c r="F55" s="3">
        <f>IF(E66=0,"- - -",E55/E66*100)</f>
        <v>44.461691421150881</v>
      </c>
      <c r="G55" s="2">
        <v>94</v>
      </c>
      <c r="H55" s="3">
        <f>IF(G66=0,"- - -",G55/G66*100)</f>
        <v>40.17094017094017</v>
      </c>
      <c r="I55" s="2">
        <v>794</v>
      </c>
      <c r="J55" s="3">
        <f>IF(I66=0,"- - -",I55/I66*100)</f>
        <v>44.581695676586186</v>
      </c>
      <c r="K55" s="2">
        <v>63</v>
      </c>
      <c r="L55" s="3">
        <f>IF(K66=0,"- - -",K55/K66*100)</f>
        <v>41.17647058823529</v>
      </c>
      <c r="M55" s="2">
        <v>9</v>
      </c>
      <c r="N55" s="3">
        <f>IF(M66=0,"- - -",M55/M66*100)</f>
        <v>32.142857142857146</v>
      </c>
      <c r="O55" s="2">
        <v>616</v>
      </c>
      <c r="P55" s="3">
        <f>IF(O66=0,"- - -",O55/O66*100)</f>
        <v>35.606936416184972</v>
      </c>
      <c r="Q55" s="2">
        <v>2191</v>
      </c>
      <c r="R55" s="3">
        <f>IF(Q66=0,"- - -",Q55/Q66*100)</f>
        <v>40.5440414507772</v>
      </c>
      <c r="S55" s="2">
        <v>754</v>
      </c>
      <c r="T55" s="3">
        <f>IF(S66=0,"- - -",S55/S66*100)</f>
        <v>41.1796832332059</v>
      </c>
      <c r="U55" s="2">
        <v>2549</v>
      </c>
      <c r="V55" s="3">
        <f>IF(U66=0,"- - -",U55/U66*100)</f>
        <v>38.862631498704069</v>
      </c>
      <c r="W55" s="2">
        <v>326</v>
      </c>
      <c r="X55" s="3">
        <f>IF(W66=0,"- - -",W55/W66*100)</f>
        <v>39.13565426170468</v>
      </c>
      <c r="Y55" s="2">
        <v>1004</v>
      </c>
      <c r="Z55" s="3">
        <f>IF(Y66=0,"- - -",Y55/Y66*100)</f>
        <v>35.844341306676185</v>
      </c>
      <c r="AA55" s="2">
        <v>20</v>
      </c>
      <c r="AB55" s="3">
        <f>IF(AA66=0,"- - -",AA55/AA66*100)</f>
        <v>42.553191489361701</v>
      </c>
      <c r="AC55" s="26">
        <f t="shared" si="5"/>
        <v>53051</v>
      </c>
      <c r="AD55" s="29">
        <f>IF(AC66=0,"- - -",AC55/AC66*100)</f>
        <v>43.463407040857291</v>
      </c>
      <c r="AG55" s="69"/>
    </row>
    <row r="56" spans="1:33" x14ac:dyDescent="0.25">
      <c r="A56" s="60">
        <v>4</v>
      </c>
      <c r="B56" s="62" t="s">
        <v>130</v>
      </c>
      <c r="C56" s="9">
        <v>386</v>
      </c>
      <c r="D56" s="3">
        <f>IF(C66=0,"- - -",C56/C66*100)</f>
        <v>18.4688995215311</v>
      </c>
      <c r="E56" s="2">
        <v>21938</v>
      </c>
      <c r="F56" s="3">
        <f>IF(E66=0,"- - -",E56/E66*100)</f>
        <v>22.256716175635095</v>
      </c>
      <c r="G56" s="2">
        <v>60</v>
      </c>
      <c r="H56" s="3">
        <f>IF(G66=0,"- - -",G56/G66*100)</f>
        <v>25.641025641025639</v>
      </c>
      <c r="I56" s="2">
        <v>336</v>
      </c>
      <c r="J56" s="3">
        <f>IF(I66=0,"- - -",I56/I66*100)</f>
        <v>18.865805727119593</v>
      </c>
      <c r="K56" s="2">
        <v>25</v>
      </c>
      <c r="L56" s="3">
        <f>IF(K66=0,"- - -",K56/K66*100)</f>
        <v>16.33986928104575</v>
      </c>
      <c r="M56" s="2">
        <v>5</v>
      </c>
      <c r="N56" s="3">
        <f>IF(M66=0,"- - -",M56/M66*100)</f>
        <v>17.857142857142858</v>
      </c>
      <c r="O56" s="2">
        <v>276</v>
      </c>
      <c r="P56" s="3">
        <f>IF(O66=0,"- - -",O56/O66*100)</f>
        <v>15.953757225433526</v>
      </c>
      <c r="Q56" s="2">
        <v>1067</v>
      </c>
      <c r="R56" s="3">
        <f>IF(Q66=0,"- - -",Q56/Q66*100)</f>
        <v>19.744633604737231</v>
      </c>
      <c r="S56" s="2">
        <v>307</v>
      </c>
      <c r="T56" s="3">
        <f>IF(S66=0,"- - -",S56/S66*100)</f>
        <v>16.766794101583834</v>
      </c>
      <c r="U56" s="2">
        <v>1284</v>
      </c>
      <c r="V56" s="3">
        <f>IF(U66=0,"- - -",U56/U66*100)</f>
        <v>19.576154901661837</v>
      </c>
      <c r="W56" s="2">
        <v>178</v>
      </c>
      <c r="X56" s="3">
        <f>IF(W66=0,"- - -",W56/W66*100)</f>
        <v>21.368547418967587</v>
      </c>
      <c r="Y56" s="2">
        <v>568</v>
      </c>
      <c r="Z56" s="3">
        <f>IF(Y66=0,"- - -",Y56/Y66*100)</f>
        <v>20.278471974294895</v>
      </c>
      <c r="AA56" s="2">
        <v>12</v>
      </c>
      <c r="AB56" s="3">
        <f>IF(AA66=0,"- - -",AA56/AA66*100)</f>
        <v>25.531914893617021</v>
      </c>
      <c r="AC56" s="26">
        <f t="shared" si="5"/>
        <v>26442</v>
      </c>
      <c r="AD56" s="29">
        <f>IF(AC66=0,"- - -",AC56/AC66*100)</f>
        <v>21.663293980779788</v>
      </c>
      <c r="AG56" s="69"/>
    </row>
    <row r="57" spans="1:33" x14ac:dyDescent="0.25">
      <c r="A57" s="60">
        <v>5</v>
      </c>
      <c r="B57" s="62" t="s">
        <v>130</v>
      </c>
      <c r="C57" s="9">
        <v>139</v>
      </c>
      <c r="D57" s="3">
        <f>IF(C66=0,"- - -",C57/C66*100)</f>
        <v>6.6507177033492821</v>
      </c>
      <c r="E57" s="2">
        <v>7744</v>
      </c>
      <c r="F57" s="3">
        <f>IF(E66=0,"- - -",E57/E66*100)</f>
        <v>7.8565051538024511</v>
      </c>
      <c r="G57" s="2">
        <v>14</v>
      </c>
      <c r="H57" s="3">
        <f>IF(G66=0,"- - -",G57/G66*100)</f>
        <v>5.982905982905983</v>
      </c>
      <c r="I57" s="2">
        <v>91</v>
      </c>
      <c r="J57" s="3">
        <f>IF(I66=0,"- - -",I57/I66*100)</f>
        <v>5.1094890510948909</v>
      </c>
      <c r="K57" s="2">
        <v>11</v>
      </c>
      <c r="L57" s="3">
        <f>IF(K66=0,"- - -",K57/K66*100)</f>
        <v>7.18954248366013</v>
      </c>
      <c r="M57" s="2">
        <v>2</v>
      </c>
      <c r="N57" s="3">
        <f>IF(M66=0,"- - -",M57/M66*100)</f>
        <v>7.1428571428571423</v>
      </c>
      <c r="O57" s="2">
        <v>177</v>
      </c>
      <c r="P57" s="3">
        <f>IF(O66=0,"- - -",O57/O66*100)</f>
        <v>10.23121387283237</v>
      </c>
      <c r="Q57" s="2">
        <v>329</v>
      </c>
      <c r="R57" s="3">
        <f>IF(Q66=0,"- - -",Q57/Q66*100)</f>
        <v>6.0880829015544045</v>
      </c>
      <c r="S57" s="2">
        <v>104</v>
      </c>
      <c r="T57" s="3">
        <f>IF(S66=0,"- - -",S57/S66*100)</f>
        <v>5.6799563080283999</v>
      </c>
      <c r="U57" s="2">
        <v>552</v>
      </c>
      <c r="V57" s="3">
        <f>IF(U66=0,"- - -",U57/U66*100)</f>
        <v>8.4159170605275193</v>
      </c>
      <c r="W57" s="2">
        <v>51</v>
      </c>
      <c r="X57" s="3">
        <f>IF(W66=0,"- - -",W57/W66*100)</f>
        <v>6.1224489795918364</v>
      </c>
      <c r="Y57" s="2">
        <v>283</v>
      </c>
      <c r="Z57" s="3">
        <f>IF(Y66=0,"- - -",Y57/Y66*100)</f>
        <v>10.103534451981435</v>
      </c>
      <c r="AA57" s="2">
        <v>4</v>
      </c>
      <c r="AB57" s="3">
        <f>IF(AA66=0,"- - -",AA57/AA66*100)</f>
        <v>8.5106382978723403</v>
      </c>
      <c r="AC57" s="26">
        <f t="shared" si="5"/>
        <v>9501</v>
      </c>
      <c r="AD57" s="29">
        <f>IF(AC66=0,"- - -",AC57/AC66*100)</f>
        <v>7.7839405533389598</v>
      </c>
      <c r="AG57" s="69"/>
    </row>
    <row r="58" spans="1:33" x14ac:dyDescent="0.25">
      <c r="A58" s="60">
        <v>6</v>
      </c>
      <c r="B58" s="62" t="s">
        <v>130</v>
      </c>
      <c r="C58" s="9">
        <v>61</v>
      </c>
      <c r="D58" s="3">
        <f>IF(C66=0,"- - -",C58/C66*100)</f>
        <v>2.9186602870813396</v>
      </c>
      <c r="E58" s="2">
        <v>2134</v>
      </c>
      <c r="F58" s="3">
        <f>IF(E66=0,"- - -",E58/E66*100)</f>
        <v>2.1650028406785164</v>
      </c>
      <c r="G58" s="2">
        <v>5</v>
      </c>
      <c r="H58" s="3">
        <f>IF(G66=0,"- - -",G58/G66*100)</f>
        <v>2.1367521367521367</v>
      </c>
      <c r="I58" s="2">
        <v>30</v>
      </c>
      <c r="J58" s="3">
        <f>IF(I66=0,"- - -",I58/I66*100)</f>
        <v>1.6844469399213924</v>
      </c>
      <c r="K58" s="2">
        <v>1</v>
      </c>
      <c r="L58" s="3">
        <f>IF(K66=0,"- - -",K58/K66*100)</f>
        <v>0.65359477124183007</v>
      </c>
      <c r="M58" s="2">
        <v>1</v>
      </c>
      <c r="N58" s="3">
        <f>IF(M66=0,"- - -",M58/M66*100)</f>
        <v>3.5714285714285712</v>
      </c>
      <c r="O58" s="2">
        <v>37</v>
      </c>
      <c r="P58" s="3">
        <f>IF(O66=0,"- - -",O58/O66*100)</f>
        <v>2.1387283236994219</v>
      </c>
      <c r="Q58" s="2">
        <v>114</v>
      </c>
      <c r="R58" s="3">
        <f>IF(Q66=0,"- - -",Q58/Q66*100)</f>
        <v>2.1095484826054776</v>
      </c>
      <c r="S58" s="2">
        <v>40</v>
      </c>
      <c r="T58" s="3">
        <f>IF(S66=0,"- - -",S58/S66*100)</f>
        <v>2.1845985800109231</v>
      </c>
      <c r="U58" s="2">
        <v>196</v>
      </c>
      <c r="V58" s="3">
        <f>IF(U66=0,"- - -",U58/U66*100)</f>
        <v>2.9882604055496262</v>
      </c>
      <c r="W58" s="2">
        <v>24</v>
      </c>
      <c r="X58" s="3">
        <f>IF(W66=0,"- - -",W58/W66*100)</f>
        <v>2.8811524609843939</v>
      </c>
      <c r="Y58" s="2">
        <v>70</v>
      </c>
      <c r="Z58" s="3">
        <f>IF(Y66=0,"- - -",Y58/Y66*100)</f>
        <v>2.4991074616208495</v>
      </c>
      <c r="AA58" s="2">
        <v>3</v>
      </c>
      <c r="AB58" s="3">
        <f>IF(AA66=0,"- - -",AA58/AA66*100)</f>
        <v>6.3829787234042552</v>
      </c>
      <c r="AC58" s="26">
        <f t="shared" si="5"/>
        <v>2716</v>
      </c>
      <c r="AD58" s="29">
        <f>IF(AC66=0,"- - -",AC58/AC66*100)</f>
        <v>2.2251534094167575</v>
      </c>
      <c r="AG58" s="69"/>
    </row>
    <row r="59" spans="1:33" x14ac:dyDescent="0.25">
      <c r="A59" s="60">
        <v>7</v>
      </c>
      <c r="B59" s="62" t="s">
        <v>130</v>
      </c>
      <c r="C59" s="9">
        <v>31</v>
      </c>
      <c r="D59" s="3">
        <f>IF(C66=0,"- - -",C59/C66*100)</f>
        <v>1.4832535885167464</v>
      </c>
      <c r="E59" s="2">
        <v>931</v>
      </c>
      <c r="F59" s="3">
        <f>IF(E66=0,"- - -",E59/E66*100)</f>
        <v>0.94452560668776886</v>
      </c>
      <c r="G59" s="2">
        <v>2</v>
      </c>
      <c r="H59" s="3">
        <f>IF(G66=0,"- - -",G59/G66*100)</f>
        <v>0.85470085470085477</v>
      </c>
      <c r="I59" s="2">
        <v>15</v>
      </c>
      <c r="J59" s="3">
        <f>IF(I66=0,"- - -",I59/I66*100)</f>
        <v>0.84222346996069619</v>
      </c>
      <c r="K59" s="2">
        <v>0</v>
      </c>
      <c r="L59" s="3">
        <f>IF(K66=0,"- - -",K59/K66*100)</f>
        <v>0</v>
      </c>
      <c r="M59" s="2">
        <v>0</v>
      </c>
      <c r="N59" s="3">
        <f>IF(M66=0,"- - -",M59/M66*100)</f>
        <v>0</v>
      </c>
      <c r="O59" s="2">
        <v>22</v>
      </c>
      <c r="P59" s="3">
        <f>IF(O66=0,"- - -",O59/O66*100)</f>
        <v>1.2716763005780347</v>
      </c>
      <c r="Q59" s="2">
        <v>56</v>
      </c>
      <c r="R59" s="3">
        <f>IF(Q66=0,"- - -",Q59/Q66*100)</f>
        <v>1.0362694300518136</v>
      </c>
      <c r="S59" s="2">
        <v>20</v>
      </c>
      <c r="T59" s="3">
        <f>IF(S66=0,"- - -",S59/S66*100)</f>
        <v>1.0922992900054616</v>
      </c>
      <c r="U59" s="2">
        <v>62</v>
      </c>
      <c r="V59" s="3">
        <f>IF(U66=0,"- - -",U59/U66*100)</f>
        <v>0.94526604665345326</v>
      </c>
      <c r="W59" s="2">
        <v>14</v>
      </c>
      <c r="X59" s="3">
        <f>IF(W66=0,"- - -",W59/W66*100)</f>
        <v>1.680672268907563</v>
      </c>
      <c r="Y59" s="2">
        <v>27</v>
      </c>
      <c r="Z59" s="3">
        <f>IF(Y66=0,"- - -",Y59/Y66*100)</f>
        <v>0.96394144948232763</v>
      </c>
      <c r="AA59" s="2">
        <v>1</v>
      </c>
      <c r="AB59" s="3">
        <f>IF(AA66=0,"- - -",AA59/AA66*100)</f>
        <v>2.1276595744680851</v>
      </c>
      <c r="AC59" s="26">
        <f t="shared" si="5"/>
        <v>1181</v>
      </c>
      <c r="AD59" s="29">
        <f>IF(AC66=0,"- - -",AC59/AC66*100)</f>
        <v>0.9675648661712779</v>
      </c>
      <c r="AG59" s="69"/>
    </row>
    <row r="60" spans="1:33" x14ac:dyDescent="0.25">
      <c r="A60" s="60">
        <v>8</v>
      </c>
      <c r="B60" s="62" t="s">
        <v>130</v>
      </c>
      <c r="C60" s="9">
        <v>12</v>
      </c>
      <c r="D60" s="3">
        <f>IF(C66=0,"- - -",C60/C66*100)</f>
        <v>0.57416267942583732</v>
      </c>
      <c r="E60" s="2">
        <v>616</v>
      </c>
      <c r="F60" s="3">
        <f>IF(E66=0,"- - -",E60/E66*100)</f>
        <v>0.62494927359792229</v>
      </c>
      <c r="G60" s="2">
        <v>1</v>
      </c>
      <c r="H60" s="3">
        <f>IF(G66=0,"- - -",G60/G66*100)</f>
        <v>0.42735042735042739</v>
      </c>
      <c r="I60" s="2">
        <v>13</v>
      </c>
      <c r="J60" s="3">
        <f>IF(I66=0,"- - -",I60/I66*100)</f>
        <v>0.72992700729927007</v>
      </c>
      <c r="K60" s="2">
        <v>2</v>
      </c>
      <c r="L60" s="3">
        <f>IF(K66=0,"- - -",K60/K66*100)</f>
        <v>1.3071895424836601</v>
      </c>
      <c r="M60" s="2">
        <v>0</v>
      </c>
      <c r="N60" s="3">
        <f>IF(M66=0,"- - -",M60/M66*100)</f>
        <v>0</v>
      </c>
      <c r="O60" s="2">
        <v>9</v>
      </c>
      <c r="P60" s="3">
        <f>IF(O66=0,"- - -",O60/O66*100)</f>
        <v>0.52023121387283233</v>
      </c>
      <c r="Q60" s="2">
        <v>39</v>
      </c>
      <c r="R60" s="3">
        <f>IF(Q66=0,"- - -",Q60/Q66*100)</f>
        <v>0.72168763878608433</v>
      </c>
      <c r="S60" s="2">
        <v>18</v>
      </c>
      <c r="T60" s="3">
        <f>IF(S66=0,"- - -",S60/S66*100)</f>
        <v>0.98306936100491538</v>
      </c>
      <c r="U60" s="2">
        <v>55</v>
      </c>
      <c r="V60" s="3">
        <f>IF(U66=0,"- - -",U60/U66*100)</f>
        <v>0.83854246074096661</v>
      </c>
      <c r="W60" s="2">
        <v>4</v>
      </c>
      <c r="X60" s="3">
        <f>IF(W66=0,"- - -",W60/W66*100)</f>
        <v>0.48019207683073228</v>
      </c>
      <c r="Y60" s="2">
        <v>25</v>
      </c>
      <c r="Z60" s="3">
        <f>IF(Y66=0,"- - -",Y60/Y66*100)</f>
        <v>0.89253837915030354</v>
      </c>
      <c r="AA60" s="2">
        <v>1</v>
      </c>
      <c r="AB60" s="3">
        <f>IF(AA66=0,"- - -",AA60/AA66*100)</f>
        <v>2.1276595744680851</v>
      </c>
      <c r="AC60" s="26">
        <f t="shared" si="5"/>
        <v>795</v>
      </c>
      <c r="AD60" s="29">
        <f>IF(AC66=0,"- - -",AC60/AC66*100)</f>
        <v>0.65132435953104639</v>
      </c>
      <c r="AG60" s="69"/>
    </row>
    <row r="61" spans="1:33" x14ac:dyDescent="0.25">
      <c r="A61" s="60">
        <v>9</v>
      </c>
      <c r="B61" s="62" t="s">
        <v>130</v>
      </c>
      <c r="C61" s="9">
        <v>8</v>
      </c>
      <c r="D61" s="3">
        <f>IF(C66=0,"- - -",C61/C66*100)</f>
        <v>0.38277511961722488</v>
      </c>
      <c r="E61" s="2">
        <v>436</v>
      </c>
      <c r="F61" s="3">
        <f>IF(E66=0,"- - -",E61/E66*100)</f>
        <v>0.44233422611800988</v>
      </c>
      <c r="G61" s="2">
        <v>1</v>
      </c>
      <c r="H61" s="3">
        <f>IF(G66=0,"- - -",G61/G66*100)</f>
        <v>0.42735042735042739</v>
      </c>
      <c r="I61" s="2">
        <v>6</v>
      </c>
      <c r="J61" s="3">
        <f>IF(I66=0,"- - -",I61/I66*100)</f>
        <v>0.33688938798427848</v>
      </c>
      <c r="K61" s="2">
        <v>1</v>
      </c>
      <c r="L61" s="3">
        <f>IF(K66=0,"- - -",K61/K66*100)</f>
        <v>0.65359477124183007</v>
      </c>
      <c r="M61" s="2">
        <v>0</v>
      </c>
      <c r="N61" s="3">
        <f>IF(M66=0,"- - -",M61/M66*100)</f>
        <v>0</v>
      </c>
      <c r="O61" s="2">
        <v>6</v>
      </c>
      <c r="P61" s="3">
        <f>IF(O66=0,"- - -",O61/O66*100)</f>
        <v>0.34682080924855491</v>
      </c>
      <c r="Q61" s="2">
        <v>32</v>
      </c>
      <c r="R61" s="3">
        <f>IF(Q66=0,"- - -",Q61/Q66*100)</f>
        <v>0.59215396002960763</v>
      </c>
      <c r="S61" s="2">
        <v>5</v>
      </c>
      <c r="T61" s="3">
        <f>IF(S66=0,"- - -",S61/S66*100)</f>
        <v>0.27307482250136539</v>
      </c>
      <c r="U61" s="2">
        <v>23</v>
      </c>
      <c r="V61" s="3">
        <f>IF(U66=0,"- - -",U61/U66*100)</f>
        <v>0.35066321085531332</v>
      </c>
      <c r="W61" s="2">
        <v>3</v>
      </c>
      <c r="X61" s="3">
        <f>IF(W66=0,"- - -",W61/W66*100)</f>
        <v>0.36014405762304924</v>
      </c>
      <c r="Y61" s="2">
        <v>24</v>
      </c>
      <c r="Z61" s="3">
        <f>IF(Y66=0,"- - -",Y61/Y66*100)</f>
        <v>0.85683684398429139</v>
      </c>
      <c r="AA61" s="2">
        <v>0</v>
      </c>
      <c r="AB61" s="3">
        <f>IF(AA66=0,"- - -",AA61/AA66*100)</f>
        <v>0</v>
      </c>
      <c r="AC61" s="26">
        <f t="shared" si="5"/>
        <v>545</v>
      </c>
      <c r="AD61" s="29">
        <f>IF(AC66=0,"- - -",AC61/AC66*100)</f>
        <v>0.44650537854644062</v>
      </c>
      <c r="AG61" s="69"/>
    </row>
    <row r="62" spans="1:33" x14ac:dyDescent="0.25">
      <c r="A62" s="61">
        <v>10</v>
      </c>
      <c r="B62" s="62" t="s">
        <v>130</v>
      </c>
      <c r="C62" s="10">
        <v>9</v>
      </c>
      <c r="D62" s="7">
        <f>IF(C66=0,"- - -",C62/C66*100)</f>
        <v>0.43062200956937796</v>
      </c>
      <c r="E62" s="6">
        <v>418</v>
      </c>
      <c r="F62" s="7">
        <f>IF(E66=0,"- - -",E62/E66*100)</f>
        <v>0.42407272137001867</v>
      </c>
      <c r="G62" s="6">
        <v>0</v>
      </c>
      <c r="H62" s="7">
        <f>IF(G66=0,"- - -",G62/G66*100)</f>
        <v>0</v>
      </c>
      <c r="I62" s="6">
        <v>8</v>
      </c>
      <c r="J62" s="7">
        <f>IF(I66=0,"- - -",I62/I66*100)</f>
        <v>0.44918585064570471</v>
      </c>
      <c r="K62" s="6">
        <v>0</v>
      </c>
      <c r="L62" s="7">
        <f>IF(K66=0,"- - -",K62/K66*100)</f>
        <v>0</v>
      </c>
      <c r="M62" s="6">
        <v>0</v>
      </c>
      <c r="N62" s="7">
        <f>IF(M66=0,"- - -",M62/M66*100)</f>
        <v>0</v>
      </c>
      <c r="O62" s="6">
        <v>8</v>
      </c>
      <c r="P62" s="7">
        <f>IF(O66=0,"- - -",O62/O66*100)</f>
        <v>0.46242774566473993</v>
      </c>
      <c r="Q62" s="6">
        <v>17</v>
      </c>
      <c r="R62" s="7">
        <f>IF(Q66=0,"- - -",Q62/Q66*100)</f>
        <v>0.3145817912657291</v>
      </c>
      <c r="S62" s="6">
        <v>4</v>
      </c>
      <c r="T62" s="7">
        <f>IF(S66=0,"- - -",S62/S66*100)</f>
        <v>0.21845985800109227</v>
      </c>
      <c r="U62" s="6">
        <v>30</v>
      </c>
      <c r="V62" s="7">
        <f>IF(U66=0,"- - -",U62/U66*100)</f>
        <v>0.45738679676779997</v>
      </c>
      <c r="W62" s="6">
        <v>3</v>
      </c>
      <c r="X62" s="7">
        <f>IF(W66=0,"- - -",W62/W66*100)</f>
        <v>0.36014405762304924</v>
      </c>
      <c r="Y62" s="6">
        <v>11</v>
      </c>
      <c r="Z62" s="7">
        <f>IF(Y66=0,"- - -",Y62/Y66*100)</f>
        <v>0.39271688682613354</v>
      </c>
      <c r="AA62" s="6">
        <v>0</v>
      </c>
      <c r="AB62" s="7">
        <f>IF(AA66=0,"- - -",AA62/AA66*100)</f>
        <v>0</v>
      </c>
      <c r="AC62" s="26">
        <f t="shared" si="5"/>
        <v>508</v>
      </c>
      <c r="AD62" s="29">
        <f>IF(AC66=0,"- - -",AC62/AC66*100)</f>
        <v>0.41619216936071896</v>
      </c>
      <c r="AG62" s="69"/>
    </row>
    <row r="63" spans="1:33" x14ac:dyDescent="0.25">
      <c r="A63" s="80" t="s">
        <v>255</v>
      </c>
      <c r="B63" s="62" t="s">
        <v>130</v>
      </c>
      <c r="C63" s="10">
        <v>40</v>
      </c>
      <c r="D63" s="7">
        <f>IF(C66=0,"- - -",C63/C66*100)</f>
        <v>1.9138755980861244</v>
      </c>
      <c r="E63" s="6">
        <v>2514</v>
      </c>
      <c r="F63" s="7">
        <f>IF(E66=0,"- - -",E63/E66*100)</f>
        <v>2.5505234964694425</v>
      </c>
      <c r="G63" s="6">
        <v>5</v>
      </c>
      <c r="H63" s="7">
        <f>IF(G66=0,"- - -",G63/G66*100)</f>
        <v>2.1367521367521367</v>
      </c>
      <c r="I63" s="6">
        <v>41</v>
      </c>
      <c r="J63" s="7">
        <f>IF(I66=0,"- - -",I63/I66*100)</f>
        <v>2.3020774845592364</v>
      </c>
      <c r="K63" s="6">
        <v>5</v>
      </c>
      <c r="L63" s="7">
        <f>IF(K66=0,"- - -",K63/K66*100)</f>
        <v>3.2679738562091507</v>
      </c>
      <c r="M63" s="6">
        <v>3</v>
      </c>
      <c r="N63" s="7">
        <f>IF(M66=0,"- - -",M63/M66*100)</f>
        <v>10.714285714285714</v>
      </c>
      <c r="O63" s="6">
        <v>47</v>
      </c>
      <c r="P63" s="7">
        <f>IF(O66=0,"- - -",O63/O66*100)</f>
        <v>2.7167630057803467</v>
      </c>
      <c r="Q63" s="6">
        <v>118</v>
      </c>
      <c r="R63" s="7">
        <f>IF(Q66=0,"- - -",Q63/Q66*100)</f>
        <v>2.1835677276091783</v>
      </c>
      <c r="S63" s="6">
        <v>33</v>
      </c>
      <c r="T63" s="7">
        <f>IF(S66=0,"- - -",S63/S66*100)</f>
        <v>1.8022938285090113</v>
      </c>
      <c r="U63" s="6">
        <v>123</v>
      </c>
      <c r="V63" s="7">
        <f>IF(U66=0,"- - -",U63/U66*100)</f>
        <v>1.8752858667479797</v>
      </c>
      <c r="W63" s="6">
        <v>24</v>
      </c>
      <c r="X63" s="7">
        <f>IF(W66=0,"- - -",W63/W66*100)</f>
        <v>2.8811524609843939</v>
      </c>
      <c r="Y63" s="6">
        <v>44</v>
      </c>
      <c r="Z63" s="7">
        <f>IF(Y66=0,"- - -",Y63/Y66*100)</f>
        <v>1.5708675473045342</v>
      </c>
      <c r="AA63" s="6">
        <v>0</v>
      </c>
      <c r="AB63" s="7">
        <f>IF(AA66=0,"- - -",AA63/AA66*100)</f>
        <v>0</v>
      </c>
      <c r="AC63" s="26">
        <f t="shared" si="5"/>
        <v>2997</v>
      </c>
      <c r="AD63" s="29">
        <f>IF(AC66=0,"- - -",AC63/AC66*100)</f>
        <v>2.4553699440434547</v>
      </c>
      <c r="AG63" s="69"/>
    </row>
    <row r="64" spans="1:33" x14ac:dyDescent="0.25">
      <c r="A64" s="81" t="s">
        <v>257</v>
      </c>
      <c r="B64" s="62" t="s">
        <v>130</v>
      </c>
      <c r="C64" s="10">
        <v>33</v>
      </c>
      <c r="D64" s="7">
        <f>IF(C66=0,"- - -",C64/C66*100)</f>
        <v>1.5789473684210527</v>
      </c>
      <c r="E64" s="6">
        <v>979</v>
      </c>
      <c r="F64" s="7">
        <f>IF(E66=0,"- - -",E64/E66*100)</f>
        <v>0.99322295268241212</v>
      </c>
      <c r="G64" s="6">
        <v>0</v>
      </c>
      <c r="H64" s="7">
        <f>IF(G66=0,"- - -",G64/G66*100)</f>
        <v>0</v>
      </c>
      <c r="I64" s="6">
        <v>17</v>
      </c>
      <c r="J64" s="7">
        <f>IF(I66=0,"- - -",I64/I66*100)</f>
        <v>0.95451993262212242</v>
      </c>
      <c r="K64" s="6">
        <v>1</v>
      </c>
      <c r="L64" s="7">
        <f>IF(K66=0,"- - -",K64/K66*100)</f>
        <v>0.65359477124183007</v>
      </c>
      <c r="M64" s="6">
        <v>0</v>
      </c>
      <c r="N64" s="7">
        <f>IF(M66=0,"- - -",M64/M66*100)</f>
        <v>0</v>
      </c>
      <c r="O64" s="6">
        <v>15</v>
      </c>
      <c r="P64" s="7">
        <f>IF(O66=0,"- - -",O64/O66*100)</f>
        <v>0.86705202312138718</v>
      </c>
      <c r="Q64" s="6">
        <v>46</v>
      </c>
      <c r="R64" s="7">
        <f>IF(Q66=0,"- - -",Q64/Q66*100)</f>
        <v>0.85122131754256114</v>
      </c>
      <c r="S64" s="6">
        <v>18</v>
      </c>
      <c r="T64" s="7">
        <f>IF(S66=0,"- - -",S64/S66*100)</f>
        <v>0.98306936100491538</v>
      </c>
      <c r="U64" s="6">
        <v>49</v>
      </c>
      <c r="V64" s="7">
        <f>IF(U66=0,"- - -",U64/U66*100)</f>
        <v>0.74706510138740656</v>
      </c>
      <c r="W64" s="6">
        <v>6</v>
      </c>
      <c r="X64" s="7">
        <f>IF(W66=0,"- - -",W64/W66*100)</f>
        <v>0.72028811524609848</v>
      </c>
      <c r="Y64" s="6">
        <v>23</v>
      </c>
      <c r="Z64" s="7">
        <f>IF(Y66=0,"- - -",Y64/Y66*100)</f>
        <v>0.82113530881827923</v>
      </c>
      <c r="AA64" s="6">
        <v>0</v>
      </c>
      <c r="AB64" s="7">
        <f>IF(AA66=0,"- - -",AA64/AA66*100)</f>
        <v>0</v>
      </c>
      <c r="AC64" s="26">
        <f t="shared" ref="AC64" si="6">C64+E64+G64+I64+K64+M64+O64+Q64+S64+U64+W64+Y64+AA64</f>
        <v>1187</v>
      </c>
      <c r="AD64" s="29">
        <f>IF(AC66=0,"- - -",AC64/AC66*100)</f>
        <v>0.97248052171490829</v>
      </c>
      <c r="AG64" s="69"/>
    </row>
    <row r="65" spans="1:33" ht="15.75" thickBot="1" x14ac:dyDescent="0.3">
      <c r="A65" s="61" t="s">
        <v>256</v>
      </c>
      <c r="B65" s="62" t="s">
        <v>130</v>
      </c>
      <c r="C65" s="10">
        <v>40</v>
      </c>
      <c r="D65" s="7">
        <f>IF(C66=0,"- - -",C65/C66*100)</f>
        <v>1.9138755980861244</v>
      </c>
      <c r="E65" s="6">
        <v>1040</v>
      </c>
      <c r="F65" s="7">
        <f>IF(E66=0,"- - -",E65/E66*100)</f>
        <v>1.0551091632172713</v>
      </c>
      <c r="G65" s="6">
        <v>1</v>
      </c>
      <c r="H65" s="7">
        <f>IF(G66=0,"- - -",G65/G66*100)</f>
        <v>0.42735042735042739</v>
      </c>
      <c r="I65" s="6">
        <v>14</v>
      </c>
      <c r="J65" s="7">
        <f>IF(I66=0,"- - -",I65/I66*100)</f>
        <v>0.78607523862998308</v>
      </c>
      <c r="K65" s="6">
        <v>1</v>
      </c>
      <c r="L65" s="7">
        <f>IF(K66=0,"- - -",K65/K66*100)</f>
        <v>0.65359477124183007</v>
      </c>
      <c r="M65" s="6">
        <v>1</v>
      </c>
      <c r="N65" s="7">
        <f>IF(M66=0,"- - -",M65/M66*100)</f>
        <v>3.5714285714285712</v>
      </c>
      <c r="O65" s="6">
        <v>36</v>
      </c>
      <c r="P65" s="7">
        <f>IF(O66=0,"- - -",O65/O66*100)</f>
        <v>2.0809248554913293</v>
      </c>
      <c r="Q65" s="6">
        <v>61</v>
      </c>
      <c r="R65" s="7">
        <f>IF(Q66=0,"- - -",Q65/Q66*100)</f>
        <v>1.1287934863064397</v>
      </c>
      <c r="S65" s="6">
        <v>17</v>
      </c>
      <c r="T65" s="7">
        <f>IF(S66=0,"- - -",S65/S66*100)</f>
        <v>0.92845439650464223</v>
      </c>
      <c r="U65" s="6">
        <v>75</v>
      </c>
      <c r="V65" s="7">
        <f>IF(U66=0,"- - -",U65/U66*100)</f>
        <v>1.1434669919195</v>
      </c>
      <c r="W65" s="6">
        <v>13</v>
      </c>
      <c r="X65" s="7">
        <f>IF(W66=0,"- - -",W65/W66*100)</f>
        <v>1.5606242496998799</v>
      </c>
      <c r="Y65" s="6">
        <v>31</v>
      </c>
      <c r="Z65" s="7">
        <f>IF(Y66=0,"- - -",Y65/Y66*100)</f>
        <v>1.1067475901463764</v>
      </c>
      <c r="AA65" s="6">
        <v>0</v>
      </c>
      <c r="AB65" s="7">
        <f>IF(AA66=0,"- - -",AA65/AA66*100)</f>
        <v>0</v>
      </c>
      <c r="AC65" s="26">
        <f t="shared" ref="AC65" si="7">C65+E65+G65+I65+K65+M65+O65+Q65+S65+U65+W65+Y65+AA65</f>
        <v>1330</v>
      </c>
      <c r="AD65" s="29">
        <f>IF(AC66=0,"- - -",AC65/AC66*100)</f>
        <v>1.0896369788381028</v>
      </c>
      <c r="AG65" s="69"/>
    </row>
    <row r="66" spans="1:33" x14ac:dyDescent="0.25">
      <c r="A66" s="153" t="s">
        <v>13</v>
      </c>
      <c r="B66" s="154"/>
      <c r="C66" s="14">
        <f>SUM(C52:C65)</f>
        <v>2090</v>
      </c>
      <c r="D66" s="15">
        <f>IF(C66=0,"- - -",C66/C66*100)</f>
        <v>100</v>
      </c>
      <c r="E66" s="16">
        <f>SUM(E52:E65)</f>
        <v>98568</v>
      </c>
      <c r="F66" s="15">
        <f>IF(E66=0,"- - -",E66/E66*100)</f>
        <v>100</v>
      </c>
      <c r="G66" s="16">
        <f>SUM(G52:G65)</f>
        <v>234</v>
      </c>
      <c r="H66" s="15">
        <f>IF(G66=0,"- - -",G66/G66*100)</f>
        <v>100</v>
      </c>
      <c r="I66" s="16">
        <f>SUM(I52:I65)</f>
        <v>1781</v>
      </c>
      <c r="J66" s="15">
        <f>IF(I66=0,"- - -",I66/I66*100)</f>
        <v>100</v>
      </c>
      <c r="K66" s="16">
        <f>SUM(K52:K65)</f>
        <v>153</v>
      </c>
      <c r="L66" s="15">
        <f>IF(K66=0,"- - -",K66/K66*100)</f>
        <v>100</v>
      </c>
      <c r="M66" s="16">
        <f>SUM(M52:M65)</f>
        <v>28</v>
      </c>
      <c r="N66" s="15">
        <f>IF(M66=0,"- - -",M66/M66*100)</f>
        <v>100</v>
      </c>
      <c r="O66" s="16">
        <f>SUM(O52:O65)</f>
        <v>1730</v>
      </c>
      <c r="P66" s="15">
        <f>IF(O66=0,"- - -",O66/O66*100)</f>
        <v>100</v>
      </c>
      <c r="Q66" s="16">
        <f>SUM(Q52:Q65)</f>
        <v>5404</v>
      </c>
      <c r="R66" s="15">
        <f>IF(Q66=0,"- - -",Q66/Q66*100)</f>
        <v>100</v>
      </c>
      <c r="S66" s="16">
        <f>SUM(S52:S65)</f>
        <v>1831</v>
      </c>
      <c r="T66" s="15">
        <f>IF(S66=0,"- - -",S66/S66*100)</f>
        <v>100</v>
      </c>
      <c r="U66" s="16">
        <f>SUM(U52:U65)</f>
        <v>6559</v>
      </c>
      <c r="V66" s="15">
        <f>IF(U66=0,"- - -",U66/U66*100)</f>
        <v>100</v>
      </c>
      <c r="W66" s="16">
        <f>SUM(W52:W65)</f>
        <v>833</v>
      </c>
      <c r="X66" s="15">
        <f>IF(W66=0,"- - -",W66/W66*100)</f>
        <v>100</v>
      </c>
      <c r="Y66" s="16">
        <f>SUM(Y52:Y65)</f>
        <v>2801</v>
      </c>
      <c r="Z66" s="15">
        <f>IF(Y66=0,"- - -",Y66/Y66*100)</f>
        <v>100</v>
      </c>
      <c r="AA66" s="16">
        <f>SUM(AA52:AA65)</f>
        <v>47</v>
      </c>
      <c r="AB66" s="15">
        <f>IF(AA66=0,"- - -",AA66/AA66*100)</f>
        <v>100</v>
      </c>
      <c r="AC66" s="22">
        <f>SUM(AC52:AC65)</f>
        <v>122059</v>
      </c>
      <c r="AD66" s="23">
        <f>IF(AC66=0,"- - -",AC66/AC66*100)</f>
        <v>100</v>
      </c>
      <c r="AG66" s="69"/>
    </row>
    <row r="67" spans="1:33" ht="15.75" thickBot="1" x14ac:dyDescent="0.3">
      <c r="A67" s="155" t="s">
        <v>12</v>
      </c>
      <c r="B67" s="156"/>
      <c r="C67" s="18">
        <f>IF($AC66=0,"- - -",C66/$AC66*100)</f>
        <v>1.7122866810313047</v>
      </c>
      <c r="D67" s="19"/>
      <c r="E67" s="20">
        <f>IF($AC66=0,"- - -",E66/$AC66*100)</f>
        <v>80.754389270762502</v>
      </c>
      <c r="F67" s="19"/>
      <c r="G67" s="20">
        <f>IF($AC66=0,"- - -",G66/$AC66*100)</f>
        <v>0.19171056620159102</v>
      </c>
      <c r="H67" s="19"/>
      <c r="I67" s="20">
        <f>IF($AC66=0,"- - -",I66/$AC66*100)</f>
        <v>1.4591304205343318</v>
      </c>
      <c r="J67" s="19"/>
      <c r="K67" s="20">
        <f>IF($AC66=0,"- - -",K66/$AC66*100)</f>
        <v>0.12534921636257876</v>
      </c>
      <c r="L67" s="19"/>
      <c r="M67" s="20">
        <f>IF($AC66=0,"- - -",M66/$AC66*100)</f>
        <v>2.2939725870275852E-2</v>
      </c>
      <c r="N67" s="19"/>
      <c r="O67" s="20">
        <f>IF($AC66=0,"- - -",O66/$AC66*100)</f>
        <v>1.4173473484134722</v>
      </c>
      <c r="P67" s="19"/>
      <c r="Q67" s="20">
        <f>IF($AC66=0,"- - -",Q66/$AC66*100)</f>
        <v>4.4273670929632392</v>
      </c>
      <c r="R67" s="19"/>
      <c r="S67" s="20">
        <f>IF($AC66=0,"- - -",S66/$AC66*100)</f>
        <v>1.500094216731253</v>
      </c>
      <c r="T67" s="19"/>
      <c r="U67" s="20">
        <f>IF($AC66=0,"- - -",U66/$AC66*100)</f>
        <v>5.3736307851121179</v>
      </c>
      <c r="V67" s="19"/>
      <c r="W67" s="20">
        <f>IF($AC66=0,"- - -",W66/$AC66*100)</f>
        <v>0.68245684464070655</v>
      </c>
      <c r="X67" s="19"/>
      <c r="Y67" s="159">
        <f>IF($AC66=0,"- - -",Y66/$AC66*100)</f>
        <v>2.2947918629515232</v>
      </c>
      <c r="Z67" s="160"/>
      <c r="AA67" s="159">
        <f>IF($AC66=0,"- - -",AA66/$AC66*100)</f>
        <v>3.850596842510589E-2</v>
      </c>
      <c r="AB67" s="160"/>
      <c r="AC67" s="24">
        <f>IF($AC66=0,"- - -",AC66/$AC66*100)</f>
        <v>100</v>
      </c>
      <c r="AD67" s="25"/>
    </row>
    <row r="70" spans="1:33" x14ac:dyDescent="0.25">
      <c r="A70" s="49" t="s">
        <v>258</v>
      </c>
      <c r="J70" s="48"/>
      <c r="L70" s="48"/>
    </row>
    <row r="71" spans="1:33" ht="15.75" thickBot="1" x14ac:dyDescent="0.3"/>
    <row r="72" spans="1:33" ht="14.45" customHeight="1" x14ac:dyDescent="0.25">
      <c r="A72" s="149" t="s">
        <v>254</v>
      </c>
      <c r="B72" s="150"/>
      <c r="C72" s="32" t="s">
        <v>20</v>
      </c>
      <c r="D72" s="33"/>
      <c r="E72" s="33" t="s">
        <v>21</v>
      </c>
      <c r="F72" s="33"/>
      <c r="G72" s="33" t="s">
        <v>22</v>
      </c>
      <c r="H72" s="33"/>
      <c r="I72" s="33" t="s">
        <v>23</v>
      </c>
      <c r="J72" s="33"/>
      <c r="K72" s="33" t="s">
        <v>24</v>
      </c>
      <c r="L72" s="33"/>
      <c r="M72" s="33" t="s">
        <v>25</v>
      </c>
      <c r="N72" s="33"/>
      <c r="O72" s="33" t="s">
        <v>26</v>
      </c>
      <c r="P72" s="33"/>
      <c r="Q72" s="33" t="s">
        <v>27</v>
      </c>
      <c r="R72" s="33"/>
      <c r="S72" s="33" t="s">
        <v>28</v>
      </c>
      <c r="T72" s="33"/>
      <c r="U72" s="33" t="s">
        <v>29</v>
      </c>
      <c r="V72" s="33"/>
      <c r="W72" s="33" t="s">
        <v>30</v>
      </c>
      <c r="X72" s="33"/>
      <c r="Y72" s="33" t="s">
        <v>32</v>
      </c>
      <c r="Z72" s="33"/>
      <c r="AA72" s="35" t="s">
        <v>13</v>
      </c>
      <c r="AB72" s="36"/>
    </row>
    <row r="73" spans="1:33" ht="15.75" thickBot="1" x14ac:dyDescent="0.3">
      <c r="A73" s="151"/>
      <c r="B73" s="152"/>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3" x14ac:dyDescent="0.25">
      <c r="A74" s="59">
        <v>0</v>
      </c>
      <c r="B74" s="62" t="s">
        <v>129</v>
      </c>
      <c r="C74" s="8">
        <v>624</v>
      </c>
      <c r="D74" s="5">
        <f>IF(C88=0,"- - -",C74/C88*100)</f>
        <v>93.134328358208947</v>
      </c>
      <c r="E74" s="4">
        <v>600</v>
      </c>
      <c r="F74" s="5">
        <f>IF(E88=0,"- - -",E74/E88*100)</f>
        <v>21.937842778793417</v>
      </c>
      <c r="G74" s="4">
        <v>211</v>
      </c>
      <c r="H74" s="5">
        <f>IF(G88=0,"- - -",G74/G88*100)</f>
        <v>1.776991746673404</v>
      </c>
      <c r="I74" s="4">
        <v>167</v>
      </c>
      <c r="J74" s="5">
        <f>IF(I88=0,"- - -",I74/I88*100)</f>
        <v>0.35984399577668125</v>
      </c>
      <c r="K74" s="4">
        <v>123</v>
      </c>
      <c r="L74" s="5">
        <f>IF(K88=0,"- - -",K74/K88*100)</f>
        <v>0.34480825297151824</v>
      </c>
      <c r="M74" s="4">
        <v>83</v>
      </c>
      <c r="N74" s="5">
        <f>IF(M88=0,"- - -",M74/M88*100)</f>
        <v>0.56810403832991108</v>
      </c>
      <c r="O74" s="4">
        <v>70</v>
      </c>
      <c r="P74" s="5">
        <f>IF(O88=0,"- - -",O74/O88*100)</f>
        <v>1.3495276653171391</v>
      </c>
      <c r="Q74" s="4">
        <v>33</v>
      </c>
      <c r="R74" s="5">
        <f>IF(Q88=0,"- - -",Q74/Q88*100)</f>
        <v>1.8696883852691217</v>
      </c>
      <c r="S74" s="4">
        <v>31</v>
      </c>
      <c r="T74" s="5">
        <f>IF(S88=0,"- - -",S74/S88*100)</f>
        <v>3.7484885126964933</v>
      </c>
      <c r="U74" s="4">
        <v>22</v>
      </c>
      <c r="V74" s="5">
        <f>IF(U88=0,"- - -",U74/U88*100)</f>
        <v>5.1886792452830193</v>
      </c>
      <c r="W74" s="4">
        <v>20</v>
      </c>
      <c r="X74" s="5">
        <f>IF(W88=0,"- - -",W74/W88*100)</f>
        <v>6.309148264984227</v>
      </c>
      <c r="Y74" s="4">
        <v>87</v>
      </c>
      <c r="Z74" s="5">
        <f>IF(Y88=0,"- - -",Y74/Y88*100)</f>
        <v>5.5449330783938811</v>
      </c>
      <c r="AA74" s="26">
        <f>C74+E74+G74+I74+K74+M74+O74+Q74+S74+U74+W74+Y74</f>
        <v>2071</v>
      </c>
      <c r="AB74" s="27">
        <f>IF(AA88=0,"- - -",AA74/AA88*100)</f>
        <v>1.6967204384764745</v>
      </c>
      <c r="AE74" s="69"/>
    </row>
    <row r="75" spans="1:33" x14ac:dyDescent="0.25">
      <c r="A75" s="60">
        <v>1</v>
      </c>
      <c r="B75" s="62" t="s">
        <v>129</v>
      </c>
      <c r="C75" s="9">
        <v>7</v>
      </c>
      <c r="D75" s="3">
        <f>IF(C88=0,"- - -",C75/C88*100)</f>
        <v>1.0447761194029852</v>
      </c>
      <c r="E75" s="2">
        <v>2028</v>
      </c>
      <c r="F75" s="3">
        <f>IF(E88=0,"- - -",E75/E88*100)</f>
        <v>74.149908592321751</v>
      </c>
      <c r="G75" s="2">
        <v>776</v>
      </c>
      <c r="H75" s="3">
        <f>IF(G88=0,"- - -",G75/G88*100)</f>
        <v>6.5352871820784904</v>
      </c>
      <c r="I75" s="2">
        <v>51</v>
      </c>
      <c r="J75" s="3">
        <f>IF(I88=0,"- - -",I75/I88*100)</f>
        <v>0.10989247775216014</v>
      </c>
      <c r="K75" s="2">
        <v>33</v>
      </c>
      <c r="L75" s="3">
        <f>IF(K88=0,"- - -",K75/K88*100)</f>
        <v>9.2509531285041482E-2</v>
      </c>
      <c r="M75" s="2">
        <v>25</v>
      </c>
      <c r="N75" s="3">
        <f>IF(M88=0,"- - -",M75/M88*100)</f>
        <v>0.17111567419575632</v>
      </c>
      <c r="O75" s="2">
        <v>16</v>
      </c>
      <c r="P75" s="3">
        <f>IF(O88=0,"- - -",O75/O88*100)</f>
        <v>0.30846346635820321</v>
      </c>
      <c r="Q75" s="2">
        <v>4</v>
      </c>
      <c r="R75" s="3">
        <f>IF(Q88=0,"- - -",Q75/Q88*100)</f>
        <v>0.22662889518413595</v>
      </c>
      <c r="S75" s="2">
        <v>5</v>
      </c>
      <c r="T75" s="3">
        <f>IF(S88=0,"- - -",S75/S88*100)</f>
        <v>0.60459492140266025</v>
      </c>
      <c r="U75" s="2">
        <v>5</v>
      </c>
      <c r="V75" s="3">
        <f>IF(U88=0,"- - -",U75/U88*100)</f>
        <v>1.179245283018868</v>
      </c>
      <c r="W75" s="2">
        <v>2</v>
      </c>
      <c r="X75" s="3">
        <f>IF(W88=0,"- - -",W75/W88*100)</f>
        <v>0.63091482649842268</v>
      </c>
      <c r="Y75" s="2">
        <v>14</v>
      </c>
      <c r="Z75" s="3">
        <f>IF(Y88=0,"- - -",Y75/Y88*100)</f>
        <v>0.89228808158062467</v>
      </c>
      <c r="AA75" s="26">
        <f t="shared" ref="AA75:AA86" si="8">C75+E75+G75+I75+K75+M75+O75+Q75+S75+U75+W75+Y75</f>
        <v>2966</v>
      </c>
      <c r="AB75" s="29">
        <f>IF(AA88=0,"- - -",AA75/AA88*100)</f>
        <v>2.4299723904013635</v>
      </c>
      <c r="AE75" s="69"/>
    </row>
    <row r="76" spans="1:33" x14ac:dyDescent="0.25">
      <c r="A76" s="60">
        <v>2</v>
      </c>
      <c r="B76" s="62" t="s">
        <v>130</v>
      </c>
      <c r="C76" s="9">
        <v>4</v>
      </c>
      <c r="D76" s="3">
        <f>IF(C88=0,"- - -",C76/C88*100)</f>
        <v>0.59701492537313439</v>
      </c>
      <c r="E76" s="2">
        <v>6</v>
      </c>
      <c r="F76" s="3">
        <f>IF(E88=0,"- - -",E76/E88*100)</f>
        <v>0.21937842778793418</v>
      </c>
      <c r="G76" s="2">
        <v>10583</v>
      </c>
      <c r="H76" s="3">
        <f>IF(G88=0,"- - -",G76/G88*100)</f>
        <v>89.127505474145195</v>
      </c>
      <c r="I76" s="2">
        <v>5882</v>
      </c>
      <c r="J76" s="3">
        <f>IF(I88=0,"- - -",I76/I88*100)</f>
        <v>12.674265767415804</v>
      </c>
      <c r="K76" s="2">
        <v>207</v>
      </c>
      <c r="L76" s="3">
        <f>IF(K88=0,"- - -",K76/K88*100)</f>
        <v>0.58028705987889662</v>
      </c>
      <c r="M76" s="2">
        <v>39</v>
      </c>
      <c r="N76" s="3">
        <f>IF(M88=0,"- - -",M76/M88*100)</f>
        <v>0.26694045174537989</v>
      </c>
      <c r="O76" s="2">
        <v>11</v>
      </c>
      <c r="P76" s="3">
        <f>IF(O88=0,"- - -",O76/O88*100)</f>
        <v>0.21206863312126467</v>
      </c>
      <c r="Q76" s="2">
        <v>7</v>
      </c>
      <c r="R76" s="3">
        <f>IF(Q88=0,"- - -",Q76/Q88*100)</f>
        <v>0.39660056657223797</v>
      </c>
      <c r="S76" s="2">
        <v>11</v>
      </c>
      <c r="T76" s="3">
        <f>IF(S88=0,"- - -",S76/S88*100)</f>
        <v>1.3301088270858523</v>
      </c>
      <c r="U76" s="2">
        <v>2</v>
      </c>
      <c r="V76" s="3">
        <f>IF(U88=0,"- - -",U76/U88*100)</f>
        <v>0.47169811320754718</v>
      </c>
      <c r="W76" s="2">
        <v>3</v>
      </c>
      <c r="X76" s="3">
        <f>IF(W88=0,"- - -",W76/W88*100)</f>
        <v>0.94637223974763407</v>
      </c>
      <c r="Y76" s="2">
        <v>14</v>
      </c>
      <c r="Z76" s="3">
        <f>IF(Y88=0,"- - -",Y76/Y88*100)</f>
        <v>0.89228808158062467</v>
      </c>
      <c r="AA76" s="26">
        <f t="shared" si="8"/>
        <v>16769</v>
      </c>
      <c r="AB76" s="29">
        <f>IF(AA88=0,"- - -",AA76/AA88*100)</f>
        <v>13.738437968523421</v>
      </c>
      <c r="AE76" s="69"/>
    </row>
    <row r="77" spans="1:33" x14ac:dyDescent="0.25">
      <c r="A77" s="60">
        <v>3</v>
      </c>
      <c r="B77" s="62" t="s">
        <v>130</v>
      </c>
      <c r="C77" s="9">
        <v>6</v>
      </c>
      <c r="D77" s="3">
        <f>IF(C88=0,"- - -",C77/C88*100)</f>
        <v>0.89552238805970152</v>
      </c>
      <c r="E77" s="2">
        <v>9</v>
      </c>
      <c r="F77" s="3">
        <f>IF(E88=0,"- - -",E77/E88*100)</f>
        <v>0.32906764168190128</v>
      </c>
      <c r="G77" s="2">
        <v>45</v>
      </c>
      <c r="H77" s="3">
        <f>IF(G88=0,"- - -",G77/G88*100)</f>
        <v>0.37897928246589185</v>
      </c>
      <c r="I77" s="2">
        <v>37372</v>
      </c>
      <c r="J77" s="3">
        <f>IF(I88=0,"- - -",I77/I88*100)</f>
        <v>80.527483893210373</v>
      </c>
      <c r="K77" s="2">
        <v>14815</v>
      </c>
      <c r="L77" s="3">
        <f>IF(K88=0,"- - -",K77/K88*100)</f>
        <v>41.531172908723931</v>
      </c>
      <c r="M77" s="2">
        <v>597</v>
      </c>
      <c r="N77" s="3">
        <f>IF(M88=0,"- - -",M77/M88*100)</f>
        <v>4.0862422997946606</v>
      </c>
      <c r="O77" s="2">
        <v>87</v>
      </c>
      <c r="P77" s="3">
        <f>IF(O88=0,"- - -",O77/O88*100)</f>
        <v>1.67727009832273</v>
      </c>
      <c r="Q77" s="2">
        <v>33</v>
      </c>
      <c r="R77" s="3">
        <f>IF(Q88=0,"- - -",Q77/Q88*100)</f>
        <v>1.8696883852691217</v>
      </c>
      <c r="S77" s="2">
        <v>20</v>
      </c>
      <c r="T77" s="3">
        <f>IF(S88=0,"- - -",S77/S88*100)</f>
        <v>2.418379685610641</v>
      </c>
      <c r="U77" s="2">
        <v>7</v>
      </c>
      <c r="V77" s="3">
        <f>IF(U88=0,"- - -",U77/U88*100)</f>
        <v>1.6509433962264151</v>
      </c>
      <c r="W77" s="2">
        <v>4</v>
      </c>
      <c r="X77" s="3">
        <f>IF(W88=0,"- - -",W77/W88*100)</f>
        <v>1.2618296529968454</v>
      </c>
      <c r="Y77" s="2">
        <v>56</v>
      </c>
      <c r="Z77" s="3">
        <f>IF(Y88=0,"- - -",Y77/Y88*100)</f>
        <v>3.5691523263224987</v>
      </c>
      <c r="AA77" s="26">
        <f t="shared" si="8"/>
        <v>53051</v>
      </c>
      <c r="AB77" s="29">
        <f>IF(AA88=0,"- - -",AA77/AA88*100)</f>
        <v>43.463407040857291</v>
      </c>
      <c r="AE77" s="69"/>
    </row>
    <row r="78" spans="1:33" x14ac:dyDescent="0.25">
      <c r="A78" s="60">
        <v>4</v>
      </c>
      <c r="B78" s="62" t="s">
        <v>130</v>
      </c>
      <c r="C78" s="9">
        <v>5</v>
      </c>
      <c r="D78" s="3">
        <f>IF(C88=0,"- - -",C78/C88*100)</f>
        <v>0.74626865671641784</v>
      </c>
      <c r="E78" s="2">
        <v>10</v>
      </c>
      <c r="F78" s="3">
        <f>IF(E88=0,"- - -",E78/E88*100)</f>
        <v>0.3656307129798903</v>
      </c>
      <c r="G78" s="2">
        <v>24</v>
      </c>
      <c r="H78" s="3">
        <f>IF(G88=0,"- - -",G78/G88*100)</f>
        <v>0.20212228398180901</v>
      </c>
      <c r="I78" s="2">
        <v>1068</v>
      </c>
      <c r="J78" s="3">
        <f>IF(I88=0,"- - -",I78/I88*100)</f>
        <v>2.301277769398177</v>
      </c>
      <c r="K78" s="2">
        <v>18195</v>
      </c>
      <c r="L78" s="3">
        <f>IF(K88=0,"- - -",K78/K88*100)</f>
        <v>51.006391567616063</v>
      </c>
      <c r="M78" s="2">
        <v>6467</v>
      </c>
      <c r="N78" s="3">
        <f>IF(M88=0,"- - -",M78/M88*100)</f>
        <v>44.264202600958249</v>
      </c>
      <c r="O78" s="2">
        <v>431</v>
      </c>
      <c r="P78" s="3">
        <f>IF(O88=0,"- - -",O78/O88*100)</f>
        <v>8.3092346250241</v>
      </c>
      <c r="Q78" s="2">
        <v>93</v>
      </c>
      <c r="R78" s="3">
        <f>IF(Q88=0,"- - -",Q78/Q88*100)</f>
        <v>5.2691218130311617</v>
      </c>
      <c r="S78" s="2">
        <v>39</v>
      </c>
      <c r="T78" s="3">
        <f>IF(S88=0,"- - -",S78/S88*100)</f>
        <v>4.7158403869407497</v>
      </c>
      <c r="U78" s="2">
        <v>13</v>
      </c>
      <c r="V78" s="3">
        <f>IF(U88=0,"- - -",U78/U88*100)</f>
        <v>3.0660377358490565</v>
      </c>
      <c r="W78" s="2">
        <v>12</v>
      </c>
      <c r="X78" s="3">
        <f>IF(W88=0,"- - -",W78/W88*100)</f>
        <v>3.7854889589905363</v>
      </c>
      <c r="Y78" s="2">
        <v>85</v>
      </c>
      <c r="Z78" s="3">
        <f>IF(Y88=0,"- - -",Y78/Y88*100)</f>
        <v>5.4174633524537921</v>
      </c>
      <c r="AA78" s="26">
        <f t="shared" si="8"/>
        <v>26442</v>
      </c>
      <c r="AB78" s="29">
        <f>IF(AA88=0,"- - -",AA78/AA88*100)</f>
        <v>21.663293980779788</v>
      </c>
      <c r="AE78" s="69"/>
    </row>
    <row r="79" spans="1:33" x14ac:dyDescent="0.25">
      <c r="A79" s="60">
        <v>5</v>
      </c>
      <c r="B79" s="62" t="s">
        <v>130</v>
      </c>
      <c r="C79" s="9">
        <v>3</v>
      </c>
      <c r="D79" s="3">
        <f>IF(C88=0,"- - -",C79/C88*100)</f>
        <v>0.44776119402985076</v>
      </c>
      <c r="E79" s="2">
        <v>4</v>
      </c>
      <c r="F79" s="3">
        <f>IF(E88=0,"- - -",E79/E88*100)</f>
        <v>0.14625228519195613</v>
      </c>
      <c r="G79" s="2">
        <v>22</v>
      </c>
      <c r="H79" s="3">
        <f>IF(G88=0,"- - -",G79/G88*100)</f>
        <v>0.18527876031665824</v>
      </c>
      <c r="I79" s="2">
        <v>355</v>
      </c>
      <c r="J79" s="3">
        <f>IF(I88=0,"- - -",I79/I88*100)</f>
        <v>0.76493783533366366</v>
      </c>
      <c r="K79" s="2">
        <v>374</v>
      </c>
      <c r="L79" s="3">
        <f>IF(K88=0,"- - -",K79/K88*100)</f>
        <v>1.0484413545638036</v>
      </c>
      <c r="M79" s="2">
        <v>5848</v>
      </c>
      <c r="N79" s="3">
        <f>IF(M88=0,"- - -",M79/M88*100)</f>
        <v>40.027378507871319</v>
      </c>
      <c r="O79" s="2">
        <v>2504</v>
      </c>
      <c r="P79" s="3">
        <f>IF(O88=0,"- - -",O79/O88*100)</f>
        <v>48.274532485058799</v>
      </c>
      <c r="Q79" s="2">
        <v>217</v>
      </c>
      <c r="R79" s="3">
        <f>IF(Q88=0,"- - -",Q79/Q88*100)</f>
        <v>12.294617563739378</v>
      </c>
      <c r="S79" s="2">
        <v>47</v>
      </c>
      <c r="T79" s="3">
        <f>IF(S88=0,"- - -",S79/S88*100)</f>
        <v>5.6831922611850061</v>
      </c>
      <c r="U79" s="2">
        <v>31</v>
      </c>
      <c r="V79" s="3">
        <f>IF(U88=0,"- - -",U79/U88*100)</f>
        <v>7.3113207547169807</v>
      </c>
      <c r="W79" s="2">
        <v>14</v>
      </c>
      <c r="X79" s="3">
        <f>IF(W88=0,"- - -",W79/W88*100)</f>
        <v>4.4164037854889591</v>
      </c>
      <c r="Y79" s="2">
        <v>82</v>
      </c>
      <c r="Z79" s="3">
        <f>IF(Y88=0,"- - -",Y79/Y88*100)</f>
        <v>5.2262587635436581</v>
      </c>
      <c r="AA79" s="26">
        <f t="shared" si="8"/>
        <v>9501</v>
      </c>
      <c r="AB79" s="29">
        <f>IF(AA88=0,"- - -",AA79/AA88*100)</f>
        <v>7.7839405533389598</v>
      </c>
      <c r="AE79" s="69"/>
    </row>
    <row r="80" spans="1:33" x14ac:dyDescent="0.25">
      <c r="A80" s="60">
        <v>6</v>
      </c>
      <c r="B80" s="62" t="s">
        <v>130</v>
      </c>
      <c r="C80" s="9">
        <v>4</v>
      </c>
      <c r="D80" s="3">
        <f>IF(C88=0,"- - -",C80/C88*100)</f>
        <v>0.59701492537313439</v>
      </c>
      <c r="E80" s="2">
        <v>2</v>
      </c>
      <c r="F80" s="3">
        <f>IF(E88=0,"- - -",E80/E88*100)</f>
        <v>7.3126142595978064E-2</v>
      </c>
      <c r="G80" s="2">
        <v>36</v>
      </c>
      <c r="H80" s="3">
        <f>IF(G88=0,"- - -",G80/G88*100)</f>
        <v>0.30318342597271347</v>
      </c>
      <c r="I80" s="2">
        <v>259</v>
      </c>
      <c r="J80" s="3">
        <f>IF(I88=0,"- - -",I80/I88*100)</f>
        <v>0.55808140662371519</v>
      </c>
      <c r="K80" s="2">
        <v>261</v>
      </c>
      <c r="L80" s="3">
        <f>IF(K88=0,"- - -",K80/K88*100)</f>
        <v>0.73166629289078267</v>
      </c>
      <c r="M80" s="2">
        <v>157</v>
      </c>
      <c r="N80" s="3">
        <f>IF(M88=0,"- - -",M80/M88*100)</f>
        <v>1.0746064339493497</v>
      </c>
      <c r="O80" s="2">
        <v>1221</v>
      </c>
      <c r="P80" s="3">
        <f>IF(O88=0,"- - -",O80/O88*100)</f>
        <v>23.539618276460381</v>
      </c>
      <c r="Q80" s="2">
        <v>606</v>
      </c>
      <c r="R80" s="3">
        <f>IF(Q88=0,"- - -",Q80/Q88*100)</f>
        <v>34.334277620396605</v>
      </c>
      <c r="S80" s="2">
        <v>73</v>
      </c>
      <c r="T80" s="3">
        <f>IF(S88=0,"- - -",S80/S88*100)</f>
        <v>8.827085852478838</v>
      </c>
      <c r="U80" s="2">
        <v>23</v>
      </c>
      <c r="V80" s="3">
        <f>IF(U88=0,"- - -",U80/U88*100)</f>
        <v>5.4245283018867925</v>
      </c>
      <c r="W80" s="2">
        <v>13</v>
      </c>
      <c r="X80" s="3">
        <f>IF(W88=0,"- - -",W80/W88*100)</f>
        <v>4.1009463722397479</v>
      </c>
      <c r="Y80" s="2">
        <v>61</v>
      </c>
      <c r="Z80" s="3">
        <f>IF(Y88=0,"- - -",Y80/Y88*100)</f>
        <v>3.8878266411727216</v>
      </c>
      <c r="AA80" s="26">
        <f t="shared" si="8"/>
        <v>2716</v>
      </c>
      <c r="AB80" s="29">
        <f>IF(AA88=0,"- - -",AA80/AA88*100)</f>
        <v>2.2251534094167575</v>
      </c>
      <c r="AE80" s="69"/>
    </row>
    <row r="81" spans="1:31" x14ac:dyDescent="0.25">
      <c r="A81" s="60">
        <v>7</v>
      </c>
      <c r="B81" s="62" t="s">
        <v>130</v>
      </c>
      <c r="C81" s="9">
        <v>2</v>
      </c>
      <c r="D81" s="3">
        <f>IF(C88=0,"- - -",C81/C88*100)</f>
        <v>0.29850746268656719</v>
      </c>
      <c r="E81" s="2">
        <v>12</v>
      </c>
      <c r="F81" s="3">
        <f>IF(E88=0,"- - -",E81/E88*100)</f>
        <v>0.43875685557586835</v>
      </c>
      <c r="G81" s="2">
        <v>19</v>
      </c>
      <c r="H81" s="3">
        <f>IF(G88=0,"- - -",G81/G88*100)</f>
        <v>0.16001347481893213</v>
      </c>
      <c r="I81" s="2">
        <v>193</v>
      </c>
      <c r="J81" s="3">
        <f>IF(I88=0,"- - -",I81/I88*100)</f>
        <v>0.41586761188562565</v>
      </c>
      <c r="K81" s="2">
        <v>208</v>
      </c>
      <c r="L81" s="3">
        <f>IF(K88=0,"- - -",K81/K88*100)</f>
        <v>0.58309037900874638</v>
      </c>
      <c r="M81" s="2">
        <v>152</v>
      </c>
      <c r="N81" s="3">
        <f>IF(M88=0,"- - -",M81/M88*100)</f>
        <v>1.0403832991101984</v>
      </c>
      <c r="O81" s="2">
        <v>67</v>
      </c>
      <c r="P81" s="3">
        <f>IF(O88=0,"- - -",O81/O88*100)</f>
        <v>1.2916907653749758</v>
      </c>
      <c r="Q81" s="2">
        <v>277</v>
      </c>
      <c r="R81" s="3">
        <f>IF(Q88=0,"- - -",Q81/Q88*100)</f>
        <v>15.694050991501415</v>
      </c>
      <c r="S81" s="2">
        <v>171</v>
      </c>
      <c r="T81" s="3">
        <f>IF(S88=0,"- - -",S81/S88*100)</f>
        <v>20.677146311970979</v>
      </c>
      <c r="U81" s="2">
        <v>24</v>
      </c>
      <c r="V81" s="3">
        <f>IF(U88=0,"- - -",U81/U88*100)</f>
        <v>5.6603773584905666</v>
      </c>
      <c r="W81" s="2">
        <v>8</v>
      </c>
      <c r="X81" s="3">
        <f>IF(W88=0,"- - -",W81/W88*100)</f>
        <v>2.5236593059936907</v>
      </c>
      <c r="Y81" s="2">
        <v>48</v>
      </c>
      <c r="Z81" s="3">
        <f>IF(Y88=0,"- - -",Y81/Y88*100)</f>
        <v>3.0592734225621414</v>
      </c>
      <c r="AA81" s="26">
        <f t="shared" si="8"/>
        <v>1181</v>
      </c>
      <c r="AB81" s="29">
        <f>IF(AA88=0,"- - -",AA81/AA88*100)</f>
        <v>0.9675648661712779</v>
      </c>
      <c r="AE81" s="69"/>
    </row>
    <row r="82" spans="1:31" x14ac:dyDescent="0.25">
      <c r="A82" s="60">
        <v>8</v>
      </c>
      <c r="B82" s="62" t="s">
        <v>130</v>
      </c>
      <c r="C82" s="9">
        <v>2</v>
      </c>
      <c r="D82" s="3">
        <f>IF(C88=0,"- - -",C82/C88*100)</f>
        <v>0.29850746268656719</v>
      </c>
      <c r="E82" s="2">
        <v>8</v>
      </c>
      <c r="F82" s="3">
        <f>IF(E88=0,"- - -",E82/E88*100)</f>
        <v>0.29250457038391225</v>
      </c>
      <c r="G82" s="2">
        <v>19</v>
      </c>
      <c r="H82" s="3">
        <f>IF(G88=0,"- - -",G82/G88*100)</f>
        <v>0.16001347481893213</v>
      </c>
      <c r="I82" s="2">
        <v>149</v>
      </c>
      <c r="J82" s="3">
        <f>IF(I88=0,"- - -",I82/I88*100)</f>
        <v>0.32105841539356594</v>
      </c>
      <c r="K82" s="2">
        <v>158</v>
      </c>
      <c r="L82" s="3">
        <f>IF(K88=0,"- - -",K82/K88*100)</f>
        <v>0.44292442251625924</v>
      </c>
      <c r="M82" s="2">
        <v>125</v>
      </c>
      <c r="N82" s="3">
        <f>IF(M88=0,"- - -",M82/M88*100)</f>
        <v>0.85557837097878164</v>
      </c>
      <c r="O82" s="2">
        <v>54</v>
      </c>
      <c r="P82" s="3">
        <f>IF(O88=0,"- - -",O82/O88*100)</f>
        <v>1.0410641989589358</v>
      </c>
      <c r="Q82" s="2">
        <v>19</v>
      </c>
      <c r="R82" s="3">
        <f>IF(Q88=0,"- - -",Q82/Q88*100)</f>
        <v>1.076487252124646</v>
      </c>
      <c r="S82" s="2">
        <v>142</v>
      </c>
      <c r="T82" s="3">
        <f>IF(S88=0,"- - -",S82/S88*100)</f>
        <v>17.170495767835551</v>
      </c>
      <c r="U82" s="2">
        <v>67</v>
      </c>
      <c r="V82" s="3">
        <f>IF(U88=0,"- - -",U82/U88*100)</f>
        <v>15.80188679245283</v>
      </c>
      <c r="W82" s="2">
        <v>17</v>
      </c>
      <c r="X82" s="3">
        <f>IF(W88=0,"- - -",W82/W88*100)</f>
        <v>5.3627760252365935</v>
      </c>
      <c r="Y82" s="2">
        <v>35</v>
      </c>
      <c r="Z82" s="3">
        <f>IF(Y88=0,"- - -",Y82/Y88*100)</f>
        <v>2.2307202039515617</v>
      </c>
      <c r="AA82" s="26">
        <f t="shared" si="8"/>
        <v>795</v>
      </c>
      <c r="AB82" s="29">
        <f>IF(AA88=0,"- - -",AA82/AA88*100)</f>
        <v>0.65132435953104639</v>
      </c>
      <c r="AE82" s="69"/>
    </row>
    <row r="83" spans="1:31" x14ac:dyDescent="0.25">
      <c r="A83" s="60">
        <v>9</v>
      </c>
      <c r="B83" s="62" t="s">
        <v>130</v>
      </c>
      <c r="C83" s="9">
        <v>1</v>
      </c>
      <c r="D83" s="3">
        <f>IF(C88=0,"- - -",C83/C88*100)</f>
        <v>0.1492537313432836</v>
      </c>
      <c r="E83" s="2">
        <v>5</v>
      </c>
      <c r="F83" s="3">
        <f>IF(E88=0,"- - -",E83/E88*100)</f>
        <v>0.18281535648994515</v>
      </c>
      <c r="G83" s="2">
        <v>11</v>
      </c>
      <c r="H83" s="3">
        <f>IF(G88=0,"- - -",G83/G88*100)</f>
        <v>9.2639380158329121E-2</v>
      </c>
      <c r="I83" s="2">
        <v>101</v>
      </c>
      <c r="J83" s="3">
        <f>IF(I88=0,"- - -",I83/I88*100)</f>
        <v>0.21763020103859168</v>
      </c>
      <c r="K83" s="2">
        <v>103</v>
      </c>
      <c r="L83" s="3">
        <f>IF(K88=0,"- - -",K83/K88*100)</f>
        <v>0.28874187037452342</v>
      </c>
      <c r="M83" s="2">
        <v>112</v>
      </c>
      <c r="N83" s="3">
        <f>IF(M88=0,"- - -",M83/M88*100)</f>
        <v>0.76659822039698833</v>
      </c>
      <c r="O83" s="2">
        <v>37</v>
      </c>
      <c r="P83" s="3">
        <f>IF(O88=0,"- - -",O83/O88*100)</f>
        <v>0.71332176595334496</v>
      </c>
      <c r="Q83" s="2">
        <v>23</v>
      </c>
      <c r="R83" s="3">
        <f>IF(Q88=0,"- - -",Q83/Q88*100)</f>
        <v>1.3031161473087818</v>
      </c>
      <c r="S83" s="2">
        <v>9</v>
      </c>
      <c r="T83" s="3">
        <f>IF(S88=0,"- - -",S83/S88*100)</f>
        <v>1.0882708585247884</v>
      </c>
      <c r="U83" s="2">
        <v>57</v>
      </c>
      <c r="V83" s="3">
        <f>IF(U88=0,"- - -",U83/U88*100)</f>
        <v>13.443396226415095</v>
      </c>
      <c r="W83" s="2">
        <v>50</v>
      </c>
      <c r="X83" s="3">
        <f>IF(W88=0,"- - -",W83/W88*100)</f>
        <v>15.772870662460567</v>
      </c>
      <c r="Y83" s="2">
        <v>36</v>
      </c>
      <c r="Z83" s="3">
        <f>IF(Y88=0,"- - -",Y83/Y88*100)</f>
        <v>2.2944550669216062</v>
      </c>
      <c r="AA83" s="26">
        <f t="shared" si="8"/>
        <v>545</v>
      </c>
      <c r="AB83" s="29">
        <f>IF(AA88=0,"- - -",AA83/AA88*100)</f>
        <v>0.44650537854644062</v>
      </c>
      <c r="AE83" s="69"/>
    </row>
    <row r="84" spans="1:31" x14ac:dyDescent="0.25">
      <c r="A84" s="61">
        <v>10</v>
      </c>
      <c r="B84" s="62" t="s">
        <v>130</v>
      </c>
      <c r="C84" s="10">
        <v>1</v>
      </c>
      <c r="D84" s="7">
        <f>IF(C88=0,"- - -",C84/C88*100)</f>
        <v>0.1492537313432836</v>
      </c>
      <c r="E84" s="6">
        <v>4</v>
      </c>
      <c r="F84" s="7">
        <f>IF(E88=0,"- - -",E84/E88*100)</f>
        <v>0.14625228519195613</v>
      </c>
      <c r="G84" s="6">
        <v>11</v>
      </c>
      <c r="H84" s="7">
        <f>IF(G88=0,"- - -",G84/G88*100)</f>
        <v>9.2639380158329121E-2</v>
      </c>
      <c r="I84" s="6">
        <v>59</v>
      </c>
      <c r="J84" s="7">
        <f>IF(I88=0,"- - -",I84/I88*100)</f>
        <v>0.12713051347798918</v>
      </c>
      <c r="K84" s="6">
        <v>125</v>
      </c>
      <c r="L84" s="7">
        <f>IF(K88=0,"- - -",K84/K88*100)</f>
        <v>0.35041489123121777</v>
      </c>
      <c r="M84" s="6">
        <v>81</v>
      </c>
      <c r="N84" s="7">
        <f>IF(M88=0,"- - -",M84/M88*100)</f>
        <v>0.55441478439425051</v>
      </c>
      <c r="O84" s="6">
        <v>59</v>
      </c>
      <c r="P84" s="7">
        <f>IF(O88=0,"- - -",O84/O88*100)</f>
        <v>1.1374590321958744</v>
      </c>
      <c r="Q84" s="6">
        <v>30</v>
      </c>
      <c r="R84" s="7">
        <f>IF(Q88=0,"- - -",Q84/Q88*100)</f>
        <v>1.6997167138810201</v>
      </c>
      <c r="S84" s="6">
        <v>14</v>
      </c>
      <c r="T84" s="7">
        <f>IF(S88=0,"- - -",S84/S88*100)</f>
        <v>1.6928657799274487</v>
      </c>
      <c r="U84" s="6">
        <v>6</v>
      </c>
      <c r="V84" s="7">
        <f>IF(U88=0,"- - -",U84/U88*100)</f>
        <v>1.4150943396226416</v>
      </c>
      <c r="W84" s="6">
        <v>54</v>
      </c>
      <c r="X84" s="7">
        <f>IF(W88=0,"- - -",W84/W88*100)</f>
        <v>17.034700315457414</v>
      </c>
      <c r="Y84" s="6">
        <v>64</v>
      </c>
      <c r="Z84" s="7">
        <f>IF(Y88=0,"- - -",Y84/Y88*100)</f>
        <v>4.0790312300828555</v>
      </c>
      <c r="AA84" s="26">
        <f t="shared" si="8"/>
        <v>508</v>
      </c>
      <c r="AB84" s="29">
        <f>IF(AA88=0,"- - -",AA84/AA88*100)</f>
        <v>0.41619216936071896</v>
      </c>
      <c r="AE84" s="69"/>
    </row>
    <row r="85" spans="1:31" x14ac:dyDescent="0.25">
      <c r="A85" s="80" t="s">
        <v>255</v>
      </c>
      <c r="B85" s="62" t="s">
        <v>130</v>
      </c>
      <c r="C85" s="10">
        <v>10</v>
      </c>
      <c r="D85" s="7">
        <f>IF(C88=0,"- - -",C85/C88*100)</f>
        <v>1.4925373134328357</v>
      </c>
      <c r="E85" s="6">
        <v>28</v>
      </c>
      <c r="F85" s="7">
        <f>IF(E88=0,"- - -",E85/E88*100)</f>
        <v>1.0237659963436929</v>
      </c>
      <c r="G85" s="6">
        <v>68</v>
      </c>
      <c r="H85" s="7">
        <f>IF(G88=0,"- - -",G85/G88*100)</f>
        <v>0.57267980461512547</v>
      </c>
      <c r="I85" s="6">
        <v>478</v>
      </c>
      <c r="J85" s="7">
        <f>IF(I88=0,"- - -",I85/I88*100)</f>
        <v>1.0299726346182851</v>
      </c>
      <c r="K85" s="6">
        <v>674</v>
      </c>
      <c r="L85" s="7">
        <f>IF(K88=0,"- - -",K85/K88*100)</f>
        <v>1.8894370935187261</v>
      </c>
      <c r="M85" s="6">
        <v>549</v>
      </c>
      <c r="N85" s="7">
        <f>IF(M88=0,"- - -",M85/M88*100)</f>
        <v>3.7577002053388089</v>
      </c>
      <c r="O85" s="6">
        <v>354</v>
      </c>
      <c r="P85" s="7">
        <f>IF(O88=0,"- - -",O85/O88*100)</f>
        <v>6.824754193175246</v>
      </c>
      <c r="Q85" s="6">
        <v>193</v>
      </c>
      <c r="R85" s="7">
        <f>IF(Q88=0,"- - -",Q85/Q88*100)</f>
        <v>10.934844192634561</v>
      </c>
      <c r="S85" s="6">
        <v>104</v>
      </c>
      <c r="T85" s="7">
        <f>IF(S88=0,"- - -",S85/S88*100)</f>
        <v>12.575574365175331</v>
      </c>
      <c r="U85" s="6">
        <v>61</v>
      </c>
      <c r="V85" s="7">
        <f>IF(U88=0,"- - -",U85/U88*100)</f>
        <v>14.386792452830189</v>
      </c>
      <c r="W85" s="6">
        <v>36</v>
      </c>
      <c r="X85" s="7">
        <f>IF(W88=0,"- - -",W85/W88*100)</f>
        <v>11.356466876971609</v>
      </c>
      <c r="Y85" s="6">
        <v>442</v>
      </c>
      <c r="Z85" s="7">
        <f>IF(Y88=0,"- - -",Y85/Y88*100)</f>
        <v>28.170809432759718</v>
      </c>
      <c r="AA85" s="26">
        <f t="shared" si="8"/>
        <v>2997</v>
      </c>
      <c r="AB85" s="29">
        <f>IF(AA88=0,"- - -",AA85/AA88*100)</f>
        <v>2.4553699440434547</v>
      </c>
      <c r="AE85" s="69"/>
    </row>
    <row r="86" spans="1:31" x14ac:dyDescent="0.25">
      <c r="A86" s="81" t="s">
        <v>257</v>
      </c>
      <c r="B86" s="62" t="s">
        <v>130</v>
      </c>
      <c r="C86" s="10">
        <v>1</v>
      </c>
      <c r="D86" s="7">
        <f>IF(C88=0,"- - -",C86/C88*100)</f>
        <v>0.1492537313432836</v>
      </c>
      <c r="E86" s="6">
        <v>10</v>
      </c>
      <c r="F86" s="7">
        <f>IF(E88=0,"- - -",E86/E88*100)</f>
        <v>0.3656307129798903</v>
      </c>
      <c r="G86" s="6">
        <v>26</v>
      </c>
      <c r="H86" s="7">
        <f>IF(G88=0,"- - -",G86/G88*100)</f>
        <v>0.21896580764695972</v>
      </c>
      <c r="I86" s="6">
        <v>146</v>
      </c>
      <c r="J86" s="7">
        <f>IF(I88=0,"- - -",I86/I88*100)</f>
        <v>0.31459415199638002</v>
      </c>
      <c r="K86" s="6">
        <v>227</v>
      </c>
      <c r="L86" s="7">
        <f>IF(K88=0,"- - -",K86/K88*100)</f>
        <v>0.63635344247589143</v>
      </c>
      <c r="M86" s="6">
        <v>196</v>
      </c>
      <c r="N86" s="7">
        <f>IF(M88=0,"- - -",M86/M88*100)</f>
        <v>1.3415468856947297</v>
      </c>
      <c r="O86" s="6">
        <v>136</v>
      </c>
      <c r="P86" s="7">
        <f>IF(O88=0,"- - -",O86/O88*100)</f>
        <v>2.6219394640447273</v>
      </c>
      <c r="Q86" s="6">
        <v>90</v>
      </c>
      <c r="R86" s="7">
        <f>IF(Q88=0,"- - -",Q86/Q88*100)</f>
        <v>5.0991501416430589</v>
      </c>
      <c r="S86" s="6">
        <v>65</v>
      </c>
      <c r="T86" s="7">
        <f>IF(S88=0,"- - -",S86/S88*100)</f>
        <v>7.8597339782345825</v>
      </c>
      <c r="U86" s="6">
        <v>36</v>
      </c>
      <c r="V86" s="7">
        <f>IF(U88=0,"- - -",U86/U88*100)</f>
        <v>8.4905660377358494</v>
      </c>
      <c r="W86" s="6">
        <v>38</v>
      </c>
      <c r="X86" s="7">
        <f>IF(W88=0,"- - -",W86/W88*100)</f>
        <v>11.987381703470032</v>
      </c>
      <c r="Y86" s="6">
        <v>216</v>
      </c>
      <c r="Z86" s="7">
        <f>IF(Y88=0,"- - -",Y86/Y88*100)</f>
        <v>13.766730401529637</v>
      </c>
      <c r="AA86" s="26">
        <f t="shared" si="8"/>
        <v>1187</v>
      </c>
      <c r="AB86" s="29">
        <f>IF(AA88=0,"- - -",AA86/AA88*100)</f>
        <v>0.97248052171490829</v>
      </c>
      <c r="AE86" s="69"/>
    </row>
    <row r="87" spans="1:31" ht="15.75" thickBot="1" x14ac:dyDescent="0.3">
      <c r="A87" s="61" t="s">
        <v>256</v>
      </c>
      <c r="B87" s="62" t="s">
        <v>130</v>
      </c>
      <c r="C87" s="10">
        <v>0</v>
      </c>
      <c r="D87" s="7">
        <f>IF(C88=0,"- - -",C87/C88*100)</f>
        <v>0</v>
      </c>
      <c r="E87" s="6">
        <v>9</v>
      </c>
      <c r="F87" s="7">
        <f>IF(E88=0,"- - -",E87/E88*100)</f>
        <v>0.32906764168190128</v>
      </c>
      <c r="G87" s="6">
        <v>23</v>
      </c>
      <c r="H87" s="7">
        <f>IF(G88=0,"- - -",G87/G88*100)</f>
        <v>0.19370052214923364</v>
      </c>
      <c r="I87" s="6">
        <v>129</v>
      </c>
      <c r="J87" s="7">
        <f>IF(I88=0,"- - -",I87/I88*100)</f>
        <v>0.27796332607899332</v>
      </c>
      <c r="K87" s="6">
        <v>169</v>
      </c>
      <c r="L87" s="7">
        <f>IF(K88=0,"- - -",K87/K88*100)</f>
        <v>0.47376093294460642</v>
      </c>
      <c r="M87" s="6">
        <v>179</v>
      </c>
      <c r="N87" s="7">
        <f>IF(M88=0,"- - -",M87/M88*100)</f>
        <v>1.2251882272416152</v>
      </c>
      <c r="O87" s="6">
        <v>140</v>
      </c>
      <c r="P87" s="7">
        <f>IF(O88=0,"- - -",O87/O88*100)</f>
        <v>2.6990553306342782</v>
      </c>
      <c r="Q87" s="6">
        <v>140</v>
      </c>
      <c r="R87" s="7">
        <f>IF(Q88=0,"- - -",Q87/Q88*100)</f>
        <v>7.9320113314447589</v>
      </c>
      <c r="S87" s="6">
        <v>96</v>
      </c>
      <c r="T87" s="7">
        <f>IF(S88=0,"- - -",S87/S88*100)</f>
        <v>11.608222490931077</v>
      </c>
      <c r="U87" s="6">
        <v>70</v>
      </c>
      <c r="V87" s="7">
        <f>IF(U88=0,"- - -",U87/U88*100)</f>
        <v>16.509433962264151</v>
      </c>
      <c r="W87" s="6">
        <v>46</v>
      </c>
      <c r="X87" s="7">
        <f>IF(W88=0,"- - -",W87/W88*100)</f>
        <v>14.511041009463725</v>
      </c>
      <c r="Y87" s="6">
        <v>329</v>
      </c>
      <c r="Z87" s="7">
        <f>IF(Y88=0,"- - -",Y87/Y88*100)</f>
        <v>20.968769917144677</v>
      </c>
      <c r="AA87" s="26">
        <f t="shared" ref="AA87" si="9">C87+E87+G87+I87+K87+M87+O87+Q87+S87+U87+W87+Y87</f>
        <v>1330</v>
      </c>
      <c r="AB87" s="29">
        <f>IF(AA88=0,"- - -",AA87/AA88*100)</f>
        <v>1.0896369788381028</v>
      </c>
      <c r="AE87" s="69"/>
    </row>
    <row r="88" spans="1:31" x14ac:dyDescent="0.25">
      <c r="A88" s="153" t="s">
        <v>13</v>
      </c>
      <c r="B88" s="154"/>
      <c r="C88" s="14">
        <f>SUM(C74:C87)</f>
        <v>670</v>
      </c>
      <c r="D88" s="15">
        <f>IF(C88=0,"- - -",C88/C88*100)</f>
        <v>100</v>
      </c>
      <c r="E88" s="16">
        <f>SUM(E74:E87)</f>
        <v>2735</v>
      </c>
      <c r="F88" s="15">
        <f>IF(E88=0,"- - -",E88/E88*100)</f>
        <v>100</v>
      </c>
      <c r="G88" s="16">
        <f>SUM(G74:G87)</f>
        <v>11874</v>
      </c>
      <c r="H88" s="15">
        <f>IF(G88=0,"- - -",G88/G88*100)</f>
        <v>100</v>
      </c>
      <c r="I88" s="16">
        <f>SUM(I74:I87)</f>
        <v>46409</v>
      </c>
      <c r="J88" s="15">
        <f>IF(I88=0,"- - -",I88/I88*100)</f>
        <v>100</v>
      </c>
      <c r="K88" s="16">
        <f>SUM(K74:K87)</f>
        <v>35672</v>
      </c>
      <c r="L88" s="15">
        <f>IF(K88=0,"- - -",K88/K88*100)</f>
        <v>100</v>
      </c>
      <c r="M88" s="16">
        <f>SUM(M74:M87)</f>
        <v>14610</v>
      </c>
      <c r="N88" s="15">
        <f>IF(M88=0,"- - -",M88/M88*100)</f>
        <v>100</v>
      </c>
      <c r="O88" s="16">
        <f>SUM(O74:O87)</f>
        <v>5187</v>
      </c>
      <c r="P88" s="15">
        <f>IF(O88=0,"- - -",O88/O88*100)</f>
        <v>100</v>
      </c>
      <c r="Q88" s="16">
        <f>SUM(Q74:Q87)</f>
        <v>1765</v>
      </c>
      <c r="R88" s="15">
        <f>IF(Q88=0,"- - -",Q88/Q88*100)</f>
        <v>100</v>
      </c>
      <c r="S88" s="16">
        <f>SUM(S74:S87)</f>
        <v>827</v>
      </c>
      <c r="T88" s="15">
        <f>IF(S88=0,"- - -",S88/S88*100)</f>
        <v>100</v>
      </c>
      <c r="U88" s="16">
        <f>SUM(U74:U87)</f>
        <v>424</v>
      </c>
      <c r="V88" s="15">
        <f>IF(U88=0,"- - -",U88/U88*100)</f>
        <v>100</v>
      </c>
      <c r="W88" s="16">
        <f>SUM(W74:W87)</f>
        <v>317</v>
      </c>
      <c r="X88" s="15">
        <f>IF(W88=0,"- - -",W88/W88*100)</f>
        <v>100</v>
      </c>
      <c r="Y88" s="16">
        <f>SUM(Y74:Y87)</f>
        <v>1569</v>
      </c>
      <c r="Z88" s="15">
        <f>IF(Y88=0,"- - -",Y88/Y88*100)</f>
        <v>100</v>
      </c>
      <c r="AA88" s="22">
        <f>SUM(AA74:AA87)</f>
        <v>122059</v>
      </c>
      <c r="AB88" s="23">
        <f>IF(AA88=0,"- - -",AA88/AA88*100)</f>
        <v>100</v>
      </c>
      <c r="AE88" s="69"/>
    </row>
    <row r="89" spans="1:31" ht="15.75" thickBot="1" x14ac:dyDescent="0.3">
      <c r="A89" s="155" t="s">
        <v>31</v>
      </c>
      <c r="B89" s="156"/>
      <c r="C89" s="18">
        <f>IF($AA88=0,"- - -",C88/$AA88*100)</f>
        <v>0.54891486903874354</v>
      </c>
      <c r="D89" s="19"/>
      <c r="E89" s="20">
        <f>IF($AA88=0,"- - -",E88/$AA88*100)</f>
        <v>2.2407196519715877</v>
      </c>
      <c r="F89" s="19"/>
      <c r="G89" s="20">
        <f>IF($AA88=0,"- - -",G88/$AA88*100)</f>
        <v>9.7280823208448375</v>
      </c>
      <c r="H89" s="19"/>
      <c r="I89" s="20">
        <f>IF($AA88=0,"- - -",I88/$AA88*100)</f>
        <v>38.021776354058282</v>
      </c>
      <c r="J89" s="19"/>
      <c r="K89" s="20">
        <f>IF($AA88=0,"- - -",K88/$AA88*100)</f>
        <v>29.225210758731436</v>
      </c>
      <c r="L89" s="19"/>
      <c r="M89" s="20">
        <f>IF($AA88=0,"- - -",M88/$AA88*100)</f>
        <v>11.969621248740363</v>
      </c>
      <c r="N89" s="19"/>
      <c r="O89" s="20">
        <f>IF($AA88=0,"- - -",O88/$AA88*100)</f>
        <v>4.2495842174686018</v>
      </c>
      <c r="P89" s="19"/>
      <c r="Q89" s="20">
        <f>IF($AA88=0,"- - -",Q88/$AA88*100)</f>
        <v>1.4460220057513171</v>
      </c>
      <c r="R89" s="19"/>
      <c r="S89" s="20">
        <f>IF($AA88=0,"- - -",S88/$AA88*100)</f>
        <v>0.67754118909707606</v>
      </c>
      <c r="T89" s="19"/>
      <c r="U89" s="20">
        <f>IF($AA88=0,"- - -",U88/$AA88*100)</f>
        <v>0.34737299174989145</v>
      </c>
      <c r="V89" s="19"/>
      <c r="W89" s="20">
        <f>IF($AA88=0,"- - -",W88/$AA88*100)</f>
        <v>0.25971046788848012</v>
      </c>
      <c r="X89" s="19"/>
      <c r="Y89" s="20">
        <f>IF($AA88=0,"- - -",Y88/$AA88*100)</f>
        <v>1.2854439246593861</v>
      </c>
      <c r="Z89" s="19"/>
      <c r="AA89" s="24">
        <f>IF($AA88=0,"- - -",AA88/$AA88*100)</f>
        <v>100</v>
      </c>
      <c r="AB89" s="25"/>
    </row>
    <row r="92" spans="1:31" x14ac:dyDescent="0.25">
      <c r="A92" s="49" t="s">
        <v>245</v>
      </c>
      <c r="J92" s="48"/>
      <c r="L92" s="48"/>
    </row>
    <row r="93" spans="1:31" ht="15.75" thickBot="1" x14ac:dyDescent="0.3"/>
    <row r="94" spans="1:31" ht="14.45" customHeight="1" x14ac:dyDescent="0.25">
      <c r="A94" s="149" t="s">
        <v>254</v>
      </c>
      <c r="B94" s="150"/>
      <c r="C94" s="32" t="s">
        <v>99</v>
      </c>
      <c r="D94" s="33"/>
      <c r="E94" s="33" t="s">
        <v>100</v>
      </c>
      <c r="F94" s="33"/>
      <c r="G94" s="33" t="s">
        <v>101</v>
      </c>
      <c r="H94" s="33"/>
      <c r="I94" s="33" t="s">
        <v>102</v>
      </c>
      <c r="J94" s="33"/>
      <c r="K94" s="33" t="s">
        <v>103</v>
      </c>
      <c r="L94" s="33"/>
      <c r="M94" s="33" t="s">
        <v>104</v>
      </c>
      <c r="N94" s="33"/>
      <c r="O94" s="33" t="s">
        <v>105</v>
      </c>
      <c r="P94" s="33"/>
      <c r="Q94" s="33" t="s">
        <v>106</v>
      </c>
      <c r="R94" s="33"/>
      <c r="S94" s="33" t="s">
        <v>16</v>
      </c>
      <c r="T94" s="33"/>
      <c r="U94" s="35" t="s">
        <v>13</v>
      </c>
      <c r="V94" s="36"/>
    </row>
    <row r="95" spans="1:31" ht="15.75" thickBot="1" x14ac:dyDescent="0.3">
      <c r="A95" s="151"/>
      <c r="B95" s="152"/>
      <c r="C95" s="37" t="s">
        <v>14</v>
      </c>
      <c r="D95" s="38" t="s">
        <v>15</v>
      </c>
      <c r="E95" s="39" t="s">
        <v>14</v>
      </c>
      <c r="F95" s="38" t="s">
        <v>15</v>
      </c>
      <c r="G95" s="39" t="s">
        <v>14</v>
      </c>
      <c r="H95" s="38" t="s">
        <v>15</v>
      </c>
      <c r="I95" s="37" t="s">
        <v>14</v>
      </c>
      <c r="J95" s="38" t="s">
        <v>15</v>
      </c>
      <c r="K95" s="37" t="s">
        <v>14</v>
      </c>
      <c r="L95" s="38" t="s">
        <v>15</v>
      </c>
      <c r="M95" s="37" t="s">
        <v>14</v>
      </c>
      <c r="N95" s="38" t="s">
        <v>15</v>
      </c>
      <c r="O95" s="37" t="s">
        <v>14</v>
      </c>
      <c r="P95" s="38" t="s">
        <v>15</v>
      </c>
      <c r="Q95" s="37" t="s">
        <v>14</v>
      </c>
      <c r="R95" s="38" t="s">
        <v>15</v>
      </c>
      <c r="S95" s="37" t="s">
        <v>14</v>
      </c>
      <c r="T95" s="38" t="s">
        <v>15</v>
      </c>
      <c r="U95" s="41" t="s">
        <v>14</v>
      </c>
      <c r="V95" s="42" t="s">
        <v>15</v>
      </c>
    </row>
    <row r="96" spans="1:31" x14ac:dyDescent="0.25">
      <c r="A96" s="59">
        <v>0</v>
      </c>
      <c r="B96" s="62" t="s">
        <v>129</v>
      </c>
      <c r="C96" s="8">
        <v>53</v>
      </c>
      <c r="D96" s="5">
        <f>IF(C110=0,"- - -",C96/C110*100)</f>
        <v>89.830508474576277</v>
      </c>
      <c r="E96" s="4">
        <v>307</v>
      </c>
      <c r="F96" s="5">
        <f>IF(E110=0,"- - -",E96/E110*100)</f>
        <v>47.596899224806201</v>
      </c>
      <c r="G96" s="4">
        <v>283</v>
      </c>
      <c r="H96" s="5">
        <f>IF(G110=0,"- - -",G96/G110*100)</f>
        <v>19.031607262945528</v>
      </c>
      <c r="I96" s="4">
        <v>468</v>
      </c>
      <c r="J96" s="5">
        <f>IF(I110=0,"- - -",I96/I110*100)</f>
        <v>2.653813439183442</v>
      </c>
      <c r="K96" s="4">
        <v>832</v>
      </c>
      <c r="L96" s="5">
        <f>IF(K110=0,"- - -",K96/K110*100)</f>
        <v>0.9220471219274331</v>
      </c>
      <c r="M96" s="4">
        <v>120</v>
      </c>
      <c r="N96" s="5">
        <f>IF(M110=0,"- - -",M96/M110*100)</f>
        <v>1.0148849797023005</v>
      </c>
      <c r="O96" s="4">
        <v>0</v>
      </c>
      <c r="P96" s="5">
        <f>IF(O110=0,"- - -",O96/O110*100)</f>
        <v>0</v>
      </c>
      <c r="Q96" s="4">
        <v>0</v>
      </c>
      <c r="R96" s="5" t="str">
        <f>IF(Q110=0,"- - -",Q96/Q110*100)</f>
        <v>- - -</v>
      </c>
      <c r="S96" s="4">
        <v>8</v>
      </c>
      <c r="T96" s="5">
        <f>IF(S110=0,"- - -",S96/S110*100)</f>
        <v>5.0314465408805038</v>
      </c>
      <c r="U96" s="26">
        <f>C96+E96+G96+I96+K96+M96+O96+Q96+S96</f>
        <v>2071</v>
      </c>
      <c r="V96" s="27">
        <f>IF(U110=0,"- - -",U96/U110*100)</f>
        <v>1.6967204384764745</v>
      </c>
      <c r="Y96" s="69"/>
    </row>
    <row r="97" spans="1:25" x14ac:dyDescent="0.25">
      <c r="A97" s="60">
        <v>1</v>
      </c>
      <c r="B97" s="62" t="s">
        <v>129</v>
      </c>
      <c r="C97" s="9">
        <v>2</v>
      </c>
      <c r="D97" s="3">
        <f>IF(C110=0,"- - -",C97/C110*100)</f>
        <v>3.3898305084745761</v>
      </c>
      <c r="E97" s="2">
        <v>14</v>
      </c>
      <c r="F97" s="3">
        <f>IF(E110=0,"- - -",E97/E110*100)</f>
        <v>2.1705426356589146</v>
      </c>
      <c r="G97" s="2">
        <v>20</v>
      </c>
      <c r="H97" s="3">
        <f>IF(G110=0,"- - -",G97/G110*100)</f>
        <v>1.3449899125756557</v>
      </c>
      <c r="I97" s="2">
        <v>345</v>
      </c>
      <c r="J97" s="3">
        <f>IF(I110=0,"- - -",I97/I110*100)</f>
        <v>1.956336830167281</v>
      </c>
      <c r="K97" s="2">
        <v>2247</v>
      </c>
      <c r="L97" s="3">
        <f>IF(K110=0,"- - -",K97/K110*100)</f>
        <v>2.4901921670323826</v>
      </c>
      <c r="M97" s="2">
        <v>332</v>
      </c>
      <c r="N97" s="3">
        <f>IF(M110=0,"- - -",M97/M110*100)</f>
        <v>2.8078484438430311</v>
      </c>
      <c r="O97" s="2">
        <v>2</v>
      </c>
      <c r="P97" s="3">
        <f>IF(O110=0,"- - -",O97/O110*100)</f>
        <v>12.5</v>
      </c>
      <c r="Q97" s="2">
        <v>0</v>
      </c>
      <c r="R97" s="3" t="str">
        <f>IF(Q110=0,"- - -",Q97/Q110*100)</f>
        <v>- - -</v>
      </c>
      <c r="S97" s="2">
        <v>4</v>
      </c>
      <c r="T97" s="3">
        <f>IF(S110=0,"- - -",S97/S110*100)</f>
        <v>2.5157232704402519</v>
      </c>
      <c r="U97" s="26">
        <f t="shared" ref="U97:U107" si="10">C97+E97+G97+I97+K97+M97+O97+Q97+S97</f>
        <v>2966</v>
      </c>
      <c r="V97" s="29">
        <f>IF(U110=0,"- - -",U97/U110*100)</f>
        <v>2.4299723904013635</v>
      </c>
      <c r="Y97" s="69"/>
    </row>
    <row r="98" spans="1:25" x14ac:dyDescent="0.25">
      <c r="A98" s="60">
        <v>2</v>
      </c>
      <c r="B98" s="62" t="s">
        <v>130</v>
      </c>
      <c r="C98" s="9">
        <v>1</v>
      </c>
      <c r="D98" s="3">
        <f>IF(C110=0,"- - -",C98/C110*100)</f>
        <v>1.6949152542372881</v>
      </c>
      <c r="E98" s="2">
        <v>12</v>
      </c>
      <c r="F98" s="3">
        <f>IF(E110=0,"- - -",E98/E110*100)</f>
        <v>1.8604651162790697</v>
      </c>
      <c r="G98" s="2">
        <v>11</v>
      </c>
      <c r="H98" s="3">
        <f>IF(G110=0,"- - -",G98/G110*100)</f>
        <v>0.73974445191661065</v>
      </c>
      <c r="I98" s="2">
        <v>1156</v>
      </c>
      <c r="J98" s="3">
        <f>IF(I110=0,"- - -",I98/I110*100)</f>
        <v>6.5551460164445698</v>
      </c>
      <c r="K98" s="2">
        <v>13725</v>
      </c>
      <c r="L98" s="3">
        <f>IF(K110=0,"- - -",K98/K110*100)</f>
        <v>15.210452822661081</v>
      </c>
      <c r="M98" s="2">
        <v>1836</v>
      </c>
      <c r="N98" s="3">
        <f>IF(M110=0,"- - -",M98/M110*100)</f>
        <v>15.527740189445197</v>
      </c>
      <c r="O98" s="2">
        <v>0</v>
      </c>
      <c r="P98" s="3">
        <f>IF(O110=0,"- - -",O98/O110*100)</f>
        <v>0</v>
      </c>
      <c r="Q98" s="2">
        <v>0</v>
      </c>
      <c r="R98" s="3" t="str">
        <f>IF(Q110=0,"- - -",Q98/Q110*100)</f>
        <v>- - -</v>
      </c>
      <c r="S98" s="2">
        <v>28</v>
      </c>
      <c r="T98" s="3">
        <f>IF(S110=0,"- - -",S98/S110*100)</f>
        <v>17.610062893081761</v>
      </c>
      <c r="U98" s="26">
        <f t="shared" si="10"/>
        <v>16769</v>
      </c>
      <c r="V98" s="29">
        <f>IF(U110=0,"- - -",U98/U110*100)</f>
        <v>13.738437968523421</v>
      </c>
      <c r="Y98" s="69"/>
    </row>
    <row r="99" spans="1:25" x14ac:dyDescent="0.25">
      <c r="A99" s="60">
        <v>3</v>
      </c>
      <c r="B99" s="62" t="s">
        <v>130</v>
      </c>
      <c r="C99" s="9">
        <v>3</v>
      </c>
      <c r="D99" s="3">
        <f>IF(C110=0,"- - -",C99/C110*100)</f>
        <v>5.0847457627118651</v>
      </c>
      <c r="E99" s="2">
        <v>10</v>
      </c>
      <c r="F99" s="3">
        <f>IF(E110=0,"- - -",E99/E110*100)</f>
        <v>1.5503875968992249</v>
      </c>
      <c r="G99" s="2">
        <v>17</v>
      </c>
      <c r="H99" s="3">
        <f>IF(G110=0,"- - -",G99/G110*100)</f>
        <v>1.1432414256893073</v>
      </c>
      <c r="I99" s="2">
        <v>4348</v>
      </c>
      <c r="J99" s="3">
        <f>IF(I110=0,"- - -",I99/I110*100)</f>
        <v>24.655514601644455</v>
      </c>
      <c r="K99" s="2">
        <v>43118</v>
      </c>
      <c r="L99" s="3">
        <f>IF(K110=0,"- - -",K99/K110*100)</f>
        <v>47.78464880200368</v>
      </c>
      <c r="M99" s="2">
        <v>5497</v>
      </c>
      <c r="N99" s="3">
        <f>IF(M110=0,"- - -",M99/M110*100)</f>
        <v>46.490189445196215</v>
      </c>
      <c r="O99" s="2">
        <v>4</v>
      </c>
      <c r="P99" s="3">
        <f>IF(O110=0,"- - -",O99/O110*100)</f>
        <v>25</v>
      </c>
      <c r="Q99" s="2">
        <v>0</v>
      </c>
      <c r="R99" s="3" t="str">
        <f>IF(Q110=0,"- - -",Q99/Q110*100)</f>
        <v>- - -</v>
      </c>
      <c r="S99" s="2">
        <v>54</v>
      </c>
      <c r="T99" s="3">
        <f>IF(S110=0,"- - -",S99/S110*100)</f>
        <v>33.962264150943398</v>
      </c>
      <c r="U99" s="26">
        <f t="shared" si="10"/>
        <v>53051</v>
      </c>
      <c r="V99" s="29">
        <f>IF(U110=0,"- - -",U99/U110*100)</f>
        <v>43.463407040857291</v>
      </c>
      <c r="Y99" s="69"/>
    </row>
    <row r="100" spans="1:25" x14ac:dyDescent="0.25">
      <c r="A100" s="60">
        <v>4</v>
      </c>
      <c r="B100" s="62" t="s">
        <v>130</v>
      </c>
      <c r="C100" s="9">
        <v>0</v>
      </c>
      <c r="D100" s="3">
        <f>IF(C110=0,"- - -",C100/C110*100)</f>
        <v>0</v>
      </c>
      <c r="E100" s="2">
        <v>6</v>
      </c>
      <c r="F100" s="3">
        <f>IF(E110=0,"- - -",E100/E110*100)</f>
        <v>0.93023255813953487</v>
      </c>
      <c r="G100" s="2">
        <v>13</v>
      </c>
      <c r="H100" s="3">
        <f>IF(G110=0,"- - -",G100/G110*100)</f>
        <v>0.87424344317417624</v>
      </c>
      <c r="I100" s="2">
        <v>3617</v>
      </c>
      <c r="J100" s="3">
        <f>IF(I110=0,"- - -",I100/I110*100)</f>
        <v>20.510348738304508</v>
      </c>
      <c r="K100" s="2">
        <v>20106</v>
      </c>
      <c r="L100" s="3">
        <f>IF(K110=0,"- - -",K100/K110*100)</f>
        <v>22.282066626770398</v>
      </c>
      <c r="M100" s="2">
        <v>2661</v>
      </c>
      <c r="N100" s="3">
        <f>IF(M110=0,"- - -",M100/M110*100)</f>
        <v>22.50507442489851</v>
      </c>
      <c r="O100" s="2">
        <v>4</v>
      </c>
      <c r="P100" s="3">
        <f>IF(O110=0,"- - -",O100/O110*100)</f>
        <v>25</v>
      </c>
      <c r="Q100" s="2">
        <v>0</v>
      </c>
      <c r="R100" s="3" t="str">
        <f>IF(Q110=0,"- - -",Q100/Q110*100)</f>
        <v>- - -</v>
      </c>
      <c r="S100" s="2">
        <v>35</v>
      </c>
      <c r="T100" s="3">
        <f>IF(S110=0,"- - -",S100/S110*100)</f>
        <v>22.012578616352201</v>
      </c>
      <c r="U100" s="26">
        <f t="shared" si="10"/>
        <v>26442</v>
      </c>
      <c r="V100" s="29">
        <f>IF(U110=0,"- - -",U100/U110*100)</f>
        <v>21.663293980779788</v>
      </c>
      <c r="Y100" s="69"/>
    </row>
    <row r="101" spans="1:25" x14ac:dyDescent="0.25">
      <c r="A101" s="60">
        <v>5</v>
      </c>
      <c r="B101" s="62" t="s">
        <v>130</v>
      </c>
      <c r="C101" s="9">
        <v>0</v>
      </c>
      <c r="D101" s="3">
        <f>IF(C110=0,"- - -",C101/C110*100)</f>
        <v>0</v>
      </c>
      <c r="E101" s="2">
        <v>9</v>
      </c>
      <c r="F101" s="3">
        <f>IF(E110=0,"- - -",E101/E110*100)</f>
        <v>1.3953488372093024</v>
      </c>
      <c r="G101" s="2">
        <v>7</v>
      </c>
      <c r="H101" s="3">
        <f>IF(G110=0,"- - -",G101/G110*100)</f>
        <v>0.47074646940147952</v>
      </c>
      <c r="I101" s="2">
        <v>1890</v>
      </c>
      <c r="J101" s="3">
        <f>IF(I110=0,"- - -",I101/I110*100)</f>
        <v>10.71732350439467</v>
      </c>
      <c r="K101" s="2">
        <v>6686</v>
      </c>
      <c r="L101" s="3">
        <f>IF(K110=0,"- - -",K101/K110*100)</f>
        <v>7.4096238668351173</v>
      </c>
      <c r="M101" s="2">
        <v>890</v>
      </c>
      <c r="N101" s="3">
        <f>IF(M110=0,"- - -",M101/M110*100)</f>
        <v>7.527063599458728</v>
      </c>
      <c r="O101" s="2">
        <v>5</v>
      </c>
      <c r="P101" s="3">
        <f>IF(O110=0,"- - -",O101/O110*100)</f>
        <v>31.25</v>
      </c>
      <c r="Q101" s="2">
        <v>0</v>
      </c>
      <c r="R101" s="3" t="str">
        <f>IF(Q110=0,"- - -",Q101/Q110*100)</f>
        <v>- - -</v>
      </c>
      <c r="S101" s="2">
        <v>14</v>
      </c>
      <c r="T101" s="3">
        <f>IF(S110=0,"- - -",S101/S110*100)</f>
        <v>8.8050314465408803</v>
      </c>
      <c r="U101" s="26">
        <f t="shared" si="10"/>
        <v>9501</v>
      </c>
      <c r="V101" s="29">
        <f>IF(U110=0,"- - -",U101/U110*100)</f>
        <v>7.7839405533389598</v>
      </c>
      <c r="Y101" s="69"/>
    </row>
    <row r="102" spans="1:25" x14ac:dyDescent="0.25">
      <c r="A102" s="60">
        <v>6</v>
      </c>
      <c r="B102" s="62" t="s">
        <v>130</v>
      </c>
      <c r="C102" s="9">
        <v>0</v>
      </c>
      <c r="D102" s="3">
        <f>IF(C110=0,"- - -",C102/C110*100)</f>
        <v>0</v>
      </c>
      <c r="E102" s="2">
        <v>4</v>
      </c>
      <c r="F102" s="3">
        <f>IF(E110=0,"- - -",E102/E110*100)</f>
        <v>0.62015503875968991</v>
      </c>
      <c r="G102" s="2">
        <v>11</v>
      </c>
      <c r="H102" s="3">
        <f>IF(G110=0,"- - -",G102/G110*100)</f>
        <v>0.73974445191661065</v>
      </c>
      <c r="I102" s="2">
        <v>871</v>
      </c>
      <c r="J102" s="3">
        <f>IF(I110=0,"- - -",I102/I110*100)</f>
        <v>4.9390416784802955</v>
      </c>
      <c r="K102" s="2">
        <v>1601</v>
      </c>
      <c r="L102" s="3">
        <f>IF(K110=0,"- - -",K102/K110*100)</f>
        <v>1.7742757718819957</v>
      </c>
      <c r="M102" s="2">
        <v>227</v>
      </c>
      <c r="N102" s="3">
        <f>IF(M110=0,"- - -",M102/M110*100)</f>
        <v>1.9198240866035183</v>
      </c>
      <c r="O102" s="2">
        <v>0</v>
      </c>
      <c r="P102" s="3">
        <f>IF(O110=0,"- - -",O102/O110*100)</f>
        <v>0</v>
      </c>
      <c r="Q102" s="2">
        <v>0</v>
      </c>
      <c r="R102" s="3" t="str">
        <f>IF(Q110=0,"- - -",Q102/Q110*100)</f>
        <v>- - -</v>
      </c>
      <c r="S102" s="2">
        <v>2</v>
      </c>
      <c r="T102" s="3">
        <f>IF(S110=0,"- - -",S102/S110*100)</f>
        <v>1.257861635220126</v>
      </c>
      <c r="U102" s="26">
        <f t="shared" si="10"/>
        <v>2716</v>
      </c>
      <c r="V102" s="29">
        <f>IF(U110=0,"- - -",U102/U110*100)</f>
        <v>2.2251534094167575</v>
      </c>
      <c r="Y102" s="69"/>
    </row>
    <row r="103" spans="1:25" x14ac:dyDescent="0.25">
      <c r="A103" s="60">
        <v>7</v>
      </c>
      <c r="B103" s="62" t="s">
        <v>130</v>
      </c>
      <c r="C103" s="9">
        <v>0</v>
      </c>
      <c r="D103" s="3">
        <f>IF(C110=0,"- - -",C103/C110*100)</f>
        <v>0</v>
      </c>
      <c r="E103" s="2">
        <v>1</v>
      </c>
      <c r="F103" s="3">
        <f>IF(E110=0,"- - -",E103/E110*100)</f>
        <v>0.15503875968992248</v>
      </c>
      <c r="G103" s="2">
        <v>22</v>
      </c>
      <c r="H103" s="3">
        <f>IF(G110=0,"- - -",G103/G110*100)</f>
        <v>1.4794889038332213</v>
      </c>
      <c r="I103" s="2">
        <v>500</v>
      </c>
      <c r="J103" s="3">
        <f>IF(I110=0,"- - -",I103/I110*100)</f>
        <v>2.8352707683583782</v>
      </c>
      <c r="K103" s="2">
        <v>560</v>
      </c>
      <c r="L103" s="3">
        <f>IF(K110=0,"- - -",K103/K110*100)</f>
        <v>0.62060863975884917</v>
      </c>
      <c r="M103" s="2">
        <v>96</v>
      </c>
      <c r="N103" s="3">
        <f>IF(M110=0,"- - -",M103/M110*100)</f>
        <v>0.81190798376184026</v>
      </c>
      <c r="O103" s="2">
        <v>0</v>
      </c>
      <c r="P103" s="3">
        <f>IF(O110=0,"- - -",O103/O110*100)</f>
        <v>0</v>
      </c>
      <c r="Q103" s="2">
        <v>0</v>
      </c>
      <c r="R103" s="3" t="str">
        <f>IF(Q110=0,"- - -",Q103/Q110*100)</f>
        <v>- - -</v>
      </c>
      <c r="S103" s="2">
        <v>2</v>
      </c>
      <c r="T103" s="3">
        <f>IF(S110=0,"- - -",S103/S110*100)</f>
        <v>1.257861635220126</v>
      </c>
      <c r="U103" s="26">
        <f t="shared" si="10"/>
        <v>1181</v>
      </c>
      <c r="V103" s="29">
        <f>IF(U110=0,"- - -",U103/U110*100)</f>
        <v>0.9675648661712779</v>
      </c>
      <c r="Y103" s="69"/>
    </row>
    <row r="104" spans="1:25" x14ac:dyDescent="0.25">
      <c r="A104" s="60">
        <v>8</v>
      </c>
      <c r="B104" s="62" t="s">
        <v>130</v>
      </c>
      <c r="C104" s="9">
        <v>0</v>
      </c>
      <c r="D104" s="3">
        <f>IF(C110=0,"- - -",C104/C110*100)</f>
        <v>0</v>
      </c>
      <c r="E104" s="2">
        <v>3</v>
      </c>
      <c r="F104" s="3">
        <f>IF(E110=0,"- - -",E104/E110*100)</f>
        <v>0.46511627906976744</v>
      </c>
      <c r="G104" s="2">
        <v>9</v>
      </c>
      <c r="H104" s="3">
        <f>IF(G110=0,"- - -",G104/G110*100)</f>
        <v>0.60524546065904505</v>
      </c>
      <c r="I104" s="2">
        <v>385</v>
      </c>
      <c r="J104" s="3">
        <f>IF(I110=0,"- - -",I104/I110*100)</f>
        <v>2.1831584916359512</v>
      </c>
      <c r="K104" s="2">
        <v>338</v>
      </c>
      <c r="L104" s="3">
        <f>IF(K110=0,"- - -",K104/K110*100)</f>
        <v>0.37458164328301968</v>
      </c>
      <c r="M104" s="2">
        <v>58</v>
      </c>
      <c r="N104" s="3">
        <f>IF(M110=0,"- - -",M104/M110*100)</f>
        <v>0.49052774018944523</v>
      </c>
      <c r="O104" s="2">
        <v>0</v>
      </c>
      <c r="P104" s="3">
        <f>IF(O110=0,"- - -",O104/O110*100)</f>
        <v>0</v>
      </c>
      <c r="Q104" s="2">
        <v>0</v>
      </c>
      <c r="R104" s="3" t="str">
        <f>IF(Q110=0,"- - -",Q104/Q110*100)</f>
        <v>- - -</v>
      </c>
      <c r="S104" s="2">
        <v>2</v>
      </c>
      <c r="T104" s="3">
        <f>IF(S110=0,"- - -",S104/S110*100)</f>
        <v>1.257861635220126</v>
      </c>
      <c r="U104" s="26">
        <f t="shared" si="10"/>
        <v>795</v>
      </c>
      <c r="V104" s="29">
        <f>IF(U110=0,"- - -",U104/U110*100)</f>
        <v>0.65132435953104639</v>
      </c>
      <c r="Y104" s="69"/>
    </row>
    <row r="105" spans="1:25" x14ac:dyDescent="0.25">
      <c r="A105" s="60">
        <v>9</v>
      </c>
      <c r="B105" s="62" t="s">
        <v>130</v>
      </c>
      <c r="C105" s="9">
        <v>0</v>
      </c>
      <c r="D105" s="3">
        <f>IF(C110=0,"- - -",C105/C110*100)</f>
        <v>0</v>
      </c>
      <c r="E105" s="2">
        <v>3</v>
      </c>
      <c r="F105" s="3">
        <f>IF(E110=0,"- - -",E105/E110*100)</f>
        <v>0.46511627906976744</v>
      </c>
      <c r="G105" s="2">
        <v>11</v>
      </c>
      <c r="H105" s="3">
        <f>IF(G110=0,"- - -",G105/G110*100)</f>
        <v>0.73974445191661065</v>
      </c>
      <c r="I105" s="2">
        <v>308</v>
      </c>
      <c r="J105" s="3">
        <f>IF(I110=0,"- - -",I105/I110*100)</f>
        <v>1.7465267933087609</v>
      </c>
      <c r="K105" s="2">
        <v>195</v>
      </c>
      <c r="L105" s="3">
        <f>IF(K110=0,"- - -",K105/K110*100)</f>
        <v>0.21610479420174211</v>
      </c>
      <c r="M105" s="2">
        <v>27</v>
      </c>
      <c r="N105" s="3">
        <f>IF(M110=0,"- - -",M105/M110*100)</f>
        <v>0.22834912043301758</v>
      </c>
      <c r="O105" s="2">
        <v>0</v>
      </c>
      <c r="P105" s="3">
        <f>IF(O110=0,"- - -",O105/O110*100)</f>
        <v>0</v>
      </c>
      <c r="Q105" s="2">
        <v>0</v>
      </c>
      <c r="R105" s="3" t="str">
        <f>IF(Q110=0,"- - -",Q105/Q110*100)</f>
        <v>- - -</v>
      </c>
      <c r="S105" s="2">
        <v>1</v>
      </c>
      <c r="T105" s="3">
        <f>IF(S110=0,"- - -",S105/S110*100)</f>
        <v>0.62893081761006298</v>
      </c>
      <c r="U105" s="26">
        <f t="shared" si="10"/>
        <v>545</v>
      </c>
      <c r="V105" s="29">
        <f>IF(U110=0,"- - -",U105/U110*100)</f>
        <v>0.44650537854644062</v>
      </c>
      <c r="Y105" s="69"/>
    </row>
    <row r="106" spans="1:25" x14ac:dyDescent="0.25">
      <c r="A106" s="61">
        <v>10</v>
      </c>
      <c r="B106" s="62" t="s">
        <v>130</v>
      </c>
      <c r="C106" s="10">
        <v>0</v>
      </c>
      <c r="D106" s="7">
        <f>IF(C110=0,"- - -",C106/C110*100)</f>
        <v>0</v>
      </c>
      <c r="E106" s="6">
        <v>1</v>
      </c>
      <c r="F106" s="7">
        <f>IF(E110=0,"- - -",E106/E110*100)</f>
        <v>0.15503875968992248</v>
      </c>
      <c r="G106" s="6">
        <v>21</v>
      </c>
      <c r="H106" s="7">
        <f>IF(G110=0,"- - -",G106/G110*100)</f>
        <v>1.4122394082044385</v>
      </c>
      <c r="I106" s="6">
        <v>311</v>
      </c>
      <c r="J106" s="7">
        <f>IF(I110=0,"- - -",I106/I110*100)</f>
        <v>1.7635384179189111</v>
      </c>
      <c r="K106" s="6">
        <v>154</v>
      </c>
      <c r="L106" s="7">
        <f>IF(K110=0,"- - -",K106/K110*100)</f>
        <v>0.17066737593368353</v>
      </c>
      <c r="M106" s="6">
        <v>20</v>
      </c>
      <c r="N106" s="7">
        <f>IF(M110=0,"- - -",M106/M110*100)</f>
        <v>0.16914749661705006</v>
      </c>
      <c r="O106" s="6">
        <v>0</v>
      </c>
      <c r="P106" s="7">
        <f>IF(O110=0,"- - -",O106/O110*100)</f>
        <v>0</v>
      </c>
      <c r="Q106" s="6">
        <v>0</v>
      </c>
      <c r="R106" s="7" t="str">
        <f>IF(Q110=0,"- - -",Q106/Q110*100)</f>
        <v>- - -</v>
      </c>
      <c r="S106" s="6">
        <v>1</v>
      </c>
      <c r="T106" s="7">
        <f>IF(S110=0,"- - -",S106/S110*100)</f>
        <v>0.62893081761006298</v>
      </c>
      <c r="U106" s="26">
        <f t="shared" si="10"/>
        <v>508</v>
      </c>
      <c r="V106" s="29">
        <f>IF(U110=0,"- - -",U106/U110*100)</f>
        <v>0.41619216936071896</v>
      </c>
      <c r="Y106" s="69"/>
    </row>
    <row r="107" spans="1:25" x14ac:dyDescent="0.25">
      <c r="A107" s="80" t="s">
        <v>255</v>
      </c>
      <c r="B107" s="62" t="s">
        <v>130</v>
      </c>
      <c r="C107" s="10">
        <v>0</v>
      </c>
      <c r="D107" s="7">
        <f>IF(C110=0,"- - -",C107/C110*100)</f>
        <v>0</v>
      </c>
      <c r="E107" s="6">
        <v>10</v>
      </c>
      <c r="F107" s="7">
        <f>IF(E110=0,"- - -",E107/E110*100)</f>
        <v>1.5503875968992249</v>
      </c>
      <c r="G107" s="6">
        <v>151</v>
      </c>
      <c r="H107" s="7">
        <f>IF(G110=0,"- - -",G107/G110*100)</f>
        <v>10.1546738399462</v>
      </c>
      <c r="I107" s="6">
        <v>2316</v>
      </c>
      <c r="J107" s="7">
        <f>IF(I110=0,"- - -",I107/I110*100)</f>
        <v>13.132974199036006</v>
      </c>
      <c r="K107" s="6">
        <v>476</v>
      </c>
      <c r="L107" s="7">
        <f>IF(K110=0,"- - -",K107/K110*100)</f>
        <v>0.5275173437950218</v>
      </c>
      <c r="M107" s="6">
        <v>42</v>
      </c>
      <c r="N107" s="7">
        <f>IF(M110=0,"- - -",M107/M110*100)</f>
        <v>0.35520974289580515</v>
      </c>
      <c r="O107" s="6">
        <v>0</v>
      </c>
      <c r="P107" s="7">
        <f>IF(O110=0,"- - -",O107/O110*100)</f>
        <v>0</v>
      </c>
      <c r="Q107" s="6">
        <v>0</v>
      </c>
      <c r="R107" s="7" t="str">
        <f>IF(Q110=0,"- - -",Q107/Q110*100)</f>
        <v>- - -</v>
      </c>
      <c r="S107" s="6">
        <v>2</v>
      </c>
      <c r="T107" s="7">
        <f>IF(S110=0,"- - -",S107/S110*100)</f>
        <v>1.257861635220126</v>
      </c>
      <c r="U107" s="26">
        <f t="shared" si="10"/>
        <v>2997</v>
      </c>
      <c r="V107" s="29">
        <f>IF(U110=0,"- - -",U107/U110*100)</f>
        <v>2.4553699440434547</v>
      </c>
      <c r="Y107" s="69"/>
    </row>
    <row r="108" spans="1:25" x14ac:dyDescent="0.25">
      <c r="A108" s="81" t="s">
        <v>257</v>
      </c>
      <c r="B108" s="62" t="s">
        <v>130</v>
      </c>
      <c r="C108" s="10">
        <v>0</v>
      </c>
      <c r="D108" s="7">
        <f>IF(C110=0,"- - -",C108/C110*100)</f>
        <v>0</v>
      </c>
      <c r="E108" s="6">
        <v>9</v>
      </c>
      <c r="F108" s="7">
        <f>IF(E110=0,"- - -",E108/E110*100)</f>
        <v>1.3953488372093024</v>
      </c>
      <c r="G108" s="6">
        <v>237</v>
      </c>
      <c r="H108" s="7">
        <f>IF(G110=0,"- - -",G108/G110*100)</f>
        <v>15.938130464021519</v>
      </c>
      <c r="I108" s="6">
        <v>835</v>
      </c>
      <c r="J108" s="7">
        <f>IF(I110=0,"- - -",I108/I110*100)</f>
        <v>4.7349021831584919</v>
      </c>
      <c r="K108" s="6">
        <v>101</v>
      </c>
      <c r="L108" s="7">
        <f>IF(K110=0,"- - -",K108/K110*100)</f>
        <v>0.11193120109936389</v>
      </c>
      <c r="M108" s="6">
        <v>4</v>
      </c>
      <c r="N108" s="7">
        <f>IF(M110=0,"- - -",M108/M110*100)</f>
        <v>3.3829499323410013E-2</v>
      </c>
      <c r="O108" s="6">
        <v>0</v>
      </c>
      <c r="P108" s="7">
        <f>IF(O110=0,"- - -",O108/O110*100)</f>
        <v>0</v>
      </c>
      <c r="Q108" s="6">
        <v>0</v>
      </c>
      <c r="R108" s="7" t="str">
        <f>IF(Q110=0,"- - -",Q108/Q110*100)</f>
        <v>- - -</v>
      </c>
      <c r="S108" s="6">
        <v>1</v>
      </c>
      <c r="T108" s="7">
        <f>IF(S110=0,"- - -",S108/S110*100)</f>
        <v>0.62893081761006298</v>
      </c>
      <c r="U108" s="26">
        <f t="shared" ref="U108" si="11">C108+E108+G108+I108+K108+M108+O108+Q108+S108</f>
        <v>1187</v>
      </c>
      <c r="V108" s="29">
        <f>IF(U110=0,"- - -",U108/U110*100)</f>
        <v>0.97248052171490829</v>
      </c>
      <c r="Y108" s="69"/>
    </row>
    <row r="109" spans="1:25" ht="15.75" thickBot="1" x14ac:dyDescent="0.3">
      <c r="A109" s="61" t="s">
        <v>256</v>
      </c>
      <c r="B109" s="62" t="s">
        <v>130</v>
      </c>
      <c r="C109" s="10">
        <v>0</v>
      </c>
      <c r="D109" s="7">
        <f>IF(C110=0,"- - -",C109/C110*100)</f>
        <v>0</v>
      </c>
      <c r="E109" s="6">
        <v>256</v>
      </c>
      <c r="F109" s="7">
        <f>IF(E110=0,"- - -",E109/E110*100)</f>
        <v>39.689922480620154</v>
      </c>
      <c r="G109" s="6">
        <v>674</v>
      </c>
      <c r="H109" s="7">
        <f>IF(G110=0,"- - -",G109/G110*100)</f>
        <v>45.326160053799597</v>
      </c>
      <c r="I109" s="6">
        <v>285</v>
      </c>
      <c r="J109" s="7">
        <f>IF(I110=0,"- - -",I109/I110*100)</f>
        <v>1.6161043379642754</v>
      </c>
      <c r="K109" s="6">
        <v>95</v>
      </c>
      <c r="L109" s="7">
        <f>IF(K110=0,"- - -",K109/K110*100)</f>
        <v>0.10528182281623336</v>
      </c>
      <c r="M109" s="6">
        <v>14</v>
      </c>
      <c r="N109" s="7">
        <f>IF(M110=0,"- - -",M109/M110*100)</f>
        <v>0.11840324763193505</v>
      </c>
      <c r="O109" s="6">
        <v>1</v>
      </c>
      <c r="P109" s="7">
        <f>IF(O110=0,"- - -",O109/O110*100)</f>
        <v>6.25</v>
      </c>
      <c r="Q109" s="6">
        <v>0</v>
      </c>
      <c r="R109" s="7" t="str">
        <f>IF(Q110=0,"- - -",Q109/Q110*100)</f>
        <v>- - -</v>
      </c>
      <c r="S109" s="6">
        <v>5</v>
      </c>
      <c r="T109" s="7">
        <f>IF(S110=0,"- - -",S109/S110*100)</f>
        <v>3.1446540880503147</v>
      </c>
      <c r="U109" s="26">
        <f t="shared" ref="U109" si="12">C109+E109+G109+I109+K109+M109+O109+Q109+S109</f>
        <v>1330</v>
      </c>
      <c r="V109" s="29">
        <f>IF(U110=0,"- - -",U109/U110*100)</f>
        <v>1.0896369788381028</v>
      </c>
      <c r="Y109" s="69"/>
    </row>
    <row r="110" spans="1:25" x14ac:dyDescent="0.25">
      <c r="A110" s="153" t="s">
        <v>13</v>
      </c>
      <c r="B110" s="154"/>
      <c r="C110" s="14">
        <f>SUM(C96:C109)</f>
        <v>59</v>
      </c>
      <c r="D110" s="15">
        <f>IF(C110=0,"- - -",C110/C110*100)</f>
        <v>100</v>
      </c>
      <c r="E110" s="16">
        <f>SUM(E96:E109)</f>
        <v>645</v>
      </c>
      <c r="F110" s="15">
        <f>IF(E110=0,"- - -",E110/E110*100)</f>
        <v>100</v>
      </c>
      <c r="G110" s="16">
        <f>SUM(G96:G109)</f>
        <v>1487</v>
      </c>
      <c r="H110" s="15">
        <f>IF(G110=0,"- - -",G110/G110*100)</f>
        <v>100</v>
      </c>
      <c r="I110" s="16">
        <f>SUM(I96:I109)</f>
        <v>17635</v>
      </c>
      <c r="J110" s="15">
        <f>IF(I110=0,"- - -",I110/I110*100)</f>
        <v>100</v>
      </c>
      <c r="K110" s="16">
        <f>SUM(K96:K109)</f>
        <v>90234</v>
      </c>
      <c r="L110" s="15">
        <f>IF(K110=0,"- - -",K110/K110*100)</f>
        <v>100</v>
      </c>
      <c r="M110" s="16">
        <f>SUM(M96:M109)</f>
        <v>11824</v>
      </c>
      <c r="N110" s="15">
        <f>IF(M110=0,"- - -",M110/M110*100)</f>
        <v>100</v>
      </c>
      <c r="O110" s="16">
        <f>SUM(O96:O109)</f>
        <v>16</v>
      </c>
      <c r="P110" s="15">
        <f>IF(O110=0,"- - -",O110/O110*100)</f>
        <v>100</v>
      </c>
      <c r="Q110" s="16">
        <f>SUM(Q96:Q109)</f>
        <v>0</v>
      </c>
      <c r="R110" s="15" t="str">
        <f>IF(Q110=0,"- - -",Q110/Q110*100)</f>
        <v>- - -</v>
      </c>
      <c r="S110" s="16">
        <f>SUM(S96:S109)</f>
        <v>159</v>
      </c>
      <c r="T110" s="15">
        <f>IF(S110=0,"- - -",S110/S110*100)</f>
        <v>100</v>
      </c>
      <c r="U110" s="22">
        <f>SUM(U96:U109)</f>
        <v>122059</v>
      </c>
      <c r="V110" s="23">
        <f>IF(U110=0,"- - -",U110/U110*100)</f>
        <v>100</v>
      </c>
      <c r="Y110" s="69"/>
    </row>
    <row r="111" spans="1:25" ht="15.75" thickBot="1" x14ac:dyDescent="0.3">
      <c r="A111" s="155" t="s">
        <v>588</v>
      </c>
      <c r="B111" s="156"/>
      <c r="C111" s="18">
        <f>IF($U110=0,"- - -",C110/$U110*100)</f>
        <v>4.8337279512366965E-2</v>
      </c>
      <c r="D111" s="19"/>
      <c r="E111" s="20">
        <f>IF($U110=0,"- - -",E110/$U110*100)</f>
        <v>0.52843297094028296</v>
      </c>
      <c r="F111" s="19"/>
      <c r="G111" s="20">
        <f>IF($U110=0,"- - -",G110/$U110*100)</f>
        <v>1.2182632988964355</v>
      </c>
      <c r="H111" s="19"/>
      <c r="I111" s="20">
        <f>IF($U110=0,"- - -",I110/$U110*100)</f>
        <v>14.447930918654093</v>
      </c>
      <c r="J111" s="19"/>
      <c r="K111" s="20">
        <f>IF($U110=0,"- - -",K110/$U110*100)</f>
        <v>73.92654372065968</v>
      </c>
      <c r="L111" s="19"/>
      <c r="M111" s="20">
        <f>IF($U110=0,"- - -",M110/$U110*100)</f>
        <v>9.6871185246479161</v>
      </c>
      <c r="N111" s="19"/>
      <c r="O111" s="20">
        <f>IF($U110=0,"- - -",O110/$U110*100)</f>
        <v>1.310841478301477E-2</v>
      </c>
      <c r="P111" s="19"/>
      <c r="Q111" s="20">
        <f>IF($U110=0,"- - -",Q110/$U110*100)</f>
        <v>0</v>
      </c>
      <c r="R111" s="19"/>
      <c r="S111" s="20">
        <f>IF($U110=0,"- - -",S110/$U110*100)</f>
        <v>0.13026487190620928</v>
      </c>
      <c r="T111" s="19"/>
      <c r="U111" s="24">
        <f>IF($U110=0,"- - -",U110/$U110*100)</f>
        <v>100</v>
      </c>
      <c r="V111" s="25"/>
    </row>
    <row r="114" spans="1:27" x14ac:dyDescent="0.25">
      <c r="A114" s="49" t="s">
        <v>246</v>
      </c>
      <c r="J114" s="48"/>
      <c r="L114" s="48"/>
    </row>
    <row r="115" spans="1:27" ht="15.75" thickBot="1" x14ac:dyDescent="0.3"/>
    <row r="116" spans="1:27" ht="14.45" customHeight="1" x14ac:dyDescent="0.25">
      <c r="A116" s="149" t="s">
        <v>254</v>
      </c>
      <c r="B116" s="150"/>
      <c r="C116" s="32" t="s">
        <v>107</v>
      </c>
      <c r="D116" s="33"/>
      <c r="E116" s="32" t="s">
        <v>108</v>
      </c>
      <c r="F116" s="33"/>
      <c r="G116" s="32" t="s">
        <v>109</v>
      </c>
      <c r="H116" s="33"/>
      <c r="I116" s="32" t="s">
        <v>110</v>
      </c>
      <c r="J116" s="33"/>
      <c r="K116" s="32" t="s">
        <v>111</v>
      </c>
      <c r="L116" s="33"/>
      <c r="M116" s="32" t="s">
        <v>112</v>
      </c>
      <c r="N116" s="33"/>
      <c r="O116" s="32" t="s">
        <v>113</v>
      </c>
      <c r="P116" s="33"/>
      <c r="Q116" s="32" t="s">
        <v>114</v>
      </c>
      <c r="R116" s="33"/>
      <c r="S116" s="32" t="s">
        <v>115</v>
      </c>
      <c r="T116" s="33"/>
      <c r="U116" s="32" t="s">
        <v>116</v>
      </c>
      <c r="V116" s="33"/>
      <c r="W116" s="35" t="s">
        <v>13</v>
      </c>
      <c r="X116" s="36"/>
    </row>
    <row r="117" spans="1:27" ht="15.75" thickBot="1" x14ac:dyDescent="0.3">
      <c r="A117" s="151"/>
      <c r="B117" s="152"/>
      <c r="C117" s="37" t="s">
        <v>14</v>
      </c>
      <c r="D117" s="38" t="s">
        <v>15</v>
      </c>
      <c r="E117" s="39" t="s">
        <v>14</v>
      </c>
      <c r="F117" s="38" t="s">
        <v>15</v>
      </c>
      <c r="G117" s="39" t="s">
        <v>14</v>
      </c>
      <c r="H117" s="38" t="s">
        <v>15</v>
      </c>
      <c r="I117" s="37" t="s">
        <v>14</v>
      </c>
      <c r="J117" s="38" t="s">
        <v>15</v>
      </c>
      <c r="K117" s="37" t="s">
        <v>14</v>
      </c>
      <c r="L117" s="38" t="s">
        <v>15</v>
      </c>
      <c r="M117" s="37" t="s">
        <v>14</v>
      </c>
      <c r="N117" s="38" t="s">
        <v>15</v>
      </c>
      <c r="O117" s="37" t="s">
        <v>14</v>
      </c>
      <c r="P117" s="38" t="s">
        <v>15</v>
      </c>
      <c r="Q117" s="37" t="s">
        <v>14</v>
      </c>
      <c r="R117" s="38" t="s">
        <v>15</v>
      </c>
      <c r="S117" s="37" t="s">
        <v>14</v>
      </c>
      <c r="T117" s="38" t="s">
        <v>15</v>
      </c>
      <c r="U117" s="37" t="s">
        <v>14</v>
      </c>
      <c r="V117" s="38" t="s">
        <v>15</v>
      </c>
      <c r="W117" s="41" t="s">
        <v>14</v>
      </c>
      <c r="X117" s="42" t="s">
        <v>15</v>
      </c>
    </row>
    <row r="118" spans="1:27" x14ac:dyDescent="0.25">
      <c r="A118" s="59">
        <v>0</v>
      </c>
      <c r="B118" s="62" t="s">
        <v>129</v>
      </c>
      <c r="C118" s="8">
        <v>1</v>
      </c>
      <c r="D118" s="5">
        <f>IF(C132=0,"- - -",C118/C132*100)</f>
        <v>2.7777777777777777</v>
      </c>
      <c r="E118" s="4">
        <v>56</v>
      </c>
      <c r="F118" s="5">
        <f>IF(E132=0,"- - -",E118/E132*100)</f>
        <v>2.0535386872020536</v>
      </c>
      <c r="G118" s="4">
        <v>289</v>
      </c>
      <c r="H118" s="5">
        <f>IF(G132=0,"- - -",G118/G132*100)</f>
        <v>1.7842810396987097</v>
      </c>
      <c r="I118" s="4">
        <v>652</v>
      </c>
      <c r="J118" s="5">
        <f>IF(I132=0,"- - -",I118/I132*100)</f>
        <v>1.4963394762811832</v>
      </c>
      <c r="K118" s="4">
        <v>649</v>
      </c>
      <c r="L118" s="5">
        <f>IF(K132=0,"- - -",K118/K132*100)</f>
        <v>1.6442034860154033</v>
      </c>
      <c r="M118" s="4">
        <v>349</v>
      </c>
      <c r="N118" s="5">
        <f>IF(M132=0,"- - -",M118/M132*100)</f>
        <v>2.0779994045846979</v>
      </c>
      <c r="O118" s="4">
        <v>70</v>
      </c>
      <c r="P118" s="5">
        <f>IF(O132=0,"- - -",O118/O132*100)</f>
        <v>2.2890778286461742</v>
      </c>
      <c r="Q118" s="4">
        <v>5</v>
      </c>
      <c r="R118" s="5">
        <f>IF(Q132=0,"- - -",Q118/Q132*100)</f>
        <v>2.5906735751295336</v>
      </c>
      <c r="S118" s="4">
        <v>0</v>
      </c>
      <c r="T118" s="5">
        <f>IF(S132=0,"- - -",S118/S132*100)</f>
        <v>0</v>
      </c>
      <c r="U118" s="4">
        <v>0</v>
      </c>
      <c r="V118" s="5" t="str">
        <f>IF(U132=0,"- - -",U118/U132*100)</f>
        <v>- - -</v>
      </c>
      <c r="W118" s="26">
        <f>C118+E118+G118+I118+K118+M118+O118+Q118+S118+U118</f>
        <v>2071</v>
      </c>
      <c r="X118" s="27">
        <f>IF(W132=0,"- - -",W118/W132*100)</f>
        <v>1.6967204384764745</v>
      </c>
      <c r="AA118" s="69"/>
    </row>
    <row r="119" spans="1:27" x14ac:dyDescent="0.25">
      <c r="A119" s="60">
        <v>1</v>
      </c>
      <c r="B119" s="62" t="s">
        <v>129</v>
      </c>
      <c r="C119" s="9">
        <v>0</v>
      </c>
      <c r="D119" s="3">
        <f>IF(C132=0,"- - -",C119/C132*100)</f>
        <v>0</v>
      </c>
      <c r="E119" s="2">
        <v>93</v>
      </c>
      <c r="F119" s="3">
        <f>IF(E132=0,"- - -",E119/E132*100)</f>
        <v>3.4103410341034106</v>
      </c>
      <c r="G119" s="2">
        <v>481</v>
      </c>
      <c r="H119" s="3">
        <f>IF(G132=0,"- - -",G119/G132*100)</f>
        <v>2.9696857442736309</v>
      </c>
      <c r="I119" s="2">
        <v>984</v>
      </c>
      <c r="J119" s="3">
        <f>IF(I132=0,"- - -",I119/I132*100)</f>
        <v>2.2582792096022768</v>
      </c>
      <c r="K119" s="2">
        <v>939</v>
      </c>
      <c r="L119" s="3">
        <f>IF(K132=0,"- - -",K119/K132*100)</f>
        <v>2.3789014997973248</v>
      </c>
      <c r="M119" s="2">
        <v>387</v>
      </c>
      <c r="N119" s="3">
        <f>IF(M132=0,"- - -",M119/M132*100)</f>
        <v>2.3042572194105388</v>
      </c>
      <c r="O119" s="2">
        <v>78</v>
      </c>
      <c r="P119" s="3">
        <f>IF(O132=0,"- - -",O119/O132*100)</f>
        <v>2.5506867233485937</v>
      </c>
      <c r="Q119" s="2">
        <v>4</v>
      </c>
      <c r="R119" s="3">
        <f>IF(Q132=0,"- - -",Q119/Q132*100)</f>
        <v>2.0725388601036272</v>
      </c>
      <c r="S119" s="2">
        <v>0</v>
      </c>
      <c r="T119" s="3">
        <f>IF(S132=0,"- - -",S119/S132*100)</f>
        <v>0</v>
      </c>
      <c r="U119" s="2">
        <v>0</v>
      </c>
      <c r="V119" s="3" t="str">
        <f>IF(U132=0,"- - -",U119/U132*100)</f>
        <v>- - -</v>
      </c>
      <c r="W119" s="26">
        <f t="shared" ref="W119:W129" si="13">C119+E119+G119+I119+K119+M119+O119+Q119+S119+U119</f>
        <v>2966</v>
      </c>
      <c r="X119" s="29">
        <f>IF(W132=0,"- - -",W119/W132*100)</f>
        <v>2.4299723904013635</v>
      </c>
      <c r="AA119" s="69"/>
    </row>
    <row r="120" spans="1:27" x14ac:dyDescent="0.25">
      <c r="A120" s="60">
        <v>2</v>
      </c>
      <c r="B120" s="62" t="s">
        <v>130</v>
      </c>
      <c r="C120" s="9">
        <v>2</v>
      </c>
      <c r="D120" s="3">
        <f>IF(C132=0,"- - -",C120/C132*100)</f>
        <v>5.5555555555555554</v>
      </c>
      <c r="E120" s="2">
        <v>388</v>
      </c>
      <c r="F120" s="3">
        <f>IF(E132=0,"- - -",E120/E132*100)</f>
        <v>14.228089475614228</v>
      </c>
      <c r="G120" s="2">
        <v>2490</v>
      </c>
      <c r="H120" s="3">
        <f>IF(G132=0,"- - -",G120/G132*100)</f>
        <v>15.373217262456009</v>
      </c>
      <c r="I120" s="2">
        <v>5549</v>
      </c>
      <c r="J120" s="3">
        <f>IF(I132=0,"- - -",I120/I132*100)</f>
        <v>12.73495054276731</v>
      </c>
      <c r="K120" s="2">
        <v>5483</v>
      </c>
      <c r="L120" s="3">
        <f>IF(K132=0,"- - -",K120/K132*100)</f>
        <v>13.890859343331982</v>
      </c>
      <c r="M120" s="2">
        <v>2435</v>
      </c>
      <c r="N120" s="3">
        <f>IF(M132=0,"- - -",M120/M132*100)</f>
        <v>14.498362607919024</v>
      </c>
      <c r="O120" s="2">
        <v>403</v>
      </c>
      <c r="P120" s="3">
        <f>IF(O132=0,"- - -",O120/O132*100)</f>
        <v>13.178548070634402</v>
      </c>
      <c r="Q120" s="2">
        <v>19</v>
      </c>
      <c r="R120" s="3">
        <f>IF(Q132=0,"- - -",Q120/Q132*100)</f>
        <v>9.8445595854922274</v>
      </c>
      <c r="S120" s="2">
        <v>0</v>
      </c>
      <c r="T120" s="3">
        <f>IF(S132=0,"- - -",S120/S132*100)</f>
        <v>0</v>
      </c>
      <c r="U120" s="2">
        <v>0</v>
      </c>
      <c r="V120" s="3" t="str">
        <f>IF(U132=0,"- - -",U120/U132*100)</f>
        <v>- - -</v>
      </c>
      <c r="W120" s="26">
        <f t="shared" si="13"/>
        <v>16769</v>
      </c>
      <c r="X120" s="29">
        <f>IF(W132=0,"- - -",W120/W132*100)</f>
        <v>13.738437968523421</v>
      </c>
      <c r="AA120" s="69"/>
    </row>
    <row r="121" spans="1:27" x14ac:dyDescent="0.25">
      <c r="A121" s="60">
        <v>3</v>
      </c>
      <c r="B121" s="62" t="s">
        <v>130</v>
      </c>
      <c r="C121" s="9">
        <v>11</v>
      </c>
      <c r="D121" s="3">
        <f>IF(C132=0,"- - -",C121/C132*100)</f>
        <v>30.555555555555557</v>
      </c>
      <c r="E121" s="2">
        <v>1197</v>
      </c>
      <c r="F121" s="3">
        <f>IF(E132=0,"- - -",E121/E132*100)</f>
        <v>43.89438943894389</v>
      </c>
      <c r="G121" s="2">
        <v>7301</v>
      </c>
      <c r="H121" s="3">
        <f>IF(G132=0,"- - -",G121/G132*100)</f>
        <v>45.076248688028649</v>
      </c>
      <c r="I121" s="2">
        <v>19475</v>
      </c>
      <c r="J121" s="3">
        <f>IF(I132=0,"- - -",I121/I132*100)</f>
        <v>44.695109356711725</v>
      </c>
      <c r="K121" s="2">
        <v>17263</v>
      </c>
      <c r="L121" s="3">
        <f>IF(K132=0,"- - -",K121/K132*100)</f>
        <v>43.734799351438994</v>
      </c>
      <c r="M121" s="2">
        <v>6695</v>
      </c>
      <c r="N121" s="3">
        <f>IF(M132=0,"- - -",M121/M132*100)</f>
        <v>39.863054480500146</v>
      </c>
      <c r="O121" s="2">
        <v>1075</v>
      </c>
      <c r="P121" s="3">
        <f>IF(O132=0,"- - -",O121/O132*100)</f>
        <v>35.153695225637669</v>
      </c>
      <c r="Q121" s="2">
        <v>32</v>
      </c>
      <c r="R121" s="3">
        <f>IF(Q132=0,"- - -",Q121/Q132*100)</f>
        <v>16.580310880829018</v>
      </c>
      <c r="S121" s="2">
        <v>2</v>
      </c>
      <c r="T121" s="3">
        <f>IF(S132=0,"- - -",S121/S132*100)</f>
        <v>25</v>
      </c>
      <c r="U121" s="2">
        <v>0</v>
      </c>
      <c r="V121" s="3" t="str">
        <f>IF(U132=0,"- - -",U121/U132*100)</f>
        <v>- - -</v>
      </c>
      <c r="W121" s="26">
        <f t="shared" si="13"/>
        <v>53051</v>
      </c>
      <c r="X121" s="29">
        <f>IF(W132=0,"- - -",W121/W132*100)</f>
        <v>43.463407040857291</v>
      </c>
      <c r="AA121" s="69"/>
    </row>
    <row r="122" spans="1:27" x14ac:dyDescent="0.25">
      <c r="A122" s="60">
        <v>4</v>
      </c>
      <c r="B122" s="62" t="s">
        <v>130</v>
      </c>
      <c r="C122" s="9">
        <v>8</v>
      </c>
      <c r="D122" s="3">
        <f>IF(C132=0,"- - -",C122/C132*100)</f>
        <v>22.222222222222221</v>
      </c>
      <c r="E122" s="2">
        <v>506</v>
      </c>
      <c r="F122" s="3">
        <f>IF(E132=0,"- - -",E122/E132*100)</f>
        <v>18.555188852218553</v>
      </c>
      <c r="G122" s="2">
        <v>3198</v>
      </c>
      <c r="H122" s="3">
        <f>IF(G132=0,"- - -",G122/G132*100)</f>
        <v>19.744397110576031</v>
      </c>
      <c r="I122" s="2">
        <v>9997</v>
      </c>
      <c r="J122" s="3">
        <f>IF(I132=0,"- - -",I122/I132*100)</f>
        <v>22.943106969912559</v>
      </c>
      <c r="K122" s="2">
        <v>8456</v>
      </c>
      <c r="L122" s="3">
        <f>IF(K132=0,"- - -",K122/K132*100)</f>
        <v>21.422780705310092</v>
      </c>
      <c r="M122" s="2">
        <v>3538</v>
      </c>
      <c r="N122" s="3">
        <f>IF(M132=0,"- - -",M122/M132*100)</f>
        <v>21.065793390890146</v>
      </c>
      <c r="O122" s="2">
        <v>682</v>
      </c>
      <c r="P122" s="3">
        <f>IF(O132=0,"- - -",O122/O132*100)</f>
        <v>22.302158273381295</v>
      </c>
      <c r="Q122" s="2">
        <v>54</v>
      </c>
      <c r="R122" s="3">
        <f>IF(Q132=0,"- - -",Q122/Q132*100)</f>
        <v>27.979274611398964</v>
      </c>
      <c r="S122" s="2">
        <v>3</v>
      </c>
      <c r="T122" s="3">
        <f>IF(S132=0,"- - -",S122/S132*100)</f>
        <v>37.5</v>
      </c>
      <c r="U122" s="2">
        <v>0</v>
      </c>
      <c r="V122" s="3" t="str">
        <f>IF(U132=0,"- - -",U122/U132*100)</f>
        <v>- - -</v>
      </c>
      <c r="W122" s="26">
        <f t="shared" si="13"/>
        <v>26442</v>
      </c>
      <c r="X122" s="29">
        <f>IF(W132=0,"- - -",W122/W132*100)</f>
        <v>21.663293980779788</v>
      </c>
      <c r="AA122" s="69"/>
    </row>
    <row r="123" spans="1:27" x14ac:dyDescent="0.25">
      <c r="A123" s="60">
        <v>5</v>
      </c>
      <c r="B123" s="62" t="s">
        <v>130</v>
      </c>
      <c r="C123" s="9">
        <v>2</v>
      </c>
      <c r="D123" s="3">
        <f>IF(C132=0,"- - -",C123/C132*100)</f>
        <v>5.5555555555555554</v>
      </c>
      <c r="E123" s="2">
        <v>146</v>
      </c>
      <c r="F123" s="3">
        <f>IF(E132=0,"- - -",E123/E132*100)</f>
        <v>5.3538687202053543</v>
      </c>
      <c r="G123" s="2">
        <v>1057</v>
      </c>
      <c r="H123" s="3">
        <f>IF(G132=0,"- - -",G123/G132*100)</f>
        <v>6.5258998579983949</v>
      </c>
      <c r="I123" s="2">
        <v>3296</v>
      </c>
      <c r="J123" s="3">
        <f>IF(I132=0,"- - -",I123/I132*100)</f>
        <v>7.5643173524889269</v>
      </c>
      <c r="K123" s="2">
        <v>3126</v>
      </c>
      <c r="L123" s="3">
        <f>IF(K132=0,"- - -",K123/K132*100)</f>
        <v>7.9195379002837445</v>
      </c>
      <c r="M123" s="2">
        <v>1532</v>
      </c>
      <c r="N123" s="3">
        <f>IF(M132=0,"- - -",M123/M132*100)</f>
        <v>9.1217624292944333</v>
      </c>
      <c r="O123" s="2">
        <v>314</v>
      </c>
      <c r="P123" s="3">
        <f>IF(O132=0,"- - -",O123/O132*100)</f>
        <v>10.26814911706998</v>
      </c>
      <c r="Q123" s="2">
        <v>27</v>
      </c>
      <c r="R123" s="3">
        <f>IF(Q132=0,"- - -",Q123/Q132*100)</f>
        <v>13.989637305699482</v>
      </c>
      <c r="S123" s="2">
        <v>1</v>
      </c>
      <c r="T123" s="3">
        <f>IF(S132=0,"- - -",S123/S132*100)</f>
        <v>12.5</v>
      </c>
      <c r="U123" s="2">
        <v>0</v>
      </c>
      <c r="V123" s="3" t="str">
        <f>IF(U132=0,"- - -",U123/U132*100)</f>
        <v>- - -</v>
      </c>
      <c r="W123" s="26">
        <f t="shared" si="13"/>
        <v>9501</v>
      </c>
      <c r="X123" s="29">
        <f>IF(W132=0,"- - -",W123/W132*100)</f>
        <v>7.7839405533389598</v>
      </c>
      <c r="AA123" s="69"/>
    </row>
    <row r="124" spans="1:27" x14ac:dyDescent="0.25">
      <c r="A124" s="60">
        <v>6</v>
      </c>
      <c r="B124" s="62" t="s">
        <v>130</v>
      </c>
      <c r="C124" s="9">
        <v>2</v>
      </c>
      <c r="D124" s="3">
        <f>IF(C132=0,"- - -",C124/C132*100)</f>
        <v>5.5555555555555554</v>
      </c>
      <c r="E124" s="2">
        <v>69</v>
      </c>
      <c r="F124" s="3">
        <f>IF(E132=0,"- - -",E124/E132*100)</f>
        <v>2.5302530253025304</v>
      </c>
      <c r="G124" s="2">
        <v>309</v>
      </c>
      <c r="H124" s="3">
        <f>IF(G132=0,"- - -",G124/G132*100)</f>
        <v>1.907760696425264</v>
      </c>
      <c r="I124" s="2">
        <v>874</v>
      </c>
      <c r="J124" s="3">
        <f>IF(I132=0,"- - -",I124/I132*100)</f>
        <v>2.0058292979597456</v>
      </c>
      <c r="K124" s="2">
        <v>870</v>
      </c>
      <c r="L124" s="3">
        <f>IF(K132=0,"- - -",K124/K132*100)</f>
        <v>2.2040940413457641</v>
      </c>
      <c r="M124" s="2">
        <v>477</v>
      </c>
      <c r="N124" s="3">
        <f>IF(M132=0,"- - -",M124/M132*100)</f>
        <v>2.8401309913664781</v>
      </c>
      <c r="O124" s="2">
        <v>103</v>
      </c>
      <c r="P124" s="3">
        <f>IF(O132=0,"- - -",O124/O132*100)</f>
        <v>3.3682145192936561</v>
      </c>
      <c r="Q124" s="2">
        <v>12</v>
      </c>
      <c r="R124" s="3">
        <f>IF(Q132=0,"- - -",Q124/Q132*100)</f>
        <v>6.2176165803108807</v>
      </c>
      <c r="S124" s="2">
        <v>0</v>
      </c>
      <c r="T124" s="3">
        <f>IF(S132=0,"- - -",S124/S132*100)</f>
        <v>0</v>
      </c>
      <c r="U124" s="2">
        <v>0</v>
      </c>
      <c r="V124" s="3" t="str">
        <f>IF(U132=0,"- - -",U124/U132*100)</f>
        <v>- - -</v>
      </c>
      <c r="W124" s="26">
        <f t="shared" si="13"/>
        <v>2716</v>
      </c>
      <c r="X124" s="29">
        <f>IF(W132=0,"- - -",W124/W132*100)</f>
        <v>2.2251534094167575</v>
      </c>
      <c r="AA124" s="69"/>
    </row>
    <row r="125" spans="1:27" x14ac:dyDescent="0.25">
      <c r="A125" s="60">
        <v>7</v>
      </c>
      <c r="B125" s="62" t="s">
        <v>130</v>
      </c>
      <c r="C125" s="9">
        <v>1</v>
      </c>
      <c r="D125" s="3">
        <f>IF(C132=0,"- - -",C125/C132*100)</f>
        <v>2.7777777777777777</v>
      </c>
      <c r="E125" s="2">
        <v>43</v>
      </c>
      <c r="F125" s="3">
        <f>IF(E132=0,"- - -",E125/E132*100)</f>
        <v>1.5768243491015768</v>
      </c>
      <c r="G125" s="2">
        <v>155</v>
      </c>
      <c r="H125" s="3">
        <f>IF(G132=0,"- - -",G125/G132*100)</f>
        <v>0.95696733963079572</v>
      </c>
      <c r="I125" s="2">
        <v>384</v>
      </c>
      <c r="J125" s="3">
        <f>IF(I132=0,"- - -",I125/I132*100)</f>
        <v>0.88127969155210806</v>
      </c>
      <c r="K125" s="2">
        <v>353</v>
      </c>
      <c r="L125" s="3">
        <f>IF(K132=0,"- - -",K125/K132*100)</f>
        <v>0.89430482367247666</v>
      </c>
      <c r="M125" s="2">
        <v>196</v>
      </c>
      <c r="N125" s="3">
        <f>IF(M132=0,"- - -",M125/M132*100)</f>
        <v>1.1670139922596012</v>
      </c>
      <c r="O125" s="2">
        <v>45</v>
      </c>
      <c r="P125" s="3">
        <f>IF(O132=0,"- - -",O125/O132*100)</f>
        <v>1.471550032701112</v>
      </c>
      <c r="Q125" s="2">
        <v>4</v>
      </c>
      <c r="R125" s="3">
        <f>IF(Q132=0,"- - -",Q125/Q132*100)</f>
        <v>2.0725388601036272</v>
      </c>
      <c r="S125" s="2">
        <v>0</v>
      </c>
      <c r="T125" s="3">
        <f>IF(S132=0,"- - -",S125/S132*100)</f>
        <v>0</v>
      </c>
      <c r="U125" s="2">
        <v>0</v>
      </c>
      <c r="V125" s="3" t="str">
        <f>IF(U132=0,"- - -",U125/U132*100)</f>
        <v>- - -</v>
      </c>
      <c r="W125" s="26">
        <f t="shared" si="13"/>
        <v>1181</v>
      </c>
      <c r="X125" s="29">
        <f>IF(W132=0,"- - -",W125/W132*100)</f>
        <v>0.9675648661712779</v>
      </c>
      <c r="AA125" s="69"/>
    </row>
    <row r="126" spans="1:27" x14ac:dyDescent="0.25">
      <c r="A126" s="60">
        <v>8</v>
      </c>
      <c r="B126" s="62" t="s">
        <v>130</v>
      </c>
      <c r="C126" s="9">
        <v>1</v>
      </c>
      <c r="D126" s="3">
        <f>IF(C132=0,"- - -",C126/C132*100)</f>
        <v>2.7777777777777777</v>
      </c>
      <c r="E126" s="2">
        <v>30</v>
      </c>
      <c r="F126" s="3">
        <f>IF(E132=0,"- - -",E126/E132*100)</f>
        <v>1.1001100110011002</v>
      </c>
      <c r="G126" s="2">
        <v>111</v>
      </c>
      <c r="H126" s="3">
        <f>IF(G132=0,"- - -",G126/G132*100)</f>
        <v>0.68531209483237643</v>
      </c>
      <c r="I126" s="2">
        <v>261</v>
      </c>
      <c r="J126" s="3">
        <f>IF(I132=0,"- - -",I126/I132*100)</f>
        <v>0.59899479035182335</v>
      </c>
      <c r="K126" s="2">
        <v>245</v>
      </c>
      <c r="L126" s="3">
        <f>IF(K132=0,"- - -",K126/K132*100)</f>
        <v>0.62069314957438182</v>
      </c>
      <c r="M126" s="2">
        <v>122</v>
      </c>
      <c r="N126" s="3">
        <f>IF(M132=0,"- - -",M126/M132*100)</f>
        <v>0.72640666865138437</v>
      </c>
      <c r="O126" s="2">
        <v>21</v>
      </c>
      <c r="P126" s="3">
        <f>IF(O132=0,"- - -",O126/O132*100)</f>
        <v>0.6867233485938522</v>
      </c>
      <c r="Q126" s="2">
        <v>4</v>
      </c>
      <c r="R126" s="3">
        <f>IF(Q132=0,"- - -",Q126/Q132*100)</f>
        <v>2.0725388601036272</v>
      </c>
      <c r="S126" s="2">
        <v>0</v>
      </c>
      <c r="T126" s="3">
        <f>IF(S132=0,"- - -",S126/S132*100)</f>
        <v>0</v>
      </c>
      <c r="U126" s="2">
        <v>0</v>
      </c>
      <c r="V126" s="3" t="str">
        <f>IF(U132=0,"- - -",U126/U132*100)</f>
        <v>- - -</v>
      </c>
      <c r="W126" s="26">
        <f t="shared" si="13"/>
        <v>795</v>
      </c>
      <c r="X126" s="29">
        <f>IF(W132=0,"- - -",W126/W132*100)</f>
        <v>0.65132435953104639</v>
      </c>
      <c r="AA126" s="69"/>
    </row>
    <row r="127" spans="1:27" x14ac:dyDescent="0.25">
      <c r="A127" s="60">
        <v>9</v>
      </c>
      <c r="B127" s="62" t="s">
        <v>130</v>
      </c>
      <c r="C127" s="9">
        <v>0</v>
      </c>
      <c r="D127" s="3">
        <f>IF(C132=0,"- - -",C127/C132*100)</f>
        <v>0</v>
      </c>
      <c r="E127" s="2">
        <v>15</v>
      </c>
      <c r="F127" s="3">
        <f>IF(E132=0,"- - -",E127/E132*100)</f>
        <v>0.55005500550055009</v>
      </c>
      <c r="G127" s="2">
        <v>81</v>
      </c>
      <c r="H127" s="3">
        <f>IF(G132=0,"- - -",G127/G132*100)</f>
        <v>0.50009260974254488</v>
      </c>
      <c r="I127" s="2">
        <v>166</v>
      </c>
      <c r="J127" s="3">
        <f>IF(I132=0,"- - -",I127/I132*100)</f>
        <v>0.38096986666054666</v>
      </c>
      <c r="K127" s="2">
        <v>171</v>
      </c>
      <c r="L127" s="3">
        <f>IF(K132=0,"- - -",K127/K132*100)</f>
        <v>0.43321848398865015</v>
      </c>
      <c r="M127" s="2">
        <v>85</v>
      </c>
      <c r="N127" s="3">
        <f>IF(M132=0,"- - -",M127/M132*100)</f>
        <v>0.50610300684727594</v>
      </c>
      <c r="O127" s="2">
        <v>22</v>
      </c>
      <c r="P127" s="3">
        <f>IF(O132=0,"- - -",O127/O132*100)</f>
        <v>0.71942446043165476</v>
      </c>
      <c r="Q127" s="2">
        <v>5</v>
      </c>
      <c r="R127" s="3">
        <f>IF(Q132=0,"- - -",Q127/Q132*100)</f>
        <v>2.5906735751295336</v>
      </c>
      <c r="S127" s="2">
        <v>0</v>
      </c>
      <c r="T127" s="3">
        <f>IF(S132=0,"- - -",S127/S132*100)</f>
        <v>0</v>
      </c>
      <c r="U127" s="2">
        <v>0</v>
      </c>
      <c r="V127" s="3" t="str">
        <f>IF(U132=0,"- - -",U127/U132*100)</f>
        <v>- - -</v>
      </c>
      <c r="W127" s="26">
        <f t="shared" si="13"/>
        <v>545</v>
      </c>
      <c r="X127" s="29">
        <f>IF(W132=0,"- - -",W127/W132*100)</f>
        <v>0.44650537854644062</v>
      </c>
      <c r="AA127" s="69"/>
    </row>
    <row r="128" spans="1:27" x14ac:dyDescent="0.25">
      <c r="A128" s="61">
        <v>10</v>
      </c>
      <c r="B128" s="62" t="s">
        <v>130</v>
      </c>
      <c r="C128" s="10">
        <v>0</v>
      </c>
      <c r="D128" s="7">
        <f>IF(C132=0,"- - -",C128/C132*100)</f>
        <v>0</v>
      </c>
      <c r="E128" s="6">
        <v>19</v>
      </c>
      <c r="F128" s="7">
        <f>IF(E132=0,"- - -",E128/E132*100)</f>
        <v>0.69673634030069675</v>
      </c>
      <c r="G128" s="6">
        <v>64</v>
      </c>
      <c r="H128" s="7">
        <f>IF(G132=0,"- - -",G128/G132*100)</f>
        <v>0.39513490152497377</v>
      </c>
      <c r="I128" s="6">
        <v>159</v>
      </c>
      <c r="J128" s="7">
        <f>IF(I132=0,"- - -",I128/I132*100)</f>
        <v>0.36490487228329471</v>
      </c>
      <c r="K128" s="6">
        <v>169</v>
      </c>
      <c r="L128" s="7">
        <f>IF(K132=0,"- - -",K128/K132*100)</f>
        <v>0.4281516011349818</v>
      </c>
      <c r="M128" s="6">
        <v>81</v>
      </c>
      <c r="N128" s="7">
        <f>IF(M132=0,"- - -",M128/M132*100)</f>
        <v>0.48228639476034535</v>
      </c>
      <c r="O128" s="6">
        <v>14</v>
      </c>
      <c r="P128" s="7">
        <f>IF(O132=0,"- - -",O128/O132*100)</f>
        <v>0.45781556572923476</v>
      </c>
      <c r="Q128" s="6">
        <v>2</v>
      </c>
      <c r="R128" s="7">
        <f>IF(Q132=0,"- - -",Q128/Q132*100)</f>
        <v>1.0362694300518136</v>
      </c>
      <c r="S128" s="6">
        <v>0</v>
      </c>
      <c r="T128" s="7">
        <f>IF(S132=0,"- - -",S128/S132*100)</f>
        <v>0</v>
      </c>
      <c r="U128" s="6">
        <v>0</v>
      </c>
      <c r="V128" s="7" t="str">
        <f>IF(U132=0,"- - -",U128/U132*100)</f>
        <v>- - -</v>
      </c>
      <c r="W128" s="26">
        <f t="shared" si="13"/>
        <v>508</v>
      </c>
      <c r="X128" s="29">
        <f>IF(W132=0,"- - -",W128/W132*100)</f>
        <v>0.41619216936071896</v>
      </c>
      <c r="AA128" s="69"/>
    </row>
    <row r="129" spans="1:31" x14ac:dyDescent="0.25">
      <c r="A129" s="80" t="s">
        <v>255</v>
      </c>
      <c r="B129" s="62" t="s">
        <v>130</v>
      </c>
      <c r="C129" s="10">
        <v>6</v>
      </c>
      <c r="D129" s="7">
        <f>IF(C132=0,"- - -",C129/C132*100)</f>
        <v>16.666666666666664</v>
      </c>
      <c r="E129" s="6">
        <v>83</v>
      </c>
      <c r="F129" s="7">
        <f>IF(E132=0,"- - -",E129/E132*100)</f>
        <v>3.0436376971030437</v>
      </c>
      <c r="G129" s="6">
        <v>357</v>
      </c>
      <c r="H129" s="7">
        <f>IF(G132=0,"- - -",G129/G132*100)</f>
        <v>2.2041118725689945</v>
      </c>
      <c r="I129" s="6">
        <v>956</v>
      </c>
      <c r="J129" s="7">
        <f>IF(I132=0,"- - -",I129/I132*100)</f>
        <v>2.1940192320932685</v>
      </c>
      <c r="K129" s="6">
        <v>968</v>
      </c>
      <c r="L129" s="7">
        <f>IF(K132=0,"- - -",K129/K132*100)</f>
        <v>2.4523713011755168</v>
      </c>
      <c r="M129" s="6">
        <v>494</v>
      </c>
      <c r="N129" s="7">
        <f>IF(M132=0,"- - -",M129/M132*100)</f>
        <v>2.9413515927359333</v>
      </c>
      <c r="O129" s="6">
        <v>119</v>
      </c>
      <c r="P129" s="7">
        <f>IF(O132=0,"- - -",O129/O132*100)</f>
        <v>3.8914323086984957</v>
      </c>
      <c r="Q129" s="6">
        <v>14</v>
      </c>
      <c r="R129" s="7">
        <f>IF(Q132=0,"- - -",Q129/Q132*100)</f>
        <v>7.2538860103626934</v>
      </c>
      <c r="S129" s="6">
        <v>0</v>
      </c>
      <c r="T129" s="7">
        <f>IF(S132=0,"- - -",S129/S132*100)</f>
        <v>0</v>
      </c>
      <c r="U129" s="6">
        <v>0</v>
      </c>
      <c r="V129" s="7" t="str">
        <f>IF(U132=0,"- - -",U129/U132*100)</f>
        <v>- - -</v>
      </c>
      <c r="W129" s="26">
        <f t="shared" si="13"/>
        <v>2997</v>
      </c>
      <c r="X129" s="29">
        <f>IF(W132=0,"- - -",W129/W132*100)</f>
        <v>2.4553699440434547</v>
      </c>
      <c r="AA129" s="69"/>
    </row>
    <row r="130" spans="1:31" x14ac:dyDescent="0.25">
      <c r="A130" s="81" t="s">
        <v>257</v>
      </c>
      <c r="B130" s="62" t="s">
        <v>130</v>
      </c>
      <c r="C130" s="10">
        <v>1</v>
      </c>
      <c r="D130" s="7">
        <f>IF(C132=0,"- - -",C130/C132*100)</f>
        <v>2.7777777777777777</v>
      </c>
      <c r="E130" s="6">
        <v>38</v>
      </c>
      <c r="F130" s="7">
        <f>IF(E132=0,"- - -",E130/E132*100)</f>
        <v>1.3934726806013935</v>
      </c>
      <c r="G130" s="6">
        <v>131</v>
      </c>
      <c r="H130" s="7">
        <f>IF(G132=0,"- - -",G130/G132*100)</f>
        <v>0.80879175155893068</v>
      </c>
      <c r="I130" s="6">
        <v>390</v>
      </c>
      <c r="J130" s="7">
        <f>IF(I132=0,"- - -",I130/I132*100)</f>
        <v>0.89504968673260965</v>
      </c>
      <c r="K130" s="6">
        <v>389</v>
      </c>
      <c r="L130" s="7">
        <f>IF(K132=0,"- - -",K130/K132*100)</f>
        <v>0.98550871503850834</v>
      </c>
      <c r="M130" s="6">
        <v>182</v>
      </c>
      <c r="N130" s="7">
        <f>IF(M132=0,"- - -",M130/M132*100)</f>
        <v>1.0836558499553439</v>
      </c>
      <c r="O130" s="6">
        <v>51</v>
      </c>
      <c r="P130" s="7">
        <f>IF(O132=0,"- - -",O130/O132*100)</f>
        <v>1.6677567037279268</v>
      </c>
      <c r="Q130" s="6">
        <v>5</v>
      </c>
      <c r="R130" s="7">
        <f>IF(Q132=0,"- - -",Q130/Q132*100)</f>
        <v>2.5906735751295336</v>
      </c>
      <c r="S130" s="6">
        <v>0</v>
      </c>
      <c r="T130" s="7">
        <f>IF(S132=0,"- - -",S130/S132*100)</f>
        <v>0</v>
      </c>
      <c r="U130" s="6">
        <v>0</v>
      </c>
      <c r="V130" s="7" t="str">
        <f>IF(U132=0,"- - -",U130/U132*100)</f>
        <v>- - -</v>
      </c>
      <c r="W130" s="26">
        <f t="shared" ref="W130" si="14">C130+E130+G130+I130+K130+M130+O130+Q130+S130+U130</f>
        <v>1187</v>
      </c>
      <c r="X130" s="29">
        <f>IF(W132=0,"- - -",W130/W132*100)</f>
        <v>0.97248052171490829</v>
      </c>
      <c r="AA130" s="69"/>
    </row>
    <row r="131" spans="1:31" ht="15.75" thickBot="1" x14ac:dyDescent="0.3">
      <c r="A131" s="61" t="s">
        <v>256</v>
      </c>
      <c r="B131" s="62" t="s">
        <v>130</v>
      </c>
      <c r="C131" s="10">
        <v>1</v>
      </c>
      <c r="D131" s="7">
        <f>IF(C132=0,"- - -",C131/C132*100)</f>
        <v>2.7777777777777777</v>
      </c>
      <c r="E131" s="6">
        <v>44</v>
      </c>
      <c r="F131" s="7">
        <f>IF(E132=0,"- - -",E131/E132*100)</f>
        <v>1.6134946828016135</v>
      </c>
      <c r="G131" s="6">
        <v>173</v>
      </c>
      <c r="H131" s="7">
        <f>IF(G132=0,"- - -",G131/G132*100)</f>
        <v>1.0680990306846947</v>
      </c>
      <c r="I131" s="6">
        <v>430</v>
      </c>
      <c r="J131" s="7">
        <f>IF(I132=0,"- - -",I131/I132*100)</f>
        <v>0.98684965460262097</v>
      </c>
      <c r="K131" s="6">
        <v>391</v>
      </c>
      <c r="L131" s="7">
        <f>IF(K132=0,"- - -",K131/K132*100)</f>
        <v>0.99057559789217675</v>
      </c>
      <c r="M131" s="6">
        <v>222</v>
      </c>
      <c r="N131" s="7">
        <f>IF(M132=0,"- - -",M131/M132*100)</f>
        <v>1.3218219708246501</v>
      </c>
      <c r="O131" s="6">
        <v>61</v>
      </c>
      <c r="P131" s="7">
        <f>IF(O132=0,"- - -",O131/O132*100)</f>
        <v>1.9947678221059515</v>
      </c>
      <c r="Q131" s="6">
        <v>6</v>
      </c>
      <c r="R131" s="7">
        <f>IF(Q132=0,"- - -",Q131/Q132*100)</f>
        <v>3.1088082901554404</v>
      </c>
      <c r="S131" s="6">
        <v>2</v>
      </c>
      <c r="T131" s="7">
        <f>IF(S132=0,"- - -",S131/S132*100)</f>
        <v>25</v>
      </c>
      <c r="U131" s="6">
        <v>0</v>
      </c>
      <c r="V131" s="7" t="str">
        <f>IF(U132=0,"- - -",U131/U132*100)</f>
        <v>- - -</v>
      </c>
      <c r="W131" s="26">
        <f t="shared" ref="W131" si="15">C131+E131+G131+I131+K131+M131+O131+Q131+S131+U131</f>
        <v>1330</v>
      </c>
      <c r="X131" s="29">
        <f>IF(W132=0,"- - -",W131/W132*100)</f>
        <v>1.0896369788381028</v>
      </c>
      <c r="AA131" s="69"/>
    </row>
    <row r="132" spans="1:31" x14ac:dyDescent="0.25">
      <c r="A132" s="153" t="s">
        <v>13</v>
      </c>
      <c r="B132" s="154"/>
      <c r="C132" s="14">
        <f>SUM(C118:C131)</f>
        <v>36</v>
      </c>
      <c r="D132" s="15">
        <f>IF(C132=0,"- - -",C132/C132*100)</f>
        <v>100</v>
      </c>
      <c r="E132" s="16">
        <f>SUM(E118:E131)</f>
        <v>2727</v>
      </c>
      <c r="F132" s="15">
        <f>IF(E132=0,"- - -",E132/E132*100)</f>
        <v>100</v>
      </c>
      <c r="G132" s="16">
        <f>SUM(G118:G131)</f>
        <v>16197</v>
      </c>
      <c r="H132" s="15">
        <f>IF(G132=0,"- - -",G132/G132*100)</f>
        <v>100</v>
      </c>
      <c r="I132" s="16">
        <f>SUM(I118:I131)</f>
        <v>43573</v>
      </c>
      <c r="J132" s="15">
        <f>IF(I132=0,"- - -",I132/I132*100)</f>
        <v>100</v>
      </c>
      <c r="K132" s="16">
        <f>SUM(K118:K131)</f>
        <v>39472</v>
      </c>
      <c r="L132" s="15">
        <f>IF(K132=0,"- - -",K132/K132*100)</f>
        <v>100</v>
      </c>
      <c r="M132" s="16">
        <f>SUM(M118:M131)</f>
        <v>16795</v>
      </c>
      <c r="N132" s="15">
        <f>IF(M132=0,"- - -",M132/M132*100)</f>
        <v>100</v>
      </c>
      <c r="O132" s="16">
        <f>SUM(O118:O131)</f>
        <v>3058</v>
      </c>
      <c r="P132" s="15">
        <f>IF(O132=0,"- - -",O132/O132*100)</f>
        <v>100</v>
      </c>
      <c r="Q132" s="16">
        <f>SUM(Q118:Q131)</f>
        <v>193</v>
      </c>
      <c r="R132" s="15">
        <f>IF(Q132=0,"- - -",Q132/Q132*100)</f>
        <v>100</v>
      </c>
      <c r="S132" s="16">
        <f>SUM(S118:S131)</f>
        <v>8</v>
      </c>
      <c r="T132" s="15">
        <f>IF(S132=0,"- - -",S132/S132*100)</f>
        <v>100</v>
      </c>
      <c r="U132" s="16">
        <f>SUM(U118:U131)</f>
        <v>0</v>
      </c>
      <c r="V132" s="15" t="str">
        <f>IF(U132=0,"- - -",U132/U132*100)</f>
        <v>- - -</v>
      </c>
      <c r="W132" s="22">
        <f>SUM(W118:W131)</f>
        <v>122059</v>
      </c>
      <c r="X132" s="23">
        <f>IF(W132=0,"- - -",W132/W132*100)</f>
        <v>100</v>
      </c>
      <c r="AA132" s="69"/>
    </row>
    <row r="133" spans="1:31" ht="15.75" thickBot="1" x14ac:dyDescent="0.3">
      <c r="A133" s="155" t="s">
        <v>35</v>
      </c>
      <c r="B133" s="156"/>
      <c r="C133" s="18">
        <f>IF($W132=0,"- - -",C132/$W132*100)</f>
        <v>2.9493933261783234E-2</v>
      </c>
      <c r="D133" s="19"/>
      <c r="E133" s="20">
        <f>IF($W132=0,"- - -",E132/$W132*100)</f>
        <v>2.2341654445800803</v>
      </c>
      <c r="F133" s="19"/>
      <c r="G133" s="20">
        <f>IF($W132=0,"- - -",G132/$W132*100)</f>
        <v>13.269812140030639</v>
      </c>
      <c r="H133" s="19"/>
      <c r="I133" s="20">
        <f>IF($W132=0,"- - -",I132/$W132*100)</f>
        <v>35.698309833768917</v>
      </c>
      <c r="J133" s="19"/>
      <c r="K133" s="20">
        <f>IF($W132=0,"- - -",K132/$W132*100)</f>
        <v>32.338459269697438</v>
      </c>
      <c r="L133" s="19"/>
      <c r="M133" s="20">
        <f>IF($W132=0,"- - -",M132/$W132*100)</f>
        <v>13.759739142545818</v>
      </c>
      <c r="N133" s="19"/>
      <c r="O133" s="20">
        <f>IF($W132=0,"- - -",O132/$W132*100)</f>
        <v>2.5053457754036983</v>
      </c>
      <c r="P133" s="19"/>
      <c r="Q133" s="20">
        <f>IF($W132=0,"- - -",Q132/$W132*100)</f>
        <v>0.1581202533201157</v>
      </c>
      <c r="R133" s="19"/>
      <c r="S133" s="20">
        <f>IF($W132=0,"- - -",S132/$W132*100)</f>
        <v>6.5542073915073849E-3</v>
      </c>
      <c r="T133" s="19"/>
      <c r="U133" s="20">
        <f>IF($W132=0,"- - -",U132/$W132*100)</f>
        <v>0</v>
      </c>
      <c r="V133" s="19"/>
      <c r="W133" s="24">
        <f>IF($W132=0,"- - -",W132/$W132*100)</f>
        <v>100</v>
      </c>
      <c r="X133" s="25"/>
    </row>
    <row r="134" spans="1:31" x14ac:dyDescent="0.25">
      <c r="A134" s="63"/>
    </row>
    <row r="136" spans="1:31" x14ac:dyDescent="0.25">
      <c r="A136" s="49" t="s">
        <v>247</v>
      </c>
      <c r="J136" s="48"/>
      <c r="L136" s="48"/>
    </row>
    <row r="137" spans="1:31" ht="15.75" thickBot="1" x14ac:dyDescent="0.3"/>
    <row r="138" spans="1:31" ht="14.45" customHeight="1" x14ac:dyDescent="0.25">
      <c r="A138" s="149" t="s">
        <v>254</v>
      </c>
      <c r="B138" s="150"/>
      <c r="C138" s="32" t="s">
        <v>38</v>
      </c>
      <c r="D138" s="33"/>
      <c r="E138" s="33" t="s">
        <v>39</v>
      </c>
      <c r="F138" s="33"/>
      <c r="G138" s="33" t="s">
        <v>40</v>
      </c>
      <c r="H138" s="33"/>
      <c r="I138" s="33" t="s">
        <v>41</v>
      </c>
      <c r="J138" s="33"/>
      <c r="K138" s="33" t="s">
        <v>42</v>
      </c>
      <c r="L138" s="33"/>
      <c r="M138" s="33" t="s">
        <v>43</v>
      </c>
      <c r="N138" s="33"/>
      <c r="O138" s="33" t="s">
        <v>44</v>
      </c>
      <c r="P138" s="33"/>
      <c r="Q138" s="33" t="s">
        <v>45</v>
      </c>
      <c r="R138" s="33"/>
      <c r="S138" s="33" t="s">
        <v>46</v>
      </c>
      <c r="T138" s="33"/>
      <c r="U138" s="33" t="s">
        <v>47</v>
      </c>
      <c r="V138" s="33"/>
      <c r="W138" s="33" t="s">
        <v>48</v>
      </c>
      <c r="X138" s="33"/>
      <c r="Y138" s="33" t="s">
        <v>16</v>
      </c>
      <c r="Z138" s="33"/>
      <c r="AA138" s="35" t="s">
        <v>13</v>
      </c>
      <c r="AB138" s="36"/>
    </row>
    <row r="139" spans="1:31" ht="15.75" thickBot="1" x14ac:dyDescent="0.3">
      <c r="A139" s="151"/>
      <c r="B139" s="152"/>
      <c r="C139" s="37" t="s">
        <v>14</v>
      </c>
      <c r="D139" s="38" t="s">
        <v>15</v>
      </c>
      <c r="E139" s="39" t="s">
        <v>14</v>
      </c>
      <c r="F139" s="38" t="s">
        <v>15</v>
      </c>
      <c r="G139" s="39" t="s">
        <v>14</v>
      </c>
      <c r="H139" s="38" t="s">
        <v>15</v>
      </c>
      <c r="I139" s="37" t="s">
        <v>14</v>
      </c>
      <c r="J139" s="38" t="s">
        <v>15</v>
      </c>
      <c r="K139" s="37" t="s">
        <v>14</v>
      </c>
      <c r="L139" s="38" t="s">
        <v>15</v>
      </c>
      <c r="M139" s="37" t="s">
        <v>14</v>
      </c>
      <c r="N139" s="38" t="s">
        <v>15</v>
      </c>
      <c r="O139" s="37" t="s">
        <v>14</v>
      </c>
      <c r="P139" s="38" t="s">
        <v>15</v>
      </c>
      <c r="Q139" s="37" t="s">
        <v>14</v>
      </c>
      <c r="R139" s="38" t="s">
        <v>15</v>
      </c>
      <c r="S139" s="37" t="s">
        <v>14</v>
      </c>
      <c r="T139" s="38" t="s">
        <v>15</v>
      </c>
      <c r="U139" s="37" t="s">
        <v>14</v>
      </c>
      <c r="V139" s="38" t="s">
        <v>15</v>
      </c>
      <c r="W139" s="37" t="s">
        <v>14</v>
      </c>
      <c r="X139" s="38" t="s">
        <v>15</v>
      </c>
      <c r="Y139" s="37" t="s">
        <v>14</v>
      </c>
      <c r="Z139" s="38" t="s">
        <v>15</v>
      </c>
      <c r="AA139" s="41" t="s">
        <v>14</v>
      </c>
      <c r="AB139" s="42" t="s">
        <v>15</v>
      </c>
    </row>
    <row r="140" spans="1:31" x14ac:dyDescent="0.25">
      <c r="A140" s="59">
        <v>0</v>
      </c>
      <c r="B140" s="62" t="s">
        <v>129</v>
      </c>
      <c r="C140" s="8">
        <v>118</v>
      </c>
      <c r="D140" s="5">
        <f>IF(C154=0,"- - -",C140/C154*100)</f>
        <v>71.515151515151516</v>
      </c>
      <c r="E140" s="4">
        <v>256</v>
      </c>
      <c r="F140" s="5">
        <f>IF(E154=0,"- - -",E140/E154*100)</f>
        <v>40.442338072669827</v>
      </c>
      <c r="G140" s="4">
        <v>176</v>
      </c>
      <c r="H140" s="5">
        <f>IF(G154=0,"- - -",G140/G154*100)</f>
        <v>21.809169764560099</v>
      </c>
      <c r="I140" s="4">
        <v>189</v>
      </c>
      <c r="J140" s="5">
        <f>IF(I154=0,"- - -",I140/I154*100)</f>
        <v>11.510353227771011</v>
      </c>
      <c r="K140" s="4">
        <v>182</v>
      </c>
      <c r="L140" s="5">
        <f>IF(K154=0,"- - -",K140/K154*100)</f>
        <v>3.2235210768685798</v>
      </c>
      <c r="M140" s="4">
        <v>278</v>
      </c>
      <c r="N140" s="5">
        <f>IF(M154=0,"- - -",M140/M154*100)</f>
        <v>1.2564403868751695</v>
      </c>
      <c r="O140" s="4">
        <v>458</v>
      </c>
      <c r="P140" s="5">
        <f>IF(O154=0,"- - -",O140/O154*100)</f>
        <v>0.96492152112082585</v>
      </c>
      <c r="Q140" s="4">
        <v>302</v>
      </c>
      <c r="R140" s="5">
        <f>IF(Q154=0,"- - -",Q140/Q154*100)</f>
        <v>0.89106573822731028</v>
      </c>
      <c r="S140" s="4">
        <v>81</v>
      </c>
      <c r="T140" s="5">
        <f>IF(S154=0,"- - -",S140/S154*100)</f>
        <v>0.93967517401392109</v>
      </c>
      <c r="U140" s="4">
        <v>14</v>
      </c>
      <c r="V140" s="5">
        <f>IF(U154=0,"- - -",U140/U154*100)</f>
        <v>1.4583333333333333</v>
      </c>
      <c r="W140" s="4">
        <v>2</v>
      </c>
      <c r="X140" s="5">
        <f>IF(W154=0,"- - -",W140/W154*100)</f>
        <v>2.9411764705882351</v>
      </c>
      <c r="Y140" s="4">
        <v>15</v>
      </c>
      <c r="Z140" s="5">
        <f>IF(Y154=0,"- - -",Y140/Y154*100)</f>
        <v>42.857142857142854</v>
      </c>
      <c r="AA140" s="26">
        <f>C140+E140+G140+I140+K140+M140+O140+Q140+S140+U140+W140+Y140</f>
        <v>2071</v>
      </c>
      <c r="AB140" s="27">
        <f>IF(AA154=0,"- - -",AA140/AA154*100)</f>
        <v>1.6967204384764745</v>
      </c>
      <c r="AE140" s="69"/>
    </row>
    <row r="141" spans="1:31" x14ac:dyDescent="0.25">
      <c r="A141" s="60">
        <v>1</v>
      </c>
      <c r="B141" s="62" t="s">
        <v>129</v>
      </c>
      <c r="C141" s="9">
        <v>0</v>
      </c>
      <c r="D141" s="3">
        <f>IF(C154=0,"- - -",C141/C154*100)</f>
        <v>0</v>
      </c>
      <c r="E141" s="2">
        <v>15</v>
      </c>
      <c r="F141" s="3">
        <f>IF(E154=0,"- - -",E141/E154*100)</f>
        <v>2.3696682464454977</v>
      </c>
      <c r="G141" s="2">
        <v>11</v>
      </c>
      <c r="H141" s="3">
        <f>IF(G154=0,"- - -",G141/G154*100)</f>
        <v>1.3630731102850062</v>
      </c>
      <c r="I141" s="2">
        <v>23</v>
      </c>
      <c r="J141" s="3">
        <f>IF(I154=0,"- - -",I141/I154*100)</f>
        <v>1.4007308160779537</v>
      </c>
      <c r="K141" s="2">
        <v>71</v>
      </c>
      <c r="L141" s="3">
        <f>IF(K154=0,"- - -",K141/K154*100)</f>
        <v>1.2575274530641163</v>
      </c>
      <c r="M141" s="2">
        <v>499</v>
      </c>
      <c r="N141" s="3">
        <f>IF(M154=0,"- - -",M141/M154*100)</f>
        <v>2.2552652987435593</v>
      </c>
      <c r="O141" s="2">
        <v>1263</v>
      </c>
      <c r="P141" s="3">
        <f>IF(O154=0,"- - -",O141/O154*100)</f>
        <v>2.6609080375013168</v>
      </c>
      <c r="Q141" s="2">
        <v>853</v>
      </c>
      <c r="R141" s="3">
        <f>IF(Q154=0,"- - -",Q141/Q154*100)</f>
        <v>2.51681812817184</v>
      </c>
      <c r="S141" s="2">
        <v>205</v>
      </c>
      <c r="T141" s="3">
        <f>IF(S154=0,"- - -",S141/S154*100)</f>
        <v>2.3781902552204177</v>
      </c>
      <c r="U141" s="2">
        <v>23</v>
      </c>
      <c r="V141" s="3">
        <f>IF(U154=0,"- - -",U141/U154*100)</f>
        <v>2.3958333333333335</v>
      </c>
      <c r="W141" s="2">
        <v>0</v>
      </c>
      <c r="X141" s="3">
        <f>IF(W154=0,"- - -",W141/W154*100)</f>
        <v>0</v>
      </c>
      <c r="Y141" s="2">
        <v>3</v>
      </c>
      <c r="Z141" s="3">
        <f>IF(Y154=0,"- - -",Y141/Y154*100)</f>
        <v>8.5714285714285712</v>
      </c>
      <c r="AA141" s="26">
        <f t="shared" ref="AA141:AA151" si="16">C141+E141+G141+I141+K141+M141+O141+Q141+S141+U141+W141+Y141</f>
        <v>2966</v>
      </c>
      <c r="AB141" s="29">
        <f>IF(AA154=0,"- - -",AA141/AA154*100)</f>
        <v>2.4299723904013635</v>
      </c>
      <c r="AE141" s="69"/>
    </row>
    <row r="142" spans="1:31" x14ac:dyDescent="0.25">
      <c r="A142" s="60">
        <v>2</v>
      </c>
      <c r="B142" s="62" t="s">
        <v>130</v>
      </c>
      <c r="C142" s="9">
        <v>9</v>
      </c>
      <c r="D142" s="3">
        <f>IF(C154=0,"- - -",C142/C154*100)</f>
        <v>5.4545454545454541</v>
      </c>
      <c r="E142" s="2">
        <v>9</v>
      </c>
      <c r="F142" s="3">
        <f>IF(E154=0,"- - -",E142/E154*100)</f>
        <v>1.4218009478672986</v>
      </c>
      <c r="G142" s="2">
        <v>5</v>
      </c>
      <c r="H142" s="3">
        <f>IF(G154=0,"- - -",G142/G154*100)</f>
        <v>0.6195786864931847</v>
      </c>
      <c r="I142" s="2">
        <v>11</v>
      </c>
      <c r="J142" s="3">
        <f>IF(I154=0,"- - -",I142/I154*100)</f>
        <v>0.66991473812423874</v>
      </c>
      <c r="K142" s="2">
        <v>140</v>
      </c>
      <c r="L142" s="3">
        <f>IF(K154=0,"- - -",K142/K154*100)</f>
        <v>2.4796315975912151</v>
      </c>
      <c r="M142" s="2">
        <v>2620</v>
      </c>
      <c r="N142" s="3">
        <f>IF(M154=0,"- - -",M142/M154*100)</f>
        <v>11.841272710837929</v>
      </c>
      <c r="O142" s="2">
        <v>7329</v>
      </c>
      <c r="P142" s="3">
        <f>IF(O154=0,"- - -",O142/O154*100)</f>
        <v>15.440851153481514</v>
      </c>
      <c r="Q142" s="2">
        <v>5215</v>
      </c>
      <c r="R142" s="3">
        <f>IF(Q154=0,"- - -",Q142/Q154*100)</f>
        <v>15.387112002832525</v>
      </c>
      <c r="S142" s="2">
        <v>1292</v>
      </c>
      <c r="T142" s="3">
        <f>IF(S154=0,"- - -",S142/S154*100)</f>
        <v>14.988399071925754</v>
      </c>
      <c r="U142" s="2">
        <v>128</v>
      </c>
      <c r="V142" s="3">
        <f>IF(U154=0,"- - -",U142/U154*100)</f>
        <v>13.333333333333334</v>
      </c>
      <c r="W142" s="2">
        <v>5</v>
      </c>
      <c r="X142" s="3">
        <f>IF(W154=0,"- - -",W142/W154*100)</f>
        <v>7.3529411764705888</v>
      </c>
      <c r="Y142" s="2">
        <v>6</v>
      </c>
      <c r="Z142" s="3">
        <f>IF(Y154=0,"- - -",Y142/Y154*100)</f>
        <v>17.142857142857142</v>
      </c>
      <c r="AA142" s="26">
        <f t="shared" si="16"/>
        <v>16769</v>
      </c>
      <c r="AB142" s="29">
        <f>IF(AA154=0,"- - -",AA142/AA154*100)</f>
        <v>13.738437968523421</v>
      </c>
      <c r="AE142" s="69"/>
    </row>
    <row r="143" spans="1:31" x14ac:dyDescent="0.25">
      <c r="A143" s="60">
        <v>3</v>
      </c>
      <c r="B143" s="62" t="s">
        <v>130</v>
      </c>
      <c r="C143" s="9">
        <v>20</v>
      </c>
      <c r="D143" s="3">
        <f>IF(C154=0,"- - -",C143/C154*100)</f>
        <v>12.121212121212121</v>
      </c>
      <c r="E143" s="2">
        <v>7</v>
      </c>
      <c r="F143" s="3">
        <f>IF(E154=0,"- - -",E143/E154*100)</f>
        <v>1.1058451816745656</v>
      </c>
      <c r="G143" s="2">
        <v>5</v>
      </c>
      <c r="H143" s="3">
        <f>IF(G154=0,"- - -",G143/G154*100)</f>
        <v>0.6195786864931847</v>
      </c>
      <c r="I143" s="2">
        <v>14</v>
      </c>
      <c r="J143" s="3">
        <f>IF(I154=0,"- - -",I143/I154*100)</f>
        <v>0.85261875761266748</v>
      </c>
      <c r="K143" s="2">
        <v>627</v>
      </c>
      <c r="L143" s="3">
        <f>IF(K154=0,"- - -",K143/K154*100)</f>
        <v>11.105207226354942</v>
      </c>
      <c r="M143" s="2">
        <v>9052</v>
      </c>
      <c r="N143" s="3">
        <f>IF(M154=0,"- - -",M143/M154*100)</f>
        <v>40.911145258971345</v>
      </c>
      <c r="O143" s="2">
        <v>22589</v>
      </c>
      <c r="P143" s="3">
        <f>IF(O154=0,"- - -",O143/O154*100)</f>
        <v>47.590856420520382</v>
      </c>
      <c r="Q143" s="2">
        <v>16364</v>
      </c>
      <c r="R143" s="3">
        <f>IF(Q154=0,"- - -",Q143/Q154*100)</f>
        <v>48.282780597191078</v>
      </c>
      <c r="S143" s="2">
        <v>3941</v>
      </c>
      <c r="T143" s="3">
        <f>IF(S154=0,"- - -",S143/S154*100)</f>
        <v>45.719257540603245</v>
      </c>
      <c r="U143" s="2">
        <v>402</v>
      </c>
      <c r="V143" s="3">
        <f>IF(U154=0,"- - -",U143/U154*100)</f>
        <v>41.875</v>
      </c>
      <c r="W143" s="2">
        <v>25</v>
      </c>
      <c r="X143" s="3">
        <f>IF(W154=0,"- - -",W143/W154*100)</f>
        <v>36.764705882352942</v>
      </c>
      <c r="Y143" s="2">
        <v>5</v>
      </c>
      <c r="Z143" s="3">
        <f>IF(Y154=0,"- - -",Y143/Y154*100)</f>
        <v>14.285714285714285</v>
      </c>
      <c r="AA143" s="26">
        <f t="shared" si="16"/>
        <v>53051</v>
      </c>
      <c r="AB143" s="29">
        <f>IF(AA154=0,"- - -",AA143/AA154*100)</f>
        <v>43.463407040857291</v>
      </c>
      <c r="AE143" s="69"/>
    </row>
    <row r="144" spans="1:31" x14ac:dyDescent="0.25">
      <c r="A144" s="60">
        <v>4</v>
      </c>
      <c r="B144" s="62" t="s">
        <v>130</v>
      </c>
      <c r="C144" s="9">
        <v>7</v>
      </c>
      <c r="D144" s="3">
        <f>IF(C154=0,"- - -",C144/C154*100)</f>
        <v>4.2424242424242431</v>
      </c>
      <c r="E144" s="2">
        <v>3</v>
      </c>
      <c r="F144" s="3">
        <f>IF(E154=0,"- - -",E144/E154*100)</f>
        <v>0.47393364928909953</v>
      </c>
      <c r="G144" s="2">
        <v>5</v>
      </c>
      <c r="H144" s="3">
        <f>IF(G154=0,"- - -",G144/G154*100)</f>
        <v>0.6195786864931847</v>
      </c>
      <c r="I144" s="2">
        <v>20</v>
      </c>
      <c r="J144" s="3">
        <f>IF(I154=0,"- - -",I144/I154*100)</f>
        <v>1.2180267965895248</v>
      </c>
      <c r="K144" s="2">
        <v>784</v>
      </c>
      <c r="L144" s="3">
        <f>IF(K154=0,"- - -",K144/K154*100)</f>
        <v>13.885936946510805</v>
      </c>
      <c r="M144" s="2">
        <v>5288</v>
      </c>
      <c r="N144" s="3">
        <f>IF(M154=0,"- - -",M144/M154*100)</f>
        <v>23.899484769049987</v>
      </c>
      <c r="O144" s="2">
        <v>10596</v>
      </c>
      <c r="P144" s="3">
        <f>IF(O154=0,"- - -",O144/O154*100)</f>
        <v>22.323817549773516</v>
      </c>
      <c r="Q144" s="2">
        <v>7534</v>
      </c>
      <c r="R144" s="3">
        <f>IF(Q154=0,"- - -",Q144/Q154*100)</f>
        <v>22.229434674849522</v>
      </c>
      <c r="S144" s="2">
        <v>1963</v>
      </c>
      <c r="T144" s="3">
        <f>IF(S154=0,"- - -",S144/S154*100)</f>
        <v>22.772621809744781</v>
      </c>
      <c r="U144" s="2">
        <v>230</v>
      </c>
      <c r="V144" s="3">
        <f>IF(U154=0,"- - -",U144/U154*100)</f>
        <v>23.958333333333336</v>
      </c>
      <c r="W144" s="2">
        <v>10</v>
      </c>
      <c r="X144" s="3">
        <f>IF(W154=0,"- - -",W144/W154*100)</f>
        <v>14.705882352941178</v>
      </c>
      <c r="Y144" s="2">
        <v>2</v>
      </c>
      <c r="Z144" s="3">
        <f>IF(Y154=0,"- - -",Y144/Y154*100)</f>
        <v>5.7142857142857144</v>
      </c>
      <c r="AA144" s="26">
        <f t="shared" si="16"/>
        <v>26442</v>
      </c>
      <c r="AB144" s="29">
        <f>IF(AA154=0,"- - -",AA144/AA154*100)</f>
        <v>21.663293980779788</v>
      </c>
      <c r="AE144" s="69"/>
    </row>
    <row r="145" spans="1:31" x14ac:dyDescent="0.25">
      <c r="A145" s="60">
        <v>5</v>
      </c>
      <c r="B145" s="62" t="s">
        <v>130</v>
      </c>
      <c r="C145" s="9">
        <v>5</v>
      </c>
      <c r="D145" s="3">
        <f>IF(C154=0,"- - -",C145/C154*100)</f>
        <v>3.0303030303030303</v>
      </c>
      <c r="E145" s="2">
        <v>6</v>
      </c>
      <c r="F145" s="3">
        <f>IF(E154=0,"- - -",E145/E154*100)</f>
        <v>0.94786729857819907</v>
      </c>
      <c r="G145" s="2">
        <v>3</v>
      </c>
      <c r="H145" s="3">
        <f>IF(G154=0,"- - -",G145/G154*100)</f>
        <v>0.37174721189591076</v>
      </c>
      <c r="I145" s="2">
        <v>16</v>
      </c>
      <c r="J145" s="3">
        <f>IF(I154=0,"- - -",I145/I154*100)</f>
        <v>0.97442143727161989</v>
      </c>
      <c r="K145" s="2">
        <v>541</v>
      </c>
      <c r="L145" s="3">
        <f>IF(K154=0,"- - -",K145/K154*100)</f>
        <v>9.5820049592631946</v>
      </c>
      <c r="M145" s="2">
        <v>2090</v>
      </c>
      <c r="N145" s="3">
        <f>IF(M154=0,"- - -",M145/M154*100)</f>
        <v>9.4459007502485761</v>
      </c>
      <c r="O145" s="2">
        <v>3456</v>
      </c>
      <c r="P145" s="3">
        <f>IF(O154=0,"- - -",O145/O154*100)</f>
        <v>7.2811545349204669</v>
      </c>
      <c r="Q145" s="2">
        <v>2507</v>
      </c>
      <c r="R145" s="3">
        <f>IF(Q154=0,"- - -",Q145/Q154*100)</f>
        <v>7.3970258468075061</v>
      </c>
      <c r="S145" s="2">
        <v>760</v>
      </c>
      <c r="T145" s="3">
        <f>IF(S154=0,"- - -",S145/S154*100)</f>
        <v>8.8167053364269137</v>
      </c>
      <c r="U145" s="2">
        <v>104</v>
      </c>
      <c r="V145" s="3">
        <f>IF(U154=0,"- - -",U145/U154*100)</f>
        <v>10.833333333333334</v>
      </c>
      <c r="W145" s="2">
        <v>12</v>
      </c>
      <c r="X145" s="3">
        <f>IF(W154=0,"- - -",W145/W154*100)</f>
        <v>17.647058823529413</v>
      </c>
      <c r="Y145" s="2">
        <v>1</v>
      </c>
      <c r="Z145" s="3">
        <f>IF(Y154=0,"- - -",Y145/Y154*100)</f>
        <v>2.8571428571428572</v>
      </c>
      <c r="AA145" s="26">
        <f t="shared" si="16"/>
        <v>9501</v>
      </c>
      <c r="AB145" s="29">
        <f>IF(AA154=0,"- - -",AA145/AA154*100)</f>
        <v>7.7839405533389598</v>
      </c>
      <c r="AE145" s="69"/>
    </row>
    <row r="146" spans="1:31" x14ac:dyDescent="0.25">
      <c r="A146" s="60">
        <v>6</v>
      </c>
      <c r="B146" s="62" t="s">
        <v>130</v>
      </c>
      <c r="C146" s="9">
        <v>1</v>
      </c>
      <c r="D146" s="3">
        <f>IF(C154=0,"- - -",C146/C154*100)</f>
        <v>0.60606060606060608</v>
      </c>
      <c r="E146" s="2">
        <v>4</v>
      </c>
      <c r="F146" s="3">
        <f>IF(E154=0,"- - -",E146/E154*100)</f>
        <v>0.63191153238546605</v>
      </c>
      <c r="G146" s="2">
        <v>5</v>
      </c>
      <c r="H146" s="3">
        <f>IF(G154=0,"- - -",G146/G154*100)</f>
        <v>0.6195786864931847</v>
      </c>
      <c r="I146" s="2">
        <v>18</v>
      </c>
      <c r="J146" s="3">
        <f>IF(I154=0,"- - -",I146/I154*100)</f>
        <v>1.0962241169305724</v>
      </c>
      <c r="K146" s="2">
        <v>349</v>
      </c>
      <c r="L146" s="3">
        <f>IF(K154=0,"- - -",K146/K154*100)</f>
        <v>6.1813673397095288</v>
      </c>
      <c r="M146" s="2">
        <v>727</v>
      </c>
      <c r="N146" s="3">
        <f>IF(M154=0,"- - -",M146/M154*100)</f>
        <v>3.2857271987706769</v>
      </c>
      <c r="O146" s="2">
        <v>841</v>
      </c>
      <c r="P146" s="3">
        <f>IF(O154=0,"- - -",O146/O154*100)</f>
        <v>1.7718318761192458</v>
      </c>
      <c r="Q146" s="2">
        <v>547</v>
      </c>
      <c r="R146" s="3">
        <f>IF(Q154=0,"- - -",Q146/Q154*100)</f>
        <v>1.6139501947362209</v>
      </c>
      <c r="S146" s="2">
        <v>198</v>
      </c>
      <c r="T146" s="3">
        <f>IF(S154=0,"- - -",S146/S154*100)</f>
        <v>2.296983758700696</v>
      </c>
      <c r="U146" s="2">
        <v>21</v>
      </c>
      <c r="V146" s="3">
        <f>IF(U154=0,"- - -",U146/U154*100)</f>
        <v>2.1875</v>
      </c>
      <c r="W146" s="2">
        <v>4</v>
      </c>
      <c r="X146" s="3">
        <f>IF(W154=0,"- - -",W146/W154*100)</f>
        <v>5.8823529411764701</v>
      </c>
      <c r="Y146" s="2">
        <v>1</v>
      </c>
      <c r="Z146" s="3">
        <f>IF(Y154=0,"- - -",Y146/Y154*100)</f>
        <v>2.8571428571428572</v>
      </c>
      <c r="AA146" s="26">
        <f t="shared" si="16"/>
        <v>2716</v>
      </c>
      <c r="AB146" s="29">
        <f>IF(AA154=0,"- - -",AA146/AA154*100)</f>
        <v>2.2251534094167575</v>
      </c>
      <c r="AE146" s="69"/>
    </row>
    <row r="147" spans="1:31" x14ac:dyDescent="0.25">
      <c r="A147" s="60">
        <v>7</v>
      </c>
      <c r="B147" s="62" t="s">
        <v>130</v>
      </c>
      <c r="C147" s="9">
        <v>0</v>
      </c>
      <c r="D147" s="3">
        <f>IF(C154=0,"- - -",C147/C154*100)</f>
        <v>0</v>
      </c>
      <c r="E147" s="2">
        <v>1</v>
      </c>
      <c r="F147" s="3">
        <f>IF(E154=0,"- - -",E147/E154*100)</f>
        <v>0.15797788309636651</v>
      </c>
      <c r="G147" s="2">
        <v>4</v>
      </c>
      <c r="H147" s="3">
        <f>IF(G154=0,"- - -",G147/G154*100)</f>
        <v>0.49566294919454773</v>
      </c>
      <c r="I147" s="2">
        <v>26</v>
      </c>
      <c r="J147" s="3">
        <f>IF(I154=0,"- - -",I147/I154*100)</f>
        <v>1.5834348355663823</v>
      </c>
      <c r="K147" s="2">
        <v>253</v>
      </c>
      <c r="L147" s="3">
        <f>IF(K154=0,"- - -",K147/K154*100)</f>
        <v>4.4810485299326954</v>
      </c>
      <c r="M147" s="2">
        <v>309</v>
      </c>
      <c r="N147" s="3">
        <f>IF(M154=0,"- - -",M147/M154*100)</f>
        <v>1.3965470487209617</v>
      </c>
      <c r="O147" s="2">
        <v>310</v>
      </c>
      <c r="P147" s="3">
        <f>IF(O154=0,"- - -",O147/O154*100)</f>
        <v>0.65311281997261139</v>
      </c>
      <c r="Q147" s="2">
        <v>207</v>
      </c>
      <c r="R147" s="3">
        <f>IF(Q154=0,"- - -",Q147/Q154*100)</f>
        <v>0.61076360202997759</v>
      </c>
      <c r="S147" s="2">
        <v>58</v>
      </c>
      <c r="T147" s="3">
        <f>IF(S154=0,"- - -",S147/S154*100)</f>
        <v>0.6728538283062645</v>
      </c>
      <c r="U147" s="2">
        <v>12</v>
      </c>
      <c r="V147" s="3">
        <f>IF(U154=0,"- - -",U147/U154*100)</f>
        <v>1.25</v>
      </c>
      <c r="W147" s="2">
        <v>1</v>
      </c>
      <c r="X147" s="3">
        <f>IF(W154=0,"- - -",W147/W154*100)</f>
        <v>1.4705882352941175</v>
      </c>
      <c r="Y147" s="2">
        <v>0</v>
      </c>
      <c r="Z147" s="3">
        <f>IF(Y154=0,"- - -",Y147/Y154*100)</f>
        <v>0</v>
      </c>
      <c r="AA147" s="26">
        <f t="shared" si="16"/>
        <v>1181</v>
      </c>
      <c r="AB147" s="29">
        <f>IF(AA154=0,"- - -",AA147/AA154*100)</f>
        <v>0.9675648661712779</v>
      </c>
      <c r="AE147" s="69"/>
    </row>
    <row r="148" spans="1:31" x14ac:dyDescent="0.25">
      <c r="A148" s="60">
        <v>8</v>
      </c>
      <c r="B148" s="62" t="s">
        <v>130</v>
      </c>
      <c r="C148" s="9">
        <v>0</v>
      </c>
      <c r="D148" s="3">
        <f>IF(C154=0,"- - -",C148/C154*100)</f>
        <v>0</v>
      </c>
      <c r="E148" s="2">
        <v>3</v>
      </c>
      <c r="F148" s="3">
        <f>IF(E154=0,"- - -",E148/E154*100)</f>
        <v>0.47393364928909953</v>
      </c>
      <c r="G148" s="2">
        <v>1</v>
      </c>
      <c r="H148" s="3">
        <f>IF(G154=0,"- - -",G148/G154*100)</f>
        <v>0.12391573729863693</v>
      </c>
      <c r="I148" s="2">
        <v>18</v>
      </c>
      <c r="J148" s="3">
        <f>IF(I154=0,"- - -",I148/I154*100)</f>
        <v>1.0962241169305724</v>
      </c>
      <c r="K148" s="2">
        <v>250</v>
      </c>
      <c r="L148" s="3">
        <f>IF(K154=0,"- - -",K148/K154*100)</f>
        <v>4.4279135671271694</v>
      </c>
      <c r="M148" s="2">
        <v>204</v>
      </c>
      <c r="N148" s="3">
        <f>IF(M154=0,"- - -",M148/M154*100)</f>
        <v>0.9219922263400524</v>
      </c>
      <c r="O148" s="2">
        <v>158</v>
      </c>
      <c r="P148" s="3">
        <f>IF(O154=0,"- - -",O148/O154*100)</f>
        <v>0.33287685663120198</v>
      </c>
      <c r="Q148" s="2">
        <v>112</v>
      </c>
      <c r="R148" s="3">
        <f>IF(Q154=0,"- - -",Q148/Q154*100)</f>
        <v>0.33046146583264491</v>
      </c>
      <c r="S148" s="2">
        <v>41</v>
      </c>
      <c r="T148" s="3">
        <f>IF(S154=0,"- - -",S148/S154*100)</f>
        <v>0.47563805104408358</v>
      </c>
      <c r="U148" s="2">
        <v>7</v>
      </c>
      <c r="V148" s="3">
        <f>IF(U154=0,"- - -",U148/U154*100)</f>
        <v>0.72916666666666663</v>
      </c>
      <c r="W148" s="2">
        <v>1</v>
      </c>
      <c r="X148" s="3">
        <f>IF(W154=0,"- - -",W148/W154*100)</f>
        <v>1.4705882352941175</v>
      </c>
      <c r="Y148" s="2">
        <v>0</v>
      </c>
      <c r="Z148" s="3">
        <f>IF(Y154=0,"- - -",Y148/Y154*100)</f>
        <v>0</v>
      </c>
      <c r="AA148" s="26">
        <f t="shared" si="16"/>
        <v>795</v>
      </c>
      <c r="AB148" s="29">
        <f>IF(AA154=0,"- - -",AA148/AA154*100)</f>
        <v>0.65132435953104639</v>
      </c>
      <c r="AE148" s="69"/>
    </row>
    <row r="149" spans="1:31" x14ac:dyDescent="0.25">
      <c r="A149" s="60">
        <v>9</v>
      </c>
      <c r="B149" s="62" t="s">
        <v>130</v>
      </c>
      <c r="C149" s="9">
        <v>0</v>
      </c>
      <c r="D149" s="3">
        <f>IF(C154=0,"- - -",C149/C154*100)</f>
        <v>0</v>
      </c>
      <c r="E149" s="2">
        <v>2</v>
      </c>
      <c r="F149" s="3">
        <f>IF(E154=0,"- - -",E149/E154*100)</f>
        <v>0.31595576619273302</v>
      </c>
      <c r="G149" s="2">
        <v>4</v>
      </c>
      <c r="H149" s="3">
        <f>IF(G154=0,"- - -",G149/G154*100)</f>
        <v>0.49566294919454773</v>
      </c>
      <c r="I149" s="2">
        <v>20</v>
      </c>
      <c r="J149" s="3">
        <f>IF(I154=0,"- - -",I149/I154*100)</f>
        <v>1.2180267965895248</v>
      </c>
      <c r="K149" s="2">
        <v>195</v>
      </c>
      <c r="L149" s="3">
        <f>IF(K154=0,"- - -",K149/K154*100)</f>
        <v>3.4537725823591923</v>
      </c>
      <c r="M149" s="2">
        <v>145</v>
      </c>
      <c r="N149" s="3">
        <f>IF(M154=0,"- - -",M149/M154*100)</f>
        <v>0.65533761185935102</v>
      </c>
      <c r="O149" s="2">
        <v>97</v>
      </c>
      <c r="P149" s="3">
        <f>IF(O154=0,"- - -",O149/O154*100)</f>
        <v>0.20436110818497841</v>
      </c>
      <c r="Q149" s="2">
        <v>63</v>
      </c>
      <c r="R149" s="3">
        <f>IF(Q154=0,"- - -",Q149/Q154*100)</f>
        <v>0.18588457453086274</v>
      </c>
      <c r="S149" s="2">
        <v>13</v>
      </c>
      <c r="T149" s="3">
        <f>IF(S154=0,"- - -",S149/S154*100)</f>
        <v>0.15081206496519722</v>
      </c>
      <c r="U149" s="2">
        <v>3</v>
      </c>
      <c r="V149" s="3">
        <f>IF(U154=0,"- - -",U149/U154*100)</f>
        <v>0.3125</v>
      </c>
      <c r="W149" s="2">
        <v>3</v>
      </c>
      <c r="X149" s="3">
        <f>IF(W154=0,"- - -",W149/W154*100)</f>
        <v>4.4117647058823533</v>
      </c>
      <c r="Y149" s="2">
        <v>0</v>
      </c>
      <c r="Z149" s="3">
        <f>IF(Y154=0,"- - -",Y149/Y154*100)</f>
        <v>0</v>
      </c>
      <c r="AA149" s="26">
        <f t="shared" si="16"/>
        <v>545</v>
      </c>
      <c r="AB149" s="29">
        <f>IF(AA154=0,"- - -",AA149/AA154*100)</f>
        <v>0.44650537854644062</v>
      </c>
      <c r="AE149" s="69"/>
    </row>
    <row r="150" spans="1:31" x14ac:dyDescent="0.25">
      <c r="A150" s="61">
        <v>10</v>
      </c>
      <c r="B150" s="62" t="s">
        <v>130</v>
      </c>
      <c r="C150" s="10">
        <v>0</v>
      </c>
      <c r="D150" s="7">
        <f>IF(C154=0,"- - -",C150/C154*100)</f>
        <v>0</v>
      </c>
      <c r="E150" s="6">
        <v>0</v>
      </c>
      <c r="F150" s="7">
        <f>IF(E154=0,"- - -",E150/E154*100)</f>
        <v>0</v>
      </c>
      <c r="G150" s="6">
        <v>6</v>
      </c>
      <c r="H150" s="7">
        <f>IF(G154=0,"- - -",G150/G154*100)</f>
        <v>0.74349442379182151</v>
      </c>
      <c r="I150" s="6">
        <v>35</v>
      </c>
      <c r="J150" s="7">
        <f>IF(I154=0,"- - -",I150/I154*100)</f>
        <v>2.1315468940316684</v>
      </c>
      <c r="K150" s="6">
        <v>213</v>
      </c>
      <c r="L150" s="7">
        <f>IF(K154=0,"- - -",K150/K154*100)</f>
        <v>3.7725823591923486</v>
      </c>
      <c r="M150" s="6">
        <v>127</v>
      </c>
      <c r="N150" s="7">
        <f>IF(M154=0,"- - -",M150/M154*100)</f>
        <v>0.57398535659405225</v>
      </c>
      <c r="O150" s="6">
        <v>61</v>
      </c>
      <c r="P150" s="7">
        <f>IF(O154=0,"- - -",O150/O154*100)</f>
        <v>0.12851574844622354</v>
      </c>
      <c r="Q150" s="6">
        <v>44</v>
      </c>
      <c r="R150" s="7">
        <f>IF(Q154=0,"- - -",Q150/Q154*100)</f>
        <v>0.12982414729139621</v>
      </c>
      <c r="S150" s="6">
        <v>20</v>
      </c>
      <c r="T150" s="7">
        <f>IF(S154=0,"- - -",S150/S154*100)</f>
        <v>0.23201856148491878</v>
      </c>
      <c r="U150" s="6">
        <v>1</v>
      </c>
      <c r="V150" s="7">
        <f>IF(U154=0,"- - -",U150/U154*100)</f>
        <v>0.10416666666666667</v>
      </c>
      <c r="W150" s="6">
        <v>1</v>
      </c>
      <c r="X150" s="7">
        <f>IF(W154=0,"- - -",W150/W154*100)</f>
        <v>1.4705882352941175</v>
      </c>
      <c r="Y150" s="6">
        <v>0</v>
      </c>
      <c r="Z150" s="7">
        <f>IF(Y154=0,"- - -",Y150/Y154*100)</f>
        <v>0</v>
      </c>
      <c r="AA150" s="26">
        <f t="shared" si="16"/>
        <v>508</v>
      </c>
      <c r="AB150" s="29">
        <f>IF(AA154=0,"- - -",AA150/AA154*100)</f>
        <v>0.41619216936071896</v>
      </c>
      <c r="AE150" s="69"/>
    </row>
    <row r="151" spans="1:31" x14ac:dyDescent="0.25">
      <c r="A151" s="80" t="s">
        <v>255</v>
      </c>
      <c r="B151" s="62" t="s">
        <v>130</v>
      </c>
      <c r="C151" s="10">
        <v>3</v>
      </c>
      <c r="D151" s="7">
        <f>IF(C154=0,"- - -",C151/C154*100)</f>
        <v>1.8181818181818181</v>
      </c>
      <c r="E151" s="6">
        <v>9</v>
      </c>
      <c r="F151" s="7">
        <f>IF(E154=0,"- - -",E151/E154*100)</f>
        <v>1.4218009478672986</v>
      </c>
      <c r="G151" s="6">
        <v>60</v>
      </c>
      <c r="H151" s="7">
        <f>IF(G154=0,"- - -",G151/G154*100)</f>
        <v>7.4349442379182156</v>
      </c>
      <c r="I151" s="6">
        <v>466</v>
      </c>
      <c r="J151" s="7">
        <f>IF(I154=0,"- - -",I151/I154*100)</f>
        <v>28.380024360535934</v>
      </c>
      <c r="K151" s="6">
        <v>1477</v>
      </c>
      <c r="L151" s="7">
        <f>IF(K154=0,"- - -",K151/K154*100)</f>
        <v>26.160113354587317</v>
      </c>
      <c r="M151" s="6">
        <v>609</v>
      </c>
      <c r="N151" s="7">
        <f>IF(M154=0,"- - -",M151/M154*100)</f>
        <v>2.7524179698092741</v>
      </c>
      <c r="O151" s="6">
        <v>214</v>
      </c>
      <c r="P151" s="7">
        <f>IF(O154=0,"- - -",O151/O154*100)</f>
        <v>0.45085852733593179</v>
      </c>
      <c r="Q151" s="6">
        <v>108</v>
      </c>
      <c r="R151" s="7">
        <f>IF(Q154=0,"- - -",Q151/Q154*100)</f>
        <v>0.31865927062433613</v>
      </c>
      <c r="S151" s="6">
        <v>37</v>
      </c>
      <c r="T151" s="7">
        <f>IF(S154=0,"- - -",S151/S154*100)</f>
        <v>0.42923433874709976</v>
      </c>
      <c r="U151" s="6">
        <v>11</v>
      </c>
      <c r="V151" s="7">
        <f>IF(U154=0,"- - -",U151/U154*100)</f>
        <v>1.1458333333333333</v>
      </c>
      <c r="W151" s="6">
        <v>3</v>
      </c>
      <c r="X151" s="7">
        <f>IF(W154=0,"- - -",W151/W154*100)</f>
        <v>4.4117647058823533</v>
      </c>
      <c r="Y151" s="6">
        <v>0</v>
      </c>
      <c r="Z151" s="7">
        <f>IF(Y154=0,"- - -",Y151/Y154*100)</f>
        <v>0</v>
      </c>
      <c r="AA151" s="26">
        <f t="shared" si="16"/>
        <v>2997</v>
      </c>
      <c r="AB151" s="29">
        <f>IF(AA154=0,"- - -",AA151/AA154*100)</f>
        <v>2.4553699440434547</v>
      </c>
      <c r="AE151" s="69"/>
    </row>
    <row r="152" spans="1:31" x14ac:dyDescent="0.25">
      <c r="A152" s="81" t="s">
        <v>257</v>
      </c>
      <c r="B152" s="62" t="s">
        <v>130</v>
      </c>
      <c r="C152" s="10">
        <v>0</v>
      </c>
      <c r="D152" s="7">
        <f>IF(C154=0,"- - -",C152/C154*100)</f>
        <v>0</v>
      </c>
      <c r="E152" s="6">
        <v>12</v>
      </c>
      <c r="F152" s="7">
        <f>IF(E154=0,"- - -",E152/E154*100)</f>
        <v>1.8957345971563981</v>
      </c>
      <c r="G152" s="6">
        <v>100</v>
      </c>
      <c r="H152" s="7">
        <f>IF(G154=0,"- - -",G152/G154*100)</f>
        <v>12.391573729863694</v>
      </c>
      <c r="I152" s="6">
        <v>457</v>
      </c>
      <c r="J152" s="7">
        <f>IF(I154=0,"- - -",I152/I154*100)</f>
        <v>27.831912302070645</v>
      </c>
      <c r="K152" s="6">
        <v>429</v>
      </c>
      <c r="L152" s="7">
        <f>IF(K154=0,"- - -",K152/K154*100)</f>
        <v>7.5982996811902233</v>
      </c>
      <c r="M152" s="6">
        <v>113</v>
      </c>
      <c r="N152" s="7">
        <f>IF(M154=0,"- - -",M152/M154*100)</f>
        <v>0.51071138027659768</v>
      </c>
      <c r="O152" s="6">
        <v>45</v>
      </c>
      <c r="P152" s="7">
        <f>IF(O154=0,"- - -",O152/O154*100)</f>
        <v>9.4806699673443587E-2</v>
      </c>
      <c r="Q152" s="6">
        <v>20</v>
      </c>
      <c r="R152" s="7">
        <f>IF(Q154=0,"- - -",Q152/Q154*100)</f>
        <v>5.901097604154372E-2</v>
      </c>
      <c r="S152" s="6">
        <v>5</v>
      </c>
      <c r="T152" s="7">
        <f>IF(S154=0,"- - -",S152/S154*100)</f>
        <v>5.8004640371229696E-2</v>
      </c>
      <c r="U152" s="6">
        <v>4</v>
      </c>
      <c r="V152" s="7">
        <f>IF(U154=0,"- - -",U152/U154*100)</f>
        <v>0.41666666666666669</v>
      </c>
      <c r="W152" s="6">
        <v>1</v>
      </c>
      <c r="X152" s="7">
        <f>IF(W154=0,"- - -",W152/W154*100)</f>
        <v>1.4705882352941175</v>
      </c>
      <c r="Y152" s="6">
        <v>1</v>
      </c>
      <c r="Z152" s="7">
        <f>IF(Y154=0,"- - -",Y152/Y154*100)</f>
        <v>2.8571428571428572</v>
      </c>
      <c r="AA152" s="26">
        <f t="shared" ref="AA152" si="17">C152+E152+G152+I152+K152+M152+O152+Q152+S152+U152+W152+Y152</f>
        <v>1187</v>
      </c>
      <c r="AB152" s="29">
        <f>IF(AA154=0,"- - -",AA152/AA154*100)</f>
        <v>0.97248052171490829</v>
      </c>
      <c r="AE152" s="69"/>
    </row>
    <row r="153" spans="1:31" ht="15.75" thickBot="1" x14ac:dyDescent="0.3">
      <c r="A153" s="61" t="s">
        <v>256</v>
      </c>
      <c r="B153" s="62" t="s">
        <v>130</v>
      </c>
      <c r="C153" s="10">
        <v>2</v>
      </c>
      <c r="D153" s="7">
        <f>IF(C154=0,"- - -",C153/C154*100)</f>
        <v>1.2121212121212122</v>
      </c>
      <c r="E153" s="6">
        <v>306</v>
      </c>
      <c r="F153" s="7">
        <f>IF(E154=0,"- - -",E153/E154*100)</f>
        <v>48.341232227488149</v>
      </c>
      <c r="G153" s="6">
        <v>422</v>
      </c>
      <c r="H153" s="7">
        <f>IF(G154=0,"- - -",G153/G154*100)</f>
        <v>52.292441140024778</v>
      </c>
      <c r="I153" s="6">
        <v>329</v>
      </c>
      <c r="J153" s="7">
        <f>IF(I154=0,"- - -",I153/I154*100)</f>
        <v>20.036540803897683</v>
      </c>
      <c r="K153" s="6">
        <v>135</v>
      </c>
      <c r="L153" s="7">
        <f>IF(K154=0,"- - -",K153/K154*100)</f>
        <v>2.3910733262486716</v>
      </c>
      <c r="M153" s="6">
        <v>65</v>
      </c>
      <c r="N153" s="7">
        <f>IF(M154=0,"- - -",M153/M154*100)</f>
        <v>0.29377203290246767</v>
      </c>
      <c r="O153" s="6">
        <v>48</v>
      </c>
      <c r="P153" s="7">
        <f>IF(O154=0,"- - -",O153/O154*100)</f>
        <v>0.10112714631833983</v>
      </c>
      <c r="Q153" s="6">
        <v>16</v>
      </c>
      <c r="R153" s="7">
        <f>IF(Q154=0,"- - -",Q153/Q154*100)</f>
        <v>4.7208780833234987E-2</v>
      </c>
      <c r="S153" s="6">
        <v>6</v>
      </c>
      <c r="T153" s="7">
        <f>IF(S154=0,"- - -",S153/S154*100)</f>
        <v>6.9605568445475635E-2</v>
      </c>
      <c r="U153" s="6">
        <v>0</v>
      </c>
      <c r="V153" s="7">
        <f>IF(U154=0,"- - -",U153/U154*100)</f>
        <v>0</v>
      </c>
      <c r="W153" s="6">
        <v>0</v>
      </c>
      <c r="X153" s="7">
        <f>IF(W154=0,"- - -",W153/W154*100)</f>
        <v>0</v>
      </c>
      <c r="Y153" s="6">
        <v>1</v>
      </c>
      <c r="Z153" s="7">
        <f>IF(Y154=0,"- - -",Y153/Y154*100)</f>
        <v>2.8571428571428572</v>
      </c>
      <c r="AA153" s="26">
        <f t="shared" ref="AA153" si="18">C153+E153+G153+I153+K153+M153+O153+Q153+S153+U153+W153+Y153</f>
        <v>1330</v>
      </c>
      <c r="AB153" s="29">
        <f>IF(AA154=0,"- - -",AA153/AA154*100)</f>
        <v>1.0896369788381028</v>
      </c>
      <c r="AE153" s="69"/>
    </row>
    <row r="154" spans="1:31" x14ac:dyDescent="0.25">
      <c r="A154" s="153" t="s">
        <v>13</v>
      </c>
      <c r="B154" s="154"/>
      <c r="C154" s="14">
        <f>SUM(C140:C153)</f>
        <v>165</v>
      </c>
      <c r="D154" s="15">
        <f>IF(C154=0,"- - -",C154/C154*100)</f>
        <v>100</v>
      </c>
      <c r="E154" s="16">
        <f>SUM(E140:E153)</f>
        <v>633</v>
      </c>
      <c r="F154" s="15">
        <f>IF(E154=0,"- - -",E154/E154*100)</f>
        <v>100</v>
      </c>
      <c r="G154" s="16">
        <f>SUM(G140:G153)</f>
        <v>807</v>
      </c>
      <c r="H154" s="15">
        <f>IF(G154=0,"- - -",G154/G154*100)</f>
        <v>100</v>
      </c>
      <c r="I154" s="16">
        <f>SUM(I140:I153)</f>
        <v>1642</v>
      </c>
      <c r="J154" s="15">
        <f>IF(I154=0,"- - -",I154/I154*100)</f>
        <v>100</v>
      </c>
      <c r="K154" s="16">
        <f>SUM(K140:K153)</f>
        <v>5646</v>
      </c>
      <c r="L154" s="15">
        <f>IF(K154=0,"- - -",K154/K154*100)</f>
        <v>100</v>
      </c>
      <c r="M154" s="16">
        <f>SUM(M140:M153)</f>
        <v>22126</v>
      </c>
      <c r="N154" s="15">
        <f>IF(M154=0,"- - -",M154/M154*100)</f>
        <v>100</v>
      </c>
      <c r="O154" s="16">
        <f>SUM(O140:O153)</f>
        <v>47465</v>
      </c>
      <c r="P154" s="15">
        <f>IF(O154=0,"- - -",O154/O154*100)</f>
        <v>100</v>
      </c>
      <c r="Q154" s="16">
        <f>SUM(Q140:Q153)</f>
        <v>33892</v>
      </c>
      <c r="R154" s="15">
        <f>IF(Q154=0,"- - -",Q154/Q154*100)</f>
        <v>100</v>
      </c>
      <c r="S154" s="16">
        <f>SUM(S140:S153)</f>
        <v>8620</v>
      </c>
      <c r="T154" s="15">
        <f>IF(S154=0,"- - -",S154/S154*100)</f>
        <v>100</v>
      </c>
      <c r="U154" s="16">
        <f>SUM(U140:U153)</f>
        <v>960</v>
      </c>
      <c r="V154" s="15">
        <f>IF(U154=0,"- - -",U154/U154*100)</f>
        <v>100</v>
      </c>
      <c r="W154" s="16">
        <f>SUM(W140:W153)</f>
        <v>68</v>
      </c>
      <c r="X154" s="15">
        <f>IF(W154=0,"- - -",W154/W154*100)</f>
        <v>100</v>
      </c>
      <c r="Y154" s="16">
        <f>SUM(Y140:Y153)</f>
        <v>35</v>
      </c>
      <c r="Z154" s="15">
        <f>IF(Y154=0,"- - -",Y154/Y154*100)</f>
        <v>100</v>
      </c>
      <c r="AA154" s="22">
        <f>SUM(AA140:AA153)</f>
        <v>122059</v>
      </c>
      <c r="AB154" s="23">
        <f>IF(AA154=0,"- - -",AA154/AA154*100)</f>
        <v>100</v>
      </c>
      <c r="AE154" s="69"/>
    </row>
    <row r="155" spans="1:31" ht="15.75" thickBot="1" x14ac:dyDescent="0.3">
      <c r="A155" s="155" t="s">
        <v>37</v>
      </c>
      <c r="B155" s="156"/>
      <c r="C155" s="18">
        <f>IF($AA154=0,"- - -",C154/$AA154*100)</f>
        <v>0.13518052744983983</v>
      </c>
      <c r="D155" s="19"/>
      <c r="E155" s="20">
        <f>IF($AA154=0,"- - -",E154/$AA154*100)</f>
        <v>0.51860165985302187</v>
      </c>
      <c r="F155" s="19"/>
      <c r="G155" s="20">
        <f>IF($AA154=0,"- - -",G154/$AA154*100)</f>
        <v>0.6611556706183076</v>
      </c>
      <c r="H155" s="19"/>
      <c r="I155" s="20">
        <f>IF($AA154=0,"- - -",I154/$AA154*100)</f>
        <v>1.3452510671068909</v>
      </c>
      <c r="J155" s="19"/>
      <c r="K155" s="20">
        <f>IF($AA154=0,"- - -",K154/$AA154*100)</f>
        <v>4.6256318665563372</v>
      </c>
      <c r="L155" s="19"/>
      <c r="M155" s="20">
        <f>IF($AA154=0,"- - -",M154/$AA154*100)</f>
        <v>18.127299093061552</v>
      </c>
      <c r="N155" s="19"/>
      <c r="O155" s="20">
        <f>IF($AA154=0,"- - -",O154/$AA154*100)</f>
        <v>38.886931729737256</v>
      </c>
      <c r="P155" s="19"/>
      <c r="Q155" s="20">
        <f>IF($AA154=0,"- - -",Q154/$AA154*100)</f>
        <v>27.766899614121037</v>
      </c>
      <c r="R155" s="19"/>
      <c r="S155" s="20">
        <f>IF($AA154=0,"- - -",S154/$AA154*100)</f>
        <v>7.0621584643492081</v>
      </c>
      <c r="T155" s="19"/>
      <c r="U155" s="20">
        <f>IF($AA154=0,"- - -",U154/$AA154*100)</f>
        <v>0.78650488698088639</v>
      </c>
      <c r="V155" s="19"/>
      <c r="W155" s="20">
        <f>IF($AA154=0,"- - -",W154/$AA154*100)</f>
        <v>5.5710762827812781E-2</v>
      </c>
      <c r="X155" s="19"/>
      <c r="Y155" s="20">
        <f>IF($AA154=0,"- - -",Y154/$AA154*100)</f>
        <v>2.8674657337844814E-2</v>
      </c>
      <c r="Z155" s="19"/>
      <c r="AA155" s="24">
        <f>IF($AA154=0,"- - -",AA154/$AA154*100)</f>
        <v>100</v>
      </c>
      <c r="AB155" s="25"/>
    </row>
    <row r="156" spans="1:31" x14ac:dyDescent="0.25">
      <c r="A156" s="146" t="s">
        <v>503</v>
      </c>
      <c r="B156" s="147"/>
      <c r="C156" s="147"/>
      <c r="D156" s="147"/>
      <c r="E156" s="147"/>
    </row>
    <row r="158" spans="1:31" x14ac:dyDescent="0.25">
      <c r="A158" s="49" t="s">
        <v>259</v>
      </c>
      <c r="J158" s="48"/>
      <c r="L158" s="48"/>
    </row>
    <row r="159" spans="1:31" ht="15.75" thickBot="1" x14ac:dyDescent="0.3"/>
    <row r="160" spans="1:31" ht="14.45" customHeight="1" x14ac:dyDescent="0.25">
      <c r="A160" s="149" t="s">
        <v>254</v>
      </c>
      <c r="B160" s="150"/>
      <c r="C160" s="32" t="s">
        <v>117</v>
      </c>
      <c r="D160" s="33"/>
      <c r="E160" s="33" t="s">
        <v>118</v>
      </c>
      <c r="F160" s="33"/>
      <c r="G160" s="33" t="s">
        <v>119</v>
      </c>
      <c r="H160" s="33"/>
      <c r="I160" s="33" t="s">
        <v>120</v>
      </c>
      <c r="J160" s="33"/>
      <c r="K160" s="35" t="s">
        <v>13</v>
      </c>
      <c r="L160" s="36"/>
    </row>
    <row r="161" spans="1:15" ht="15.75" thickBot="1" x14ac:dyDescent="0.3">
      <c r="A161" s="151"/>
      <c r="B161" s="152"/>
      <c r="C161" s="37" t="s">
        <v>14</v>
      </c>
      <c r="D161" s="38" t="s">
        <v>15</v>
      </c>
      <c r="E161" s="39" t="s">
        <v>14</v>
      </c>
      <c r="F161" s="38" t="s">
        <v>15</v>
      </c>
      <c r="G161" s="39" t="s">
        <v>14</v>
      </c>
      <c r="H161" s="38" t="s">
        <v>15</v>
      </c>
      <c r="I161" s="37" t="s">
        <v>14</v>
      </c>
      <c r="J161" s="38" t="s">
        <v>15</v>
      </c>
      <c r="K161" s="41" t="s">
        <v>14</v>
      </c>
      <c r="L161" s="42" t="s">
        <v>15</v>
      </c>
    </row>
    <row r="162" spans="1:15" x14ac:dyDescent="0.25">
      <c r="A162" s="59">
        <v>0</v>
      </c>
      <c r="B162" s="62" t="s">
        <v>129</v>
      </c>
      <c r="C162" s="8">
        <v>6</v>
      </c>
      <c r="D162" s="5">
        <f>IF(C176=0,"- - -",C162/C176*100)</f>
        <v>100</v>
      </c>
      <c r="E162" s="4">
        <v>1124</v>
      </c>
      <c r="F162" s="5">
        <f>IF(E176=0,"- - -",E162/E176*100)</f>
        <v>1.8001569531863097</v>
      </c>
      <c r="G162" s="4">
        <v>941</v>
      </c>
      <c r="H162" s="5">
        <f>IF(G176=0,"- - -",G162/G176*100)</f>
        <v>1.5784882745663771</v>
      </c>
      <c r="I162" s="4">
        <v>0</v>
      </c>
      <c r="J162" s="5" t="str">
        <f>IF($I$176=0,"-    ",I162/$I$176*100)</f>
        <v xml:space="preserve">-    </v>
      </c>
      <c r="K162" s="26">
        <f>C162+E162+G162+I162</f>
        <v>2071</v>
      </c>
      <c r="L162" s="27">
        <f>IF(K176=0,"- - -",K162/K176*100)</f>
        <v>1.6967204384764745</v>
      </c>
      <c r="O162" s="69"/>
    </row>
    <row r="163" spans="1:15" x14ac:dyDescent="0.25">
      <c r="A163" s="60">
        <v>1</v>
      </c>
      <c r="B163" s="62" t="s">
        <v>129</v>
      </c>
      <c r="C163" s="9">
        <v>0</v>
      </c>
      <c r="D163" s="3">
        <f>IF(C176=0,"- - -",C163/C176*100)</f>
        <v>0</v>
      </c>
      <c r="E163" s="2">
        <v>1495</v>
      </c>
      <c r="F163" s="3">
        <f>IF(E176=0,"- - -",E163/E176*100)</f>
        <v>2.3943368727878411</v>
      </c>
      <c r="G163" s="2">
        <v>1471</v>
      </c>
      <c r="H163" s="3">
        <f>IF(G176=0,"- - -",G163/G176*100)</f>
        <v>2.467541181601637</v>
      </c>
      <c r="I163" s="2">
        <v>0</v>
      </c>
      <c r="J163" s="5" t="str">
        <f t="shared" ref="J163:J175" si="19">IF($I$176=0,"-    ",I163/$I$176*100)</f>
        <v xml:space="preserve">-    </v>
      </c>
      <c r="K163" s="26">
        <f t="shared" ref="K163:K173" si="20">C163+E163+G163+I163</f>
        <v>2966</v>
      </c>
      <c r="L163" s="29">
        <f>IF(K176=0,"- - -",K163/K176*100)</f>
        <v>2.4299723904013635</v>
      </c>
      <c r="O163" s="69"/>
    </row>
    <row r="164" spans="1:15" x14ac:dyDescent="0.25">
      <c r="A164" s="60">
        <v>2</v>
      </c>
      <c r="B164" s="62" t="s">
        <v>130</v>
      </c>
      <c r="C164" s="9">
        <v>0</v>
      </c>
      <c r="D164" s="3">
        <f>IF(C176=0,"- - -",C164/C176*100)</f>
        <v>0</v>
      </c>
      <c r="E164" s="2">
        <v>8436</v>
      </c>
      <c r="F164" s="3">
        <f>IF(E176=0,"- - -",E164/E176*100)</f>
        <v>13.510786527650986</v>
      </c>
      <c r="G164" s="2">
        <v>8333</v>
      </c>
      <c r="H164" s="3">
        <f>IF(G176=0,"- - -",G164/G176*100)</f>
        <v>13.978260140235516</v>
      </c>
      <c r="I164" s="2">
        <v>0</v>
      </c>
      <c r="J164" s="5" t="str">
        <f t="shared" si="19"/>
        <v xml:space="preserve">-    </v>
      </c>
      <c r="K164" s="26">
        <f t="shared" si="20"/>
        <v>16769</v>
      </c>
      <c r="L164" s="29">
        <f>IF(K176=0,"- - -",K164/K176*100)</f>
        <v>13.738437968523421</v>
      </c>
      <c r="O164" s="69"/>
    </row>
    <row r="165" spans="1:15" x14ac:dyDescent="0.25">
      <c r="A165" s="60">
        <v>3</v>
      </c>
      <c r="B165" s="62" t="s">
        <v>130</v>
      </c>
      <c r="C165" s="9">
        <v>0</v>
      </c>
      <c r="D165" s="3">
        <f>IF(C176=0,"- - -",C165/C176*100)</f>
        <v>0</v>
      </c>
      <c r="E165" s="2">
        <v>26724</v>
      </c>
      <c r="F165" s="3">
        <f>IF(E176=0,"- - -",E165/E176*100)</f>
        <v>42.80017296881757</v>
      </c>
      <c r="G165" s="2">
        <v>26327</v>
      </c>
      <c r="H165" s="3">
        <f>IF(G176=0,"- - -",G165/G176*100)</f>
        <v>44.162445063240177</v>
      </c>
      <c r="I165" s="2">
        <v>0</v>
      </c>
      <c r="J165" s="5" t="str">
        <f t="shared" si="19"/>
        <v xml:space="preserve">-    </v>
      </c>
      <c r="K165" s="26">
        <f t="shared" si="20"/>
        <v>53051</v>
      </c>
      <c r="L165" s="29">
        <f>IF(K176=0,"- - -",K165/K176*100)</f>
        <v>43.463407040857291</v>
      </c>
      <c r="O165" s="69"/>
    </row>
    <row r="166" spans="1:15" x14ac:dyDescent="0.25">
      <c r="A166" s="60">
        <v>4</v>
      </c>
      <c r="B166" s="62" t="s">
        <v>130</v>
      </c>
      <c r="C166" s="9">
        <v>0</v>
      </c>
      <c r="D166" s="3">
        <f>IF(C176=0,"- - -",C166/C176*100)</f>
        <v>0</v>
      </c>
      <c r="E166" s="2">
        <v>13766</v>
      </c>
      <c r="F166" s="3">
        <f>IF(E176=0,"- - -",E166/E176*100)</f>
        <v>22.047117987155467</v>
      </c>
      <c r="G166" s="2">
        <v>12676</v>
      </c>
      <c r="H166" s="3">
        <f>IF(G176=0,"- - -",G166/G176*100)</f>
        <v>21.263461602979167</v>
      </c>
      <c r="I166" s="2">
        <v>0</v>
      </c>
      <c r="J166" s="5" t="str">
        <f t="shared" si="19"/>
        <v xml:space="preserve">-    </v>
      </c>
      <c r="K166" s="26">
        <f t="shared" si="20"/>
        <v>26442</v>
      </c>
      <c r="L166" s="29">
        <f>IF(K176=0,"- - -",K166/K176*100)</f>
        <v>21.663293980779788</v>
      </c>
      <c r="O166" s="69"/>
    </row>
    <row r="167" spans="1:15" x14ac:dyDescent="0.25">
      <c r="A167" s="60">
        <v>5</v>
      </c>
      <c r="B167" s="62" t="s">
        <v>130</v>
      </c>
      <c r="C167" s="9">
        <v>0</v>
      </c>
      <c r="D167" s="3">
        <f>IF(C176=0,"- - -",C167/C176*100)</f>
        <v>0</v>
      </c>
      <c r="E167" s="2">
        <v>4950</v>
      </c>
      <c r="F167" s="3">
        <f>IF(E176=0,"- - -",E167/E176*100)</f>
        <v>7.92773747177245</v>
      </c>
      <c r="G167" s="2">
        <v>4551</v>
      </c>
      <c r="H167" s="3">
        <f>IF(G176=0,"- - -",G167/G176*100)</f>
        <v>7.6341127922971115</v>
      </c>
      <c r="I167" s="2">
        <v>0</v>
      </c>
      <c r="J167" s="5" t="str">
        <f t="shared" si="19"/>
        <v xml:space="preserve">-    </v>
      </c>
      <c r="K167" s="26">
        <f t="shared" si="20"/>
        <v>9501</v>
      </c>
      <c r="L167" s="29">
        <f>IF(K176=0,"- - -",K167/K176*100)</f>
        <v>7.7839405533389598</v>
      </c>
      <c r="O167" s="69"/>
    </row>
    <row r="168" spans="1:15" x14ac:dyDescent="0.25">
      <c r="A168" s="60">
        <v>6</v>
      </c>
      <c r="B168" s="62" t="s">
        <v>130</v>
      </c>
      <c r="C168" s="9">
        <v>0</v>
      </c>
      <c r="D168" s="3">
        <f>IF(C176=0,"- - -",C168/C176*100)</f>
        <v>0</v>
      </c>
      <c r="E168" s="2">
        <v>1474</v>
      </c>
      <c r="F168" s="3">
        <f>IF(E176=0,"- - -",E168/E176*100)</f>
        <v>2.3607040471500187</v>
      </c>
      <c r="G168" s="2">
        <v>1242</v>
      </c>
      <c r="H168" s="3">
        <f>IF(G176=0,"- - -",G168/G176*100)</f>
        <v>2.0834032274297982</v>
      </c>
      <c r="I168" s="2">
        <v>0</v>
      </c>
      <c r="J168" s="5" t="str">
        <f t="shared" si="19"/>
        <v xml:space="preserve">-    </v>
      </c>
      <c r="K168" s="26">
        <f t="shared" si="20"/>
        <v>2716</v>
      </c>
      <c r="L168" s="29">
        <f>IF(K176=0,"- - -",K168/K176*100)</f>
        <v>2.2251534094167575</v>
      </c>
      <c r="O168" s="69"/>
    </row>
    <row r="169" spans="1:15" x14ac:dyDescent="0.25">
      <c r="A169" s="60">
        <v>7</v>
      </c>
      <c r="B169" s="62" t="s">
        <v>130</v>
      </c>
      <c r="C169" s="9">
        <v>0</v>
      </c>
      <c r="D169" s="3">
        <f>IF(C176=0,"- - -",C169/C176*100)</f>
        <v>0</v>
      </c>
      <c r="E169" s="2">
        <v>636</v>
      </c>
      <c r="F169" s="3">
        <f>IF(E176=0,"- - -",E169/E176*100)</f>
        <v>1.0185941478883389</v>
      </c>
      <c r="G169" s="2">
        <v>545</v>
      </c>
      <c r="H169" s="3">
        <f>IF(G176=0,"- - -",G169/G176*100)</f>
        <v>0.91421478176267312</v>
      </c>
      <c r="I169" s="2">
        <v>0</v>
      </c>
      <c r="J169" s="5" t="str">
        <f t="shared" si="19"/>
        <v xml:space="preserve">-    </v>
      </c>
      <c r="K169" s="26">
        <f t="shared" si="20"/>
        <v>1181</v>
      </c>
      <c r="L169" s="29">
        <f>IF(K176=0,"- - -",K169/K176*100)</f>
        <v>0.9675648661712779</v>
      </c>
      <c r="O169" s="69"/>
    </row>
    <row r="170" spans="1:15" x14ac:dyDescent="0.25">
      <c r="A170" s="60">
        <v>8</v>
      </c>
      <c r="B170" s="62" t="s">
        <v>130</v>
      </c>
      <c r="C170" s="9">
        <v>0</v>
      </c>
      <c r="D170" s="3">
        <f>IF(C176=0,"- - -",C170/C176*100)</f>
        <v>0</v>
      </c>
      <c r="E170" s="2">
        <v>433</v>
      </c>
      <c r="F170" s="3">
        <f>IF(E176=0,"- - -",E170/E176*100)</f>
        <v>0.69347683338938804</v>
      </c>
      <c r="G170" s="2">
        <v>362</v>
      </c>
      <c r="H170" s="3">
        <f>IF(G176=0,"- - -",G170/G176*100)</f>
        <v>0.6072399100882343</v>
      </c>
      <c r="I170" s="2">
        <v>0</v>
      </c>
      <c r="J170" s="5" t="str">
        <f t="shared" si="19"/>
        <v xml:space="preserve">-    </v>
      </c>
      <c r="K170" s="26">
        <f t="shared" si="20"/>
        <v>795</v>
      </c>
      <c r="L170" s="29">
        <f>IF(K176=0,"- - -",K170/K176*100)</f>
        <v>0.65132435953104639</v>
      </c>
      <c r="O170" s="69"/>
    </row>
    <row r="171" spans="1:15" x14ac:dyDescent="0.25">
      <c r="A171" s="60">
        <v>9</v>
      </c>
      <c r="B171" s="62" t="s">
        <v>130</v>
      </c>
      <c r="C171" s="9">
        <v>0</v>
      </c>
      <c r="D171" s="3">
        <f>IF(C176=0,"- - -",C171/C176*100)</f>
        <v>0</v>
      </c>
      <c r="E171" s="2">
        <v>298</v>
      </c>
      <c r="F171" s="3">
        <f>IF(E176=0,"- - -",E171/E176*100)</f>
        <v>0.47726581143195762</v>
      </c>
      <c r="G171" s="2">
        <v>247</v>
      </c>
      <c r="H171" s="3">
        <f>IF(G176=0,"- - -",G171/G176*100)</f>
        <v>0.41433220384473446</v>
      </c>
      <c r="I171" s="2">
        <v>0</v>
      </c>
      <c r="J171" s="5" t="str">
        <f t="shared" si="19"/>
        <v xml:space="preserve">-    </v>
      </c>
      <c r="K171" s="26">
        <f t="shared" si="20"/>
        <v>545</v>
      </c>
      <c r="L171" s="29">
        <f>IF(K176=0,"- - -",K171/K176*100)</f>
        <v>0.44650537854644062</v>
      </c>
      <c r="O171" s="69"/>
    </row>
    <row r="172" spans="1:15" x14ac:dyDescent="0.25">
      <c r="A172" s="61">
        <v>10</v>
      </c>
      <c r="B172" s="62" t="s">
        <v>130</v>
      </c>
      <c r="C172" s="10">
        <v>0</v>
      </c>
      <c r="D172" s="7">
        <f>IF(C176=0,"- - -",C172/C176*100)</f>
        <v>0</v>
      </c>
      <c r="E172" s="6">
        <v>268</v>
      </c>
      <c r="F172" s="7">
        <f>IF(E176=0,"- - -",E172/E176*100)</f>
        <v>0.42921891766363973</v>
      </c>
      <c r="G172" s="6">
        <v>240</v>
      </c>
      <c r="H172" s="7">
        <f>IF(G176=0,"- - -",G172/G176*100)</f>
        <v>0.40258999563860837</v>
      </c>
      <c r="I172" s="6">
        <v>0</v>
      </c>
      <c r="J172" s="5" t="str">
        <f t="shared" si="19"/>
        <v xml:space="preserve">-    </v>
      </c>
      <c r="K172" s="26">
        <f t="shared" si="20"/>
        <v>508</v>
      </c>
      <c r="L172" s="29">
        <f>IF(K176=0,"- - -",K172/K176*100)</f>
        <v>0.41619216936071896</v>
      </c>
      <c r="O172" s="69"/>
    </row>
    <row r="173" spans="1:15" x14ac:dyDescent="0.25">
      <c r="A173" s="80" t="s">
        <v>255</v>
      </c>
      <c r="B173" s="62" t="s">
        <v>130</v>
      </c>
      <c r="C173" s="10">
        <v>0</v>
      </c>
      <c r="D173" s="7">
        <f>IF(C176=0,"- - -",C173/C176*100)</f>
        <v>0</v>
      </c>
      <c r="E173" s="6">
        <v>1543</v>
      </c>
      <c r="F173" s="7">
        <f>IF(E176=0,"- - -",E173/E176*100)</f>
        <v>2.4712119028171493</v>
      </c>
      <c r="G173" s="6">
        <v>1454</v>
      </c>
      <c r="H173" s="7">
        <f>IF(G176=0,"- - -",G173/G176*100)</f>
        <v>2.4390243902439024</v>
      </c>
      <c r="I173" s="6">
        <v>0</v>
      </c>
      <c r="J173" s="5" t="str">
        <f t="shared" si="19"/>
        <v xml:space="preserve">-    </v>
      </c>
      <c r="K173" s="26">
        <f t="shared" si="20"/>
        <v>2997</v>
      </c>
      <c r="L173" s="29">
        <f>IF(K176=0,"- - -",K173/K176*100)</f>
        <v>2.4553699440434547</v>
      </c>
      <c r="O173" s="69"/>
    </row>
    <row r="174" spans="1:15" x14ac:dyDescent="0.25">
      <c r="A174" s="81" t="s">
        <v>257</v>
      </c>
      <c r="B174" s="62" t="s">
        <v>130</v>
      </c>
      <c r="C174" s="10">
        <v>0</v>
      </c>
      <c r="D174" s="7">
        <f>IF(C176=0,"- - -",C174/C176*100)</f>
        <v>0</v>
      </c>
      <c r="E174" s="6">
        <v>606</v>
      </c>
      <c r="F174" s="7">
        <f>IF(E176=0,"- - -",E174/E176*100)</f>
        <v>0.97054725412002107</v>
      </c>
      <c r="G174" s="6">
        <v>581</v>
      </c>
      <c r="H174" s="7">
        <f>IF(G176=0,"- - -",G174/G176*100)</f>
        <v>0.97460328110846439</v>
      </c>
      <c r="I174" s="6">
        <v>0</v>
      </c>
      <c r="J174" s="5" t="str">
        <f t="shared" si="19"/>
        <v xml:space="preserve">-    </v>
      </c>
      <c r="K174" s="26">
        <f t="shared" ref="K174" si="21">C174+E174+G174+I174</f>
        <v>1187</v>
      </c>
      <c r="L174" s="29">
        <f>IF(K176=0,"- - -",K174/K176*100)</f>
        <v>0.97248052171490829</v>
      </c>
      <c r="O174" s="69"/>
    </row>
    <row r="175" spans="1:15" ht="15.75" thickBot="1" x14ac:dyDescent="0.3">
      <c r="A175" s="61" t="s">
        <v>256</v>
      </c>
      <c r="B175" s="62" t="s">
        <v>130</v>
      </c>
      <c r="C175" s="10">
        <v>0</v>
      </c>
      <c r="D175" s="7">
        <f>IF(C176=0,"- - -",C175/C176*100)</f>
        <v>0</v>
      </c>
      <c r="E175" s="6">
        <v>686</v>
      </c>
      <c r="F175" s="7">
        <f>IF(E176=0,"- - -",E175/E176*100)</f>
        <v>1.0986723041688689</v>
      </c>
      <c r="G175" s="6">
        <v>644</v>
      </c>
      <c r="H175" s="7">
        <f>IF(G176=0,"- - -",G175/G176*100)</f>
        <v>1.0802831549635992</v>
      </c>
      <c r="I175" s="6">
        <v>0</v>
      </c>
      <c r="J175" s="5" t="str">
        <f t="shared" si="19"/>
        <v xml:space="preserve">-    </v>
      </c>
      <c r="K175" s="26">
        <f t="shared" ref="K175" si="22">C175+E175+G175+I175</f>
        <v>1330</v>
      </c>
      <c r="L175" s="29">
        <f>IF(K176=0,"- - -",K175/K176*100)</f>
        <v>1.0896369788381028</v>
      </c>
      <c r="O175" s="69"/>
    </row>
    <row r="176" spans="1:15" x14ac:dyDescent="0.25">
      <c r="A176" s="153" t="s">
        <v>13</v>
      </c>
      <c r="B176" s="154"/>
      <c r="C176" s="14">
        <f>SUM(C162:C175)</f>
        <v>6</v>
      </c>
      <c r="D176" s="15">
        <f>IF(C176=0,"- - -",C176/C176*100)</f>
        <v>100</v>
      </c>
      <c r="E176" s="16">
        <f>SUM(E162:E175)</f>
        <v>62439</v>
      </c>
      <c r="F176" s="15">
        <f>IF(E176=0,"- - -",E176/E176*100)</f>
        <v>100</v>
      </c>
      <c r="G176" s="16">
        <f>SUM(G162:G175)</f>
        <v>59614</v>
      </c>
      <c r="H176" s="15">
        <f>IF(G176=0,"- - -",G176/G176*100)</f>
        <v>100</v>
      </c>
      <c r="I176" s="16">
        <f>SUM(I162:I175)</f>
        <v>0</v>
      </c>
      <c r="J176" s="15" t="str">
        <f>IF(I176=0,"-    ",I176/I176*100)</f>
        <v xml:space="preserve">-    </v>
      </c>
      <c r="K176" s="22">
        <f>SUM(K162:K175)</f>
        <v>122059</v>
      </c>
      <c r="L176" s="23">
        <f>IF(K176=0,"- - -",K176/K176*100)</f>
        <v>100</v>
      </c>
      <c r="O176" s="69"/>
    </row>
    <row r="177" spans="1:15" ht="15.75" thickBot="1" x14ac:dyDescent="0.3">
      <c r="A177" s="155" t="s">
        <v>50</v>
      </c>
      <c r="B177" s="156"/>
      <c r="C177" s="18">
        <f>IF($K176=0,"- - -",C176/$K176*100)</f>
        <v>4.9156555436305387E-3</v>
      </c>
      <c r="D177" s="19"/>
      <c r="E177" s="20">
        <f>IF($K176=0,"- - -",E176/$K176*100)</f>
        <v>51.154769414791211</v>
      </c>
      <c r="F177" s="19"/>
      <c r="G177" s="20">
        <f>IF($K176=0,"- - -",G176/$K176*100)</f>
        <v>48.840314929665162</v>
      </c>
      <c r="H177" s="19"/>
      <c r="I177" s="20">
        <f>IF($K176=0,"- - -",I176/$K176*100)</f>
        <v>0</v>
      </c>
      <c r="J177" s="19"/>
      <c r="K177" s="24">
        <f>IF($K176=0,"- - -",K176/$K176*100)</f>
        <v>100</v>
      </c>
      <c r="L177" s="25"/>
    </row>
    <row r="180" spans="1:15" x14ac:dyDescent="0.25">
      <c r="A180" s="49" t="s">
        <v>545</v>
      </c>
      <c r="J180" s="48"/>
      <c r="L180" s="48"/>
    </row>
    <row r="181" spans="1:15" ht="15.75" thickBot="1" x14ac:dyDescent="0.3"/>
    <row r="182" spans="1:15" ht="14.45" customHeight="1" x14ac:dyDescent="0.25">
      <c r="A182" s="149" t="s">
        <v>254</v>
      </c>
      <c r="B182" s="150"/>
      <c r="C182" s="32" t="s">
        <v>51</v>
      </c>
      <c r="D182" s="33"/>
      <c r="E182" s="33" t="s">
        <v>52</v>
      </c>
      <c r="F182" s="33"/>
      <c r="G182" s="33" t="s">
        <v>53</v>
      </c>
      <c r="H182" s="33"/>
      <c r="I182" s="33" t="s">
        <v>16</v>
      </c>
      <c r="J182" s="33"/>
      <c r="K182" s="35" t="s">
        <v>13</v>
      </c>
      <c r="L182" s="36"/>
    </row>
    <row r="183" spans="1:15" ht="15.75" thickBot="1" x14ac:dyDescent="0.3">
      <c r="A183" s="151"/>
      <c r="B183" s="152"/>
      <c r="C183" s="37" t="s">
        <v>14</v>
      </c>
      <c r="D183" s="38" t="s">
        <v>15</v>
      </c>
      <c r="E183" s="39" t="s">
        <v>14</v>
      </c>
      <c r="F183" s="38" t="s">
        <v>15</v>
      </c>
      <c r="G183" s="39" t="s">
        <v>14</v>
      </c>
      <c r="H183" s="38" t="s">
        <v>15</v>
      </c>
      <c r="I183" s="37" t="s">
        <v>14</v>
      </c>
      <c r="J183" s="38" t="s">
        <v>15</v>
      </c>
      <c r="K183" s="41" t="s">
        <v>14</v>
      </c>
      <c r="L183" s="42" t="s">
        <v>15</v>
      </c>
    </row>
    <row r="184" spans="1:15" x14ac:dyDescent="0.25">
      <c r="A184" s="59">
        <v>0</v>
      </c>
      <c r="B184" s="62" t="s">
        <v>129</v>
      </c>
      <c r="C184" s="8">
        <v>1334</v>
      </c>
      <c r="D184" s="5">
        <f>IF(C198=0,"- - -",C184/C198*100)</f>
        <v>1.1367897194668848</v>
      </c>
      <c r="E184" s="4">
        <v>157</v>
      </c>
      <c r="F184" s="5">
        <f>IF(E198=0,"- - -",E184/E198*100)</f>
        <v>3.8746298124383025</v>
      </c>
      <c r="G184" s="4">
        <v>9</v>
      </c>
      <c r="H184" s="5">
        <f>IF(G198=0,"- - -",G184/G198*100)</f>
        <v>10.227272727272728</v>
      </c>
      <c r="I184" s="4">
        <v>571</v>
      </c>
      <c r="J184" s="5">
        <f>IF(I198=0,"- - -",I184/I198*100)</f>
        <v>100</v>
      </c>
      <c r="K184" s="26">
        <f>C184+E184+G184+I184</f>
        <v>2071</v>
      </c>
      <c r="L184" s="27">
        <f>IF(K198=0,"- - -",K184/K198*100)</f>
        <v>1.6967204384764745</v>
      </c>
      <c r="O184" s="69"/>
    </row>
    <row r="185" spans="1:15" x14ac:dyDescent="0.25">
      <c r="A185" s="60">
        <v>1</v>
      </c>
      <c r="B185" s="62" t="s">
        <v>129</v>
      </c>
      <c r="C185" s="9">
        <v>2923</v>
      </c>
      <c r="D185" s="3">
        <f>IF(C198=0,"- - -",C185/C198*100)</f>
        <v>2.4908818215904831</v>
      </c>
      <c r="E185" s="2">
        <v>43</v>
      </c>
      <c r="F185" s="3">
        <f>IF(E198=0,"- - -",E185/E198*100)</f>
        <v>1.0612043435340572</v>
      </c>
      <c r="G185" s="2">
        <v>0</v>
      </c>
      <c r="H185" s="3">
        <f>IF(G198=0,"- - -",G185/G198*100)</f>
        <v>0</v>
      </c>
      <c r="I185" s="2">
        <v>0</v>
      </c>
      <c r="J185" s="3">
        <f>IF(I198=0,"- - -",I185/I198*100)</f>
        <v>0</v>
      </c>
      <c r="K185" s="26">
        <f t="shared" ref="K185:K195" si="23">C185+E185+G185+I185</f>
        <v>2966</v>
      </c>
      <c r="L185" s="29">
        <f>IF(K198=0,"- - -",K185/K198*100)</f>
        <v>2.4299723904013635</v>
      </c>
      <c r="O185" s="69"/>
    </row>
    <row r="186" spans="1:15" x14ac:dyDescent="0.25">
      <c r="A186" s="60">
        <v>2</v>
      </c>
      <c r="B186" s="62" t="s">
        <v>130</v>
      </c>
      <c r="C186" s="9">
        <v>16721</v>
      </c>
      <c r="D186" s="3">
        <f>IF(C198=0,"- - -",C186/C198*100)</f>
        <v>14.249071138834918</v>
      </c>
      <c r="E186" s="2">
        <v>48</v>
      </c>
      <c r="F186" s="3">
        <f>IF(E198=0,"- - -",E186/E198*100)</f>
        <v>1.1846001974333662</v>
      </c>
      <c r="G186" s="2">
        <v>0</v>
      </c>
      <c r="H186" s="3">
        <f>IF(G198=0,"- - -",G186/G198*100)</f>
        <v>0</v>
      </c>
      <c r="I186" s="2">
        <v>0</v>
      </c>
      <c r="J186" s="3">
        <f>IF(I198=0,"- - -",I186/I198*100)</f>
        <v>0</v>
      </c>
      <c r="K186" s="26">
        <f t="shared" si="23"/>
        <v>16769</v>
      </c>
      <c r="L186" s="29">
        <f>IF(K198=0,"- - -",K186/K198*100)</f>
        <v>13.738437968523421</v>
      </c>
      <c r="O186" s="69"/>
    </row>
    <row r="187" spans="1:15" x14ac:dyDescent="0.25">
      <c r="A187" s="60">
        <v>3</v>
      </c>
      <c r="B187" s="62" t="s">
        <v>130</v>
      </c>
      <c r="C187" s="9">
        <v>52779</v>
      </c>
      <c r="D187" s="3">
        <f>IF(C198=0,"- - -",C187/C198*100)</f>
        <v>44.976480212700686</v>
      </c>
      <c r="E187" s="2">
        <v>272</v>
      </c>
      <c r="F187" s="3">
        <f>IF(E198=0,"- - -",E187/E198*100)</f>
        <v>6.7127344521224082</v>
      </c>
      <c r="G187" s="2">
        <v>0</v>
      </c>
      <c r="H187" s="3">
        <f>IF(G198=0,"- - -",G187/G198*100)</f>
        <v>0</v>
      </c>
      <c r="I187" s="2">
        <v>0</v>
      </c>
      <c r="J187" s="3">
        <f>IF(I198=0,"- - -",I187/I198*100)</f>
        <v>0</v>
      </c>
      <c r="K187" s="26">
        <f t="shared" si="23"/>
        <v>53051</v>
      </c>
      <c r="L187" s="29">
        <f>IF(K198=0,"- - -",K187/K198*100)</f>
        <v>43.463407040857291</v>
      </c>
      <c r="O187" s="69"/>
    </row>
    <row r="188" spans="1:15" x14ac:dyDescent="0.25">
      <c r="A188" s="60">
        <v>4</v>
      </c>
      <c r="B188" s="62" t="s">
        <v>130</v>
      </c>
      <c r="C188" s="9">
        <v>25800</v>
      </c>
      <c r="D188" s="3">
        <f>IF(C198=0,"- - -",C188/C198*100)</f>
        <v>21.985888127620413</v>
      </c>
      <c r="E188" s="2">
        <v>637</v>
      </c>
      <c r="F188" s="3">
        <f>IF(E198=0,"- - -",E188/E198*100)</f>
        <v>15.720631786771966</v>
      </c>
      <c r="G188" s="2">
        <v>5</v>
      </c>
      <c r="H188" s="3">
        <f>IF(G198=0,"- - -",G188/G198*100)</f>
        <v>5.6818181818181817</v>
      </c>
      <c r="I188" s="2">
        <v>0</v>
      </c>
      <c r="J188" s="3">
        <f>IF(I198=0,"- - -",I188/I198*100)</f>
        <v>0</v>
      </c>
      <c r="K188" s="26">
        <f t="shared" si="23"/>
        <v>26442</v>
      </c>
      <c r="L188" s="29">
        <f>IF(K198=0,"- - -",K188/K198*100)</f>
        <v>21.663293980779788</v>
      </c>
      <c r="O188" s="69"/>
    </row>
    <row r="189" spans="1:15" x14ac:dyDescent="0.25">
      <c r="A189" s="60">
        <v>5</v>
      </c>
      <c r="B189" s="62" t="s">
        <v>130</v>
      </c>
      <c r="C189" s="9">
        <v>8929</v>
      </c>
      <c r="D189" s="3">
        <f>IF(C198=0,"- - -",C189/C198*100)</f>
        <v>7.6089920578109549</v>
      </c>
      <c r="E189" s="2">
        <v>572</v>
      </c>
      <c r="F189" s="3">
        <f>IF(E198=0,"- - -",E189/E198*100)</f>
        <v>14.116485686080949</v>
      </c>
      <c r="G189" s="2">
        <v>0</v>
      </c>
      <c r="H189" s="3">
        <f>IF(G198=0,"- - -",G189/G198*100)</f>
        <v>0</v>
      </c>
      <c r="I189" s="2">
        <v>0</v>
      </c>
      <c r="J189" s="3">
        <f>IF(I198=0,"- - -",I189/I198*100)</f>
        <v>0</v>
      </c>
      <c r="K189" s="26">
        <f t="shared" si="23"/>
        <v>9501</v>
      </c>
      <c r="L189" s="29">
        <f>IF(K198=0,"- - -",K189/K198*100)</f>
        <v>7.7839405533389598</v>
      </c>
      <c r="O189" s="69"/>
    </row>
    <row r="190" spans="1:15" x14ac:dyDescent="0.25">
      <c r="A190" s="60">
        <v>6</v>
      </c>
      <c r="B190" s="62" t="s">
        <v>130</v>
      </c>
      <c r="C190" s="9">
        <v>2379</v>
      </c>
      <c r="D190" s="3">
        <f>IF(C198=0,"- - -",C190/C198*100)</f>
        <v>2.0273034052561609</v>
      </c>
      <c r="E190" s="2">
        <v>337</v>
      </c>
      <c r="F190" s="3">
        <f>IF(E198=0,"- - -",E190/E198*100)</f>
        <v>8.3168805528134264</v>
      </c>
      <c r="G190" s="2">
        <v>0</v>
      </c>
      <c r="H190" s="3">
        <f>IF(G198=0,"- - -",G190/G198*100)</f>
        <v>0</v>
      </c>
      <c r="I190" s="2">
        <v>0</v>
      </c>
      <c r="J190" s="3">
        <f>IF(I198=0,"- - -",I190/I198*100)</f>
        <v>0</v>
      </c>
      <c r="K190" s="26">
        <f t="shared" si="23"/>
        <v>2716</v>
      </c>
      <c r="L190" s="29">
        <f>IF(K198=0,"- - -",K190/K198*100)</f>
        <v>2.2251534094167575</v>
      </c>
      <c r="O190" s="69"/>
    </row>
    <row r="191" spans="1:15" x14ac:dyDescent="0.25">
      <c r="A191" s="60">
        <v>7</v>
      </c>
      <c r="B191" s="62" t="s">
        <v>130</v>
      </c>
      <c r="C191" s="9">
        <v>1021</v>
      </c>
      <c r="D191" s="3">
        <f>IF(C198=0,"- - -",C191/C198*100)</f>
        <v>0.87006169683335033</v>
      </c>
      <c r="E191" s="2">
        <v>157</v>
      </c>
      <c r="F191" s="3">
        <f>IF(E198=0,"- - -",E191/E198*100)</f>
        <v>3.8746298124383025</v>
      </c>
      <c r="G191" s="2">
        <v>3</v>
      </c>
      <c r="H191" s="3">
        <f>IF(G198=0,"- - -",G191/G198*100)</f>
        <v>3.4090909090909087</v>
      </c>
      <c r="I191" s="2">
        <v>0</v>
      </c>
      <c r="J191" s="3">
        <f>IF(I198=0,"- - -",I191/I198*100)</f>
        <v>0</v>
      </c>
      <c r="K191" s="26">
        <f t="shared" si="23"/>
        <v>1181</v>
      </c>
      <c r="L191" s="29">
        <f>IF(K198=0,"- - -",K191/K198*100)</f>
        <v>0.9675648661712779</v>
      </c>
      <c r="O191" s="69"/>
    </row>
    <row r="192" spans="1:15" x14ac:dyDescent="0.25">
      <c r="A192" s="60">
        <v>8</v>
      </c>
      <c r="B192" s="62" t="s">
        <v>130</v>
      </c>
      <c r="C192" s="9">
        <v>669</v>
      </c>
      <c r="D192" s="3">
        <f>IF(C198=0,"- - -",C192/C198*100)</f>
        <v>0.57009919214643623</v>
      </c>
      <c r="E192" s="2">
        <v>126</v>
      </c>
      <c r="F192" s="3">
        <f>IF(E198=0,"- - -",E192/E198*100)</f>
        <v>3.1095755182625866</v>
      </c>
      <c r="G192" s="2">
        <v>0</v>
      </c>
      <c r="H192" s="3">
        <f>IF(G198=0,"- - -",G192/G198*100)</f>
        <v>0</v>
      </c>
      <c r="I192" s="2">
        <v>0</v>
      </c>
      <c r="J192" s="3">
        <f>IF(I198=0,"- - -",I192/I198*100)</f>
        <v>0</v>
      </c>
      <c r="K192" s="26">
        <f t="shared" si="23"/>
        <v>795</v>
      </c>
      <c r="L192" s="29">
        <f>IF(K198=0,"- - -",K192/K198*100)</f>
        <v>0.65132435953104639</v>
      </c>
      <c r="O192" s="69"/>
    </row>
    <row r="193" spans="1:15" x14ac:dyDescent="0.25">
      <c r="A193" s="60">
        <v>9</v>
      </c>
      <c r="B193" s="62" t="s">
        <v>130</v>
      </c>
      <c r="C193" s="9">
        <v>466</v>
      </c>
      <c r="D193" s="3">
        <f>IF(C198=0,"- - -",C193/C198*100)</f>
        <v>0.39710945222756244</v>
      </c>
      <c r="E193" s="2">
        <v>79</v>
      </c>
      <c r="F193" s="3">
        <f>IF(E198=0,"- - -",E193/E198*100)</f>
        <v>1.9496544916090819</v>
      </c>
      <c r="G193" s="2">
        <v>0</v>
      </c>
      <c r="H193" s="3">
        <f>IF(G198=0,"- - -",G193/G198*100)</f>
        <v>0</v>
      </c>
      <c r="I193" s="2">
        <v>0</v>
      </c>
      <c r="J193" s="3">
        <f>IF(I198=0,"- - -",I193/I198*100)</f>
        <v>0</v>
      </c>
      <c r="K193" s="26">
        <f t="shared" si="23"/>
        <v>545</v>
      </c>
      <c r="L193" s="29">
        <f>IF(K198=0,"- - -",K193/K198*100)</f>
        <v>0.44650537854644062</v>
      </c>
      <c r="O193" s="69"/>
    </row>
    <row r="194" spans="1:15" x14ac:dyDescent="0.25">
      <c r="A194" s="61">
        <v>10</v>
      </c>
      <c r="B194" s="62" t="s">
        <v>130</v>
      </c>
      <c r="C194" s="10">
        <v>415</v>
      </c>
      <c r="D194" s="7">
        <f>IF(C198=0,"- - -",C194/C198*100)</f>
        <v>0.35364897569621978</v>
      </c>
      <c r="E194" s="6">
        <v>93</v>
      </c>
      <c r="F194" s="7">
        <f>IF(E198=0,"- - -",E194/E198*100)</f>
        <v>2.2951628825271473</v>
      </c>
      <c r="G194" s="6">
        <v>0</v>
      </c>
      <c r="H194" s="7">
        <f>IF(G198=0,"- - -",G194/G198*100)</f>
        <v>0</v>
      </c>
      <c r="I194" s="6">
        <v>0</v>
      </c>
      <c r="J194" s="7">
        <f>IF(I198=0,"- - -",I194/I198*100)</f>
        <v>0</v>
      </c>
      <c r="K194" s="26">
        <f t="shared" si="23"/>
        <v>508</v>
      </c>
      <c r="L194" s="29">
        <f>IF(K198=0,"- - -",K194/K198*100)</f>
        <v>0.41619216936071896</v>
      </c>
      <c r="O194" s="69"/>
    </row>
    <row r="195" spans="1:15" x14ac:dyDescent="0.25">
      <c r="A195" s="80" t="s">
        <v>255</v>
      </c>
      <c r="B195" s="62" t="s">
        <v>130</v>
      </c>
      <c r="C195" s="10">
        <v>2160</v>
      </c>
      <c r="D195" s="7">
        <f>IF(C198=0,"- - -",C195/C198*100)</f>
        <v>1.8406790060333367</v>
      </c>
      <c r="E195" s="6">
        <v>819</v>
      </c>
      <c r="F195" s="7">
        <f>IF(E198=0,"- - -",E195/E198*100)</f>
        <v>20.212240868706814</v>
      </c>
      <c r="G195" s="6">
        <v>18</v>
      </c>
      <c r="H195" s="7">
        <f>IF(G198=0,"- - -",G195/G198*100)</f>
        <v>20.454545454545457</v>
      </c>
      <c r="I195" s="6">
        <v>0</v>
      </c>
      <c r="J195" s="7">
        <f>IF(I198=0,"- - -",I195/I198*100)</f>
        <v>0</v>
      </c>
      <c r="K195" s="26">
        <f t="shared" si="23"/>
        <v>2997</v>
      </c>
      <c r="L195" s="29">
        <f>IF(K198=0,"- - -",K195/K198*100)</f>
        <v>2.4553699440434547</v>
      </c>
      <c r="O195" s="69"/>
    </row>
    <row r="196" spans="1:15" x14ac:dyDescent="0.25">
      <c r="A196" s="81" t="s">
        <v>257</v>
      </c>
      <c r="B196" s="62" t="s">
        <v>130</v>
      </c>
      <c r="C196" s="10">
        <v>790</v>
      </c>
      <c r="D196" s="7">
        <f>IF(C198=0,"- - -",C196/C198*100)</f>
        <v>0.67321130313256305</v>
      </c>
      <c r="E196" s="6">
        <v>371</v>
      </c>
      <c r="F196" s="7">
        <f>IF(E198=0,"- - -",E196/E198*100)</f>
        <v>9.155972359328727</v>
      </c>
      <c r="G196" s="6">
        <v>26</v>
      </c>
      <c r="H196" s="7">
        <f>IF(G198=0,"- - -",G196/G198*100)</f>
        <v>29.545454545454547</v>
      </c>
      <c r="I196" s="6">
        <v>0</v>
      </c>
      <c r="J196" s="7">
        <f>IF(I198=0,"- - -",I196/I198*100)</f>
        <v>0</v>
      </c>
      <c r="K196" s="26">
        <f t="shared" ref="K196" si="24">C196+E196+G196+I196</f>
        <v>1187</v>
      </c>
      <c r="L196" s="29">
        <f>IF(K198=0,"- - -",K196/K198*100)</f>
        <v>0.97248052171490829</v>
      </c>
      <c r="O196" s="69"/>
    </row>
    <row r="197" spans="1:15" ht="15.75" thickBot="1" x14ac:dyDescent="0.3">
      <c r="A197" s="61" t="s">
        <v>256</v>
      </c>
      <c r="B197" s="62" t="s">
        <v>130</v>
      </c>
      <c r="C197" s="10">
        <v>962</v>
      </c>
      <c r="D197" s="7">
        <f>IF(C198=0,"- - -",C197/C198*100)</f>
        <v>0.81978389065003232</v>
      </c>
      <c r="E197" s="6">
        <v>341</v>
      </c>
      <c r="F197" s="7">
        <f>IF(E198=0,"- - -",E197/E198*100)</f>
        <v>8.4155972359328732</v>
      </c>
      <c r="G197" s="6">
        <v>27</v>
      </c>
      <c r="H197" s="7">
        <f>IF(G198=0,"- - -",G197/G198*100)</f>
        <v>30.681818181818183</v>
      </c>
      <c r="I197" s="6">
        <v>0</v>
      </c>
      <c r="J197" s="7">
        <f>IF(I198=0,"- - -",I197/I198*100)</f>
        <v>0</v>
      </c>
      <c r="K197" s="26">
        <f t="shared" ref="K197" si="25">C197+E197+G197+I197</f>
        <v>1330</v>
      </c>
      <c r="L197" s="29">
        <f>IF(K198=0,"- - -",K197/K198*100)</f>
        <v>1.0896369788381028</v>
      </c>
      <c r="O197" s="69"/>
    </row>
    <row r="198" spans="1:15" x14ac:dyDescent="0.25">
      <c r="A198" s="153" t="s">
        <v>13</v>
      </c>
      <c r="B198" s="154"/>
      <c r="C198" s="14">
        <f>SUM(C184:C197)</f>
        <v>117348</v>
      </c>
      <c r="D198" s="15">
        <f>IF(C198=0,"- - -",C198/C198*100)</f>
        <v>100</v>
      </c>
      <c r="E198" s="16">
        <f>SUM(E184:E197)</f>
        <v>4052</v>
      </c>
      <c r="F198" s="15">
        <f>IF(E198=0,"- - -",E198/E198*100)</f>
        <v>100</v>
      </c>
      <c r="G198" s="16">
        <f>SUM(G184:G197)</f>
        <v>88</v>
      </c>
      <c r="H198" s="15">
        <f>IF(G198=0,"- - -",G198/G198*100)</f>
        <v>100</v>
      </c>
      <c r="I198" s="16">
        <f>SUM(I184:I197)</f>
        <v>571</v>
      </c>
      <c r="J198" s="15">
        <f>IF(I198=0,"- - -",I198/I198*100)</f>
        <v>100</v>
      </c>
      <c r="K198" s="22">
        <f>SUM(K184:K197)</f>
        <v>122059</v>
      </c>
      <c r="L198" s="23">
        <f>IF(K198=0,"- - -",K198/K198*100)</f>
        <v>100</v>
      </c>
      <c r="O198" s="69"/>
    </row>
    <row r="199" spans="1:15" ht="15.75" thickBot="1" x14ac:dyDescent="0.3">
      <c r="A199" s="155" t="s">
        <v>589</v>
      </c>
      <c r="B199" s="156"/>
      <c r="C199" s="18">
        <f>IF($K198=0,"- - -",C198/$K198*100)</f>
        <v>96.140391122326079</v>
      </c>
      <c r="D199" s="19"/>
      <c r="E199" s="20">
        <f>IF($K198=0,"- - -",E198/$K198*100)</f>
        <v>3.3197060437984907</v>
      </c>
      <c r="F199" s="19"/>
      <c r="G199" s="20">
        <f>IF($K198=0,"- - -",G198/$K198*100)</f>
        <v>7.2096281306581245E-2</v>
      </c>
      <c r="H199" s="19"/>
      <c r="I199" s="20">
        <f>IF($K198=0,"- - -",I198/$K198*100)</f>
        <v>0.46780655256883968</v>
      </c>
      <c r="J199" s="19"/>
      <c r="K199" s="24">
        <f>IF($K198=0,"- - -",K198/$K198*100)</f>
        <v>100</v>
      </c>
      <c r="L199" s="25"/>
    </row>
    <row r="200" spans="1:15" x14ac:dyDescent="0.25">
      <c r="A200" s="146" t="s">
        <v>581</v>
      </c>
      <c r="B200" s="147"/>
      <c r="C200" s="147"/>
      <c r="D200" s="147"/>
      <c r="E200" s="147"/>
    </row>
    <row r="202" spans="1:15" x14ac:dyDescent="0.25">
      <c r="A202" s="49" t="s">
        <v>248</v>
      </c>
      <c r="L202" s="48"/>
    </row>
    <row r="203" spans="1:15" ht="15.75" thickBot="1" x14ac:dyDescent="0.3"/>
    <row r="204" spans="1:15" ht="14.45" customHeight="1" x14ac:dyDescent="0.25">
      <c r="A204" s="149" t="s">
        <v>254</v>
      </c>
      <c r="B204" s="150"/>
      <c r="C204" s="32" t="s">
        <v>596</v>
      </c>
      <c r="D204" s="33"/>
      <c r="E204" s="33" t="s">
        <v>59</v>
      </c>
      <c r="F204" s="33"/>
      <c r="G204" s="33" t="s">
        <v>16</v>
      </c>
      <c r="H204" s="33"/>
      <c r="I204" s="35" t="s">
        <v>13</v>
      </c>
      <c r="J204" s="36"/>
    </row>
    <row r="205" spans="1:15" ht="15.75" thickBot="1" x14ac:dyDescent="0.3">
      <c r="A205" s="151"/>
      <c r="B205" s="152"/>
      <c r="C205" s="37" t="s">
        <v>14</v>
      </c>
      <c r="D205" s="38" t="s">
        <v>15</v>
      </c>
      <c r="E205" s="39" t="s">
        <v>14</v>
      </c>
      <c r="F205" s="38" t="s">
        <v>15</v>
      </c>
      <c r="G205" s="39" t="s">
        <v>14</v>
      </c>
      <c r="H205" s="38" t="s">
        <v>15</v>
      </c>
      <c r="I205" s="41" t="s">
        <v>14</v>
      </c>
      <c r="J205" s="42" t="s">
        <v>15</v>
      </c>
    </row>
    <row r="206" spans="1:15" x14ac:dyDescent="0.25">
      <c r="A206" s="59">
        <v>0</v>
      </c>
      <c r="B206" s="62" t="s">
        <v>129</v>
      </c>
      <c r="C206" s="8">
        <v>1060</v>
      </c>
      <c r="D206" s="5">
        <f>IF(C220=0,"- - -",C206/C220*100)</f>
        <v>1.1142295523109751</v>
      </c>
      <c r="E206" s="4">
        <v>404</v>
      </c>
      <c r="F206" s="5">
        <f>IF(E220=0,"- - -",E206/E220*100)</f>
        <v>1.5429859068861473</v>
      </c>
      <c r="G206" s="4">
        <v>607</v>
      </c>
      <c r="H206" s="5">
        <f>IF(G220=0,"- - -",G206/G220*100)</f>
        <v>81.695827725437425</v>
      </c>
      <c r="I206" s="26">
        <f>C206+E206+G206</f>
        <v>2071</v>
      </c>
      <c r="J206" s="27">
        <f>IF(I220=0,"- - -",I206/I220*100)</f>
        <v>1.6967204384764745</v>
      </c>
      <c r="M206" s="69"/>
    </row>
    <row r="207" spans="1:15" x14ac:dyDescent="0.25">
      <c r="A207" s="60">
        <v>1</v>
      </c>
      <c r="B207" s="62" t="s">
        <v>129</v>
      </c>
      <c r="C207" s="9">
        <v>2794</v>
      </c>
      <c r="D207" s="3">
        <f>IF(C220=0,"- - -",C207/C220*100)</f>
        <v>2.9369409142989289</v>
      </c>
      <c r="E207" s="2">
        <v>163</v>
      </c>
      <c r="F207" s="3">
        <f>IF(E220=0,"- - -",E207/E220*100)</f>
        <v>0.62254134361990598</v>
      </c>
      <c r="G207" s="2">
        <v>9</v>
      </c>
      <c r="H207" s="3">
        <f>IF(G220=0,"- - -",G207/G220*100)</f>
        <v>1.2113055181695829</v>
      </c>
      <c r="I207" s="26">
        <f t="shared" ref="I207:I217" si="26">C207+E207+G207</f>
        <v>2966</v>
      </c>
      <c r="J207" s="29">
        <f>IF(I220=0,"- - -",I207/I220*100)</f>
        <v>2.4299723904013635</v>
      </c>
      <c r="M207" s="69"/>
    </row>
    <row r="208" spans="1:15" x14ac:dyDescent="0.25">
      <c r="A208" s="60">
        <v>2</v>
      </c>
      <c r="B208" s="62" t="s">
        <v>130</v>
      </c>
      <c r="C208" s="9">
        <v>16379</v>
      </c>
      <c r="D208" s="3">
        <f>IF(C220=0,"- - -",C208/C220*100)</f>
        <v>17.216948903114588</v>
      </c>
      <c r="E208" s="2">
        <v>356</v>
      </c>
      <c r="F208" s="3">
        <f>IF(E220=0,"- - -",E208/E220*100)</f>
        <v>1.3596608486422488</v>
      </c>
      <c r="G208" s="2">
        <v>34</v>
      </c>
      <c r="H208" s="3">
        <f>IF(G220=0,"- - -",G208/G220*100)</f>
        <v>4.5760430686406455</v>
      </c>
      <c r="I208" s="26">
        <f t="shared" si="26"/>
        <v>16769</v>
      </c>
      <c r="J208" s="29">
        <f>IF(I220=0,"- - -",I208/I220*100)</f>
        <v>13.738437968523421</v>
      </c>
      <c r="M208" s="69"/>
    </row>
    <row r="209" spans="1:13" x14ac:dyDescent="0.25">
      <c r="A209" s="60">
        <v>3</v>
      </c>
      <c r="B209" s="62" t="s">
        <v>130</v>
      </c>
      <c r="C209" s="9">
        <v>49621</v>
      </c>
      <c r="D209" s="3">
        <f>IF(C220=0,"- - -",C209/C220*100)</f>
        <v>52.159608127568767</v>
      </c>
      <c r="E209" s="2">
        <v>3376</v>
      </c>
      <c r="F209" s="3">
        <f>IF(E220=0,"- - -",E209/E220*100)</f>
        <v>12.893862429820876</v>
      </c>
      <c r="G209" s="2">
        <v>54</v>
      </c>
      <c r="H209" s="3">
        <f>IF(G220=0,"- - -",G209/G220*100)</f>
        <v>7.2678331090174968</v>
      </c>
      <c r="I209" s="26">
        <f t="shared" si="26"/>
        <v>53051</v>
      </c>
      <c r="J209" s="29">
        <f>IF(I220=0,"- - -",I209/I220*100)</f>
        <v>43.463407040857291</v>
      </c>
      <c r="M209" s="69"/>
    </row>
    <row r="210" spans="1:13" x14ac:dyDescent="0.25">
      <c r="A210" s="60">
        <v>4</v>
      </c>
      <c r="B210" s="62" t="s">
        <v>130</v>
      </c>
      <c r="C210" s="9">
        <v>16845</v>
      </c>
      <c r="D210" s="3">
        <f>IF(C220=0,"- - -",C210/C220*100)</f>
        <v>17.706789442149411</v>
      </c>
      <c r="E210" s="2">
        <v>9583</v>
      </c>
      <c r="F210" s="3">
        <f>IF(E220=0,"- - -",E210/E220*100)</f>
        <v>36.600084023985033</v>
      </c>
      <c r="G210" s="2">
        <v>14</v>
      </c>
      <c r="H210" s="3">
        <f>IF(G220=0,"- - -",G210/G220*100)</f>
        <v>1.8842530282637955</v>
      </c>
      <c r="I210" s="26">
        <f t="shared" si="26"/>
        <v>26442</v>
      </c>
      <c r="J210" s="29">
        <f>IF(I220=0,"- - -",I210/I220*100)</f>
        <v>21.663293980779788</v>
      </c>
      <c r="M210" s="69"/>
    </row>
    <row r="211" spans="1:13" x14ac:dyDescent="0.25">
      <c r="A211" s="60">
        <v>5</v>
      </c>
      <c r="B211" s="62" t="s">
        <v>130</v>
      </c>
      <c r="C211" s="9">
        <v>2700</v>
      </c>
      <c r="D211" s="3">
        <f>IF(C220=0,"- - -",C211/C220*100)</f>
        <v>2.8381318785279555</v>
      </c>
      <c r="E211" s="2">
        <v>6796</v>
      </c>
      <c r="F211" s="3">
        <f>IF(E220=0,"- - -",E211/E220*100)</f>
        <v>25.95577282969866</v>
      </c>
      <c r="G211" s="2">
        <v>5</v>
      </c>
      <c r="H211" s="3">
        <f>IF(G220=0,"- - -",G211/G220*100)</f>
        <v>0.67294751009421261</v>
      </c>
      <c r="I211" s="26">
        <f t="shared" si="26"/>
        <v>9501</v>
      </c>
      <c r="J211" s="29">
        <f>IF(I220=0,"- - -",I211/I220*100)</f>
        <v>7.7839405533389598</v>
      </c>
      <c r="M211" s="69"/>
    </row>
    <row r="212" spans="1:13" x14ac:dyDescent="0.25">
      <c r="A212" s="60">
        <v>6</v>
      </c>
      <c r="B212" s="62" t="s">
        <v>130</v>
      </c>
      <c r="C212" s="9">
        <v>1259</v>
      </c>
      <c r="D212" s="3">
        <f>IF(C220=0,"- - -",C212/C220*100)</f>
        <v>1.3234103833580357</v>
      </c>
      <c r="E212" s="2">
        <v>1455</v>
      </c>
      <c r="F212" s="3">
        <f>IF(E220=0,"- - -",E212/E220*100)</f>
        <v>5.55704082801818</v>
      </c>
      <c r="G212" s="2">
        <v>2</v>
      </c>
      <c r="H212" s="3">
        <f>IF(G220=0,"- - -",G212/G220*100)</f>
        <v>0.26917900403768508</v>
      </c>
      <c r="I212" s="26">
        <f t="shared" si="26"/>
        <v>2716</v>
      </c>
      <c r="J212" s="29">
        <f>IF(I220=0,"- - -",I212/I220*100)</f>
        <v>2.2251534094167575</v>
      </c>
      <c r="M212" s="69"/>
    </row>
    <row r="213" spans="1:13" x14ac:dyDescent="0.25">
      <c r="A213" s="60">
        <v>7</v>
      </c>
      <c r="B213" s="62" t="s">
        <v>130</v>
      </c>
      <c r="C213" s="9">
        <v>730</v>
      </c>
      <c r="D213" s="3">
        <f>IF(C220=0,"- - -",C213/C220*100)</f>
        <v>0.76734676715755845</v>
      </c>
      <c r="E213" s="2">
        <v>450</v>
      </c>
      <c r="F213" s="3">
        <f>IF(E220=0,"- - -",E213/E220*100)</f>
        <v>1.7186724210365503</v>
      </c>
      <c r="G213" s="2">
        <v>1</v>
      </c>
      <c r="H213" s="3">
        <f>IF(G220=0,"- - -",G213/G220*100)</f>
        <v>0.13458950201884254</v>
      </c>
      <c r="I213" s="26">
        <f t="shared" si="26"/>
        <v>1181</v>
      </c>
      <c r="J213" s="29">
        <f>IF(I220=0,"- - -",I213/I220*100)</f>
        <v>0.9675648661712779</v>
      </c>
      <c r="M213" s="69"/>
    </row>
    <row r="214" spans="1:13" x14ac:dyDescent="0.25">
      <c r="A214" s="60">
        <v>8</v>
      </c>
      <c r="B214" s="62" t="s">
        <v>130</v>
      </c>
      <c r="C214" s="9">
        <v>489</v>
      </c>
      <c r="D214" s="3">
        <f>IF(C220=0,"- - -",C214/C220*100)</f>
        <v>0.51401721800006306</v>
      </c>
      <c r="E214" s="2">
        <v>301</v>
      </c>
      <c r="F214" s="3">
        <f>IF(E220=0,"- - -",E214/E220*100)</f>
        <v>1.1496008860711149</v>
      </c>
      <c r="G214" s="2">
        <v>5</v>
      </c>
      <c r="H214" s="3">
        <f>IF(G220=0,"- - -",G214/G220*100)</f>
        <v>0.67294751009421261</v>
      </c>
      <c r="I214" s="26">
        <f t="shared" si="26"/>
        <v>795</v>
      </c>
      <c r="J214" s="29">
        <f>IF(I220=0,"- - -",I214/I220*100)</f>
        <v>0.65132435953104639</v>
      </c>
      <c r="M214" s="69"/>
    </row>
    <row r="215" spans="1:13" x14ac:dyDescent="0.25">
      <c r="A215" s="60">
        <v>9</v>
      </c>
      <c r="B215" s="62" t="s">
        <v>130</v>
      </c>
      <c r="C215" s="9">
        <v>343</v>
      </c>
      <c r="D215" s="3">
        <f>IF(C220=0,"- - -",C215/C220*100)</f>
        <v>0.36054786456855137</v>
      </c>
      <c r="E215" s="2">
        <v>201</v>
      </c>
      <c r="F215" s="3">
        <f>IF(E220=0,"- - -",E215/E220*100)</f>
        <v>0.76767368139632586</v>
      </c>
      <c r="G215" s="2">
        <v>1</v>
      </c>
      <c r="H215" s="3">
        <f>IF(G220=0,"- - -",G215/G220*100)</f>
        <v>0.13458950201884254</v>
      </c>
      <c r="I215" s="26">
        <f t="shared" si="26"/>
        <v>545</v>
      </c>
      <c r="J215" s="29">
        <f>IF(I220=0,"- - -",I215/I220*100)</f>
        <v>0.44650537854644062</v>
      </c>
      <c r="M215" s="69"/>
    </row>
    <row r="216" spans="1:13" x14ac:dyDescent="0.25">
      <c r="A216" s="61">
        <v>10</v>
      </c>
      <c r="B216" s="62" t="s">
        <v>130</v>
      </c>
      <c r="C216" s="10">
        <v>309</v>
      </c>
      <c r="D216" s="7">
        <f>IF(C220=0,"- - -",C216/C220*100)</f>
        <v>0.32480842609819932</v>
      </c>
      <c r="E216" s="6">
        <v>197</v>
      </c>
      <c r="F216" s="7">
        <f>IF(E220=0,"- - -",E216/E220*100)</f>
        <v>0.75239659320933427</v>
      </c>
      <c r="G216" s="6">
        <v>2</v>
      </c>
      <c r="H216" s="7">
        <f>IF(G220=0,"- - -",G216/G220*100)</f>
        <v>0.26917900403768508</v>
      </c>
      <c r="I216" s="26">
        <f t="shared" si="26"/>
        <v>508</v>
      </c>
      <c r="J216" s="29">
        <f>IF(I220=0,"- - -",I216/I220*100)</f>
        <v>0.41619216936071896</v>
      </c>
      <c r="M216" s="69"/>
    </row>
    <row r="217" spans="1:13" x14ac:dyDescent="0.25">
      <c r="A217" s="80" t="s">
        <v>255</v>
      </c>
      <c r="B217" s="62" t="s">
        <v>130</v>
      </c>
      <c r="C217" s="10">
        <v>1615</v>
      </c>
      <c r="D217" s="7">
        <f>IF(C220=0,"- - -",C217/C220*100)</f>
        <v>1.6976233273417216</v>
      </c>
      <c r="E217" s="6">
        <v>1380</v>
      </c>
      <c r="F217" s="7">
        <f>IF(E220=0,"- - -",E217/E220*100)</f>
        <v>5.2705954245120878</v>
      </c>
      <c r="G217" s="6">
        <v>2</v>
      </c>
      <c r="H217" s="7">
        <f>IF(G220=0,"- - -",G217/G220*100)</f>
        <v>0.26917900403768508</v>
      </c>
      <c r="I217" s="26">
        <f t="shared" si="26"/>
        <v>2997</v>
      </c>
      <c r="J217" s="29">
        <f>IF(I220=0,"- - -",I217/I220*100)</f>
        <v>2.4553699440434547</v>
      </c>
      <c r="M217" s="69"/>
    </row>
    <row r="218" spans="1:13" x14ac:dyDescent="0.25">
      <c r="A218" s="81" t="s">
        <v>257</v>
      </c>
      <c r="B218" s="62" t="s">
        <v>130</v>
      </c>
      <c r="C218" s="10">
        <v>498</v>
      </c>
      <c r="D218" s="7">
        <f>IF(C220=0,"- - -",C218/C220*100)</f>
        <v>0.5234776575951563</v>
      </c>
      <c r="E218" s="6">
        <v>685</v>
      </c>
      <c r="F218" s="7">
        <f>IF(E220=0,"- - -",E218/E220*100)</f>
        <v>2.6162013520223049</v>
      </c>
      <c r="G218" s="6">
        <v>4</v>
      </c>
      <c r="H218" s="7">
        <f>IF(G220=0,"- - -",G218/G220*100)</f>
        <v>0.53835800807537015</v>
      </c>
      <c r="I218" s="26">
        <f t="shared" ref="I218" si="27">C218+E218+G218</f>
        <v>1187</v>
      </c>
      <c r="J218" s="29">
        <f>IF(I220=0,"- - -",I218/I220*100)</f>
        <v>0.97248052171490829</v>
      </c>
      <c r="M218" s="69"/>
    </row>
    <row r="219" spans="1:13" ht="15.75" thickBot="1" x14ac:dyDescent="0.3">
      <c r="A219" s="61" t="s">
        <v>256</v>
      </c>
      <c r="B219" s="62" t="s">
        <v>130</v>
      </c>
      <c r="C219" s="10">
        <v>491</v>
      </c>
      <c r="D219" s="7">
        <f>IF(C220=0,"- - -",C219/C220*100)</f>
        <v>0.5161195379100838</v>
      </c>
      <c r="E219" s="6">
        <v>836</v>
      </c>
      <c r="F219" s="7">
        <f>IF(E220=0,"- - -",E219/E220*100)</f>
        <v>3.1929114310812357</v>
      </c>
      <c r="G219" s="6">
        <v>3</v>
      </c>
      <c r="H219" s="7">
        <f>IF(G220=0,"- - -",G219/G220*100)</f>
        <v>0.40376850605652759</v>
      </c>
      <c r="I219" s="26">
        <f t="shared" ref="I219" si="28">C219+E219+G219</f>
        <v>1330</v>
      </c>
      <c r="J219" s="29">
        <f>IF(I220=0,"- - -",I219/I220*100)</f>
        <v>1.0896369788381028</v>
      </c>
      <c r="M219" s="69"/>
    </row>
    <row r="220" spans="1:13" x14ac:dyDescent="0.25">
      <c r="A220" s="153" t="s">
        <v>13</v>
      </c>
      <c r="B220" s="154"/>
      <c r="C220" s="14">
        <f>SUM(C206:C219)</f>
        <v>95133</v>
      </c>
      <c r="D220" s="15">
        <f>IF(C220=0,"- - -",C220/C220*100)</f>
        <v>100</v>
      </c>
      <c r="E220" s="16">
        <f>SUM(E206:E219)</f>
        <v>26183</v>
      </c>
      <c r="F220" s="15">
        <f>IF(E220=0,"- - -",E220/E220*100)</f>
        <v>100</v>
      </c>
      <c r="G220" s="16">
        <f>SUM(G206:G219)</f>
        <v>743</v>
      </c>
      <c r="H220" s="15">
        <f>IF(G220=0,"- - -",G220/G220*100)</f>
        <v>100</v>
      </c>
      <c r="I220" s="22">
        <f>SUM(I206:I219)</f>
        <v>122059</v>
      </c>
      <c r="J220" s="23">
        <f>IF(I220=0,"- - -",I220/I220*100)</f>
        <v>100</v>
      </c>
      <c r="M220" s="69"/>
    </row>
    <row r="221" spans="1:13" ht="15.75" thickBot="1" x14ac:dyDescent="0.3">
      <c r="A221" s="155" t="s">
        <v>590</v>
      </c>
      <c r="B221" s="156"/>
      <c r="C221" s="18">
        <f>IF($I220=0,"- - -",C220/$I220*100)</f>
        <v>77.940176472034011</v>
      </c>
      <c r="D221" s="19"/>
      <c r="E221" s="20">
        <f>IF($I220=0,"- - -",E220/$I220*100)</f>
        <v>21.451101516479735</v>
      </c>
      <c r="F221" s="19"/>
      <c r="G221" s="20">
        <f>IF($I220=0,"- - -",G220/$I220*100)</f>
        <v>0.60872201148624849</v>
      </c>
      <c r="H221" s="19"/>
      <c r="I221" s="24">
        <f>IF($I220=0,"- - -",I220/$I220*100)</f>
        <v>100</v>
      </c>
      <c r="J221" s="25"/>
    </row>
    <row r="222" spans="1:13" x14ac:dyDescent="0.25">
      <c r="A222" s="146" t="s">
        <v>504</v>
      </c>
      <c r="B222" s="147"/>
      <c r="C222" s="147"/>
      <c r="D222" s="147"/>
      <c r="E222" s="147"/>
    </row>
    <row r="224" spans="1:13" x14ac:dyDescent="0.25">
      <c r="A224" s="49" t="s">
        <v>249</v>
      </c>
      <c r="J224" s="48"/>
      <c r="L224" s="48"/>
    </row>
    <row r="225" spans="1:13" ht="15.75" thickBot="1" x14ac:dyDescent="0.3"/>
    <row r="226" spans="1:13" ht="14.45" customHeight="1" x14ac:dyDescent="0.25">
      <c r="A226" s="149" t="s">
        <v>254</v>
      </c>
      <c r="B226" s="150"/>
      <c r="C226" s="32" t="s">
        <v>121</v>
      </c>
      <c r="D226" s="33"/>
      <c r="E226" s="33" t="s">
        <v>122</v>
      </c>
      <c r="F226" s="33"/>
      <c r="G226" s="33" t="s">
        <v>123</v>
      </c>
      <c r="H226" s="33"/>
      <c r="I226" s="35" t="s">
        <v>13</v>
      </c>
      <c r="J226" s="36"/>
    </row>
    <row r="227" spans="1:13" ht="15.75" thickBot="1" x14ac:dyDescent="0.3">
      <c r="A227" s="151"/>
      <c r="B227" s="152"/>
      <c r="C227" s="37" t="s">
        <v>14</v>
      </c>
      <c r="D227" s="38" t="s">
        <v>15</v>
      </c>
      <c r="E227" s="39" t="s">
        <v>14</v>
      </c>
      <c r="F227" s="38" t="s">
        <v>15</v>
      </c>
      <c r="G227" s="39" t="s">
        <v>14</v>
      </c>
      <c r="H227" s="38" t="s">
        <v>15</v>
      </c>
      <c r="I227" s="41" t="s">
        <v>14</v>
      </c>
      <c r="J227" s="42" t="s">
        <v>15</v>
      </c>
    </row>
    <row r="228" spans="1:13" x14ac:dyDescent="0.25">
      <c r="A228" s="59">
        <v>0</v>
      </c>
      <c r="B228" s="62" t="s">
        <v>129</v>
      </c>
      <c r="C228" s="8">
        <v>180</v>
      </c>
      <c r="D228" s="5">
        <f>IF(C242=0,"- - -",C228/C242*100)</f>
        <v>1.386748844375963</v>
      </c>
      <c r="E228" s="4">
        <v>1844</v>
      </c>
      <c r="F228" s="5">
        <f>IF(E242=0,"- - -",E228/E242*100)</f>
        <v>1.7200690266312206</v>
      </c>
      <c r="G228" s="4">
        <v>47</v>
      </c>
      <c r="H228" s="5">
        <f>IF(G242=0,"- - -",G228/G242*100)</f>
        <v>2.5080042689434365</v>
      </c>
      <c r="I228" s="26">
        <f>C228+E228+G228</f>
        <v>2071</v>
      </c>
      <c r="J228" s="27">
        <f>IF(I242=0,"- - -",I228/I242*100)</f>
        <v>1.6967204384764745</v>
      </c>
      <c r="M228" s="69"/>
    </row>
    <row r="229" spans="1:13" x14ac:dyDescent="0.25">
      <c r="A229" s="60">
        <v>1</v>
      </c>
      <c r="B229" s="62" t="s">
        <v>129</v>
      </c>
      <c r="C229" s="9">
        <v>168</v>
      </c>
      <c r="D229" s="3">
        <f>IF(C242=0,"- - -",C229/C242*100)</f>
        <v>1.2942989214175655</v>
      </c>
      <c r="E229" s="2">
        <v>2754</v>
      </c>
      <c r="F229" s="3">
        <f>IF(E242=0,"- - -",E229/E242*100)</f>
        <v>2.5689100321813352</v>
      </c>
      <c r="G229" s="2">
        <v>44</v>
      </c>
      <c r="H229" s="3">
        <f>IF(G242=0,"- - -",G229/G242*100)</f>
        <v>2.3479188900747063</v>
      </c>
      <c r="I229" s="26">
        <f t="shared" ref="I229:I239" si="29">C229+E229+G229</f>
        <v>2966</v>
      </c>
      <c r="J229" s="29">
        <f>IF(I242=0,"- - -",I229/I242*100)</f>
        <v>2.4299723904013635</v>
      </c>
      <c r="M229" s="69"/>
    </row>
    <row r="230" spans="1:13" x14ac:dyDescent="0.25">
      <c r="A230" s="60">
        <v>2</v>
      </c>
      <c r="B230" s="62" t="s">
        <v>130</v>
      </c>
      <c r="C230" s="9">
        <v>1042</v>
      </c>
      <c r="D230" s="3">
        <f>IF(C242=0,"- - -",C230/C242*100)</f>
        <v>8.027734976887519</v>
      </c>
      <c r="E230" s="2">
        <v>15494</v>
      </c>
      <c r="F230" s="3">
        <f>IF(E242=0,"- - -",E230/E242*100)</f>
        <v>14.452684109882934</v>
      </c>
      <c r="G230" s="2">
        <v>233</v>
      </c>
      <c r="H230" s="3">
        <f>IF(G242=0,"- - -",G230/G242*100)</f>
        <v>12.433297758804695</v>
      </c>
      <c r="I230" s="26">
        <f t="shared" si="29"/>
        <v>16769</v>
      </c>
      <c r="J230" s="29">
        <f>IF(I242=0,"- - -",I230/I242*100)</f>
        <v>13.738437968523421</v>
      </c>
      <c r="M230" s="69"/>
    </row>
    <row r="231" spans="1:13" x14ac:dyDescent="0.25">
      <c r="A231" s="60">
        <v>3</v>
      </c>
      <c r="B231" s="62" t="s">
        <v>130</v>
      </c>
      <c r="C231" s="9">
        <v>3646</v>
      </c>
      <c r="D231" s="3">
        <f>IF(C242=0,"- - -",C231/C242*100)</f>
        <v>28.089368258859785</v>
      </c>
      <c r="E231" s="2">
        <v>48552</v>
      </c>
      <c r="F231" s="3">
        <f>IF(E242=0,"- - -",E231/E242*100)</f>
        <v>45.288932419196861</v>
      </c>
      <c r="G231" s="2">
        <v>853</v>
      </c>
      <c r="H231" s="3">
        <f>IF(G242=0,"- - -",G231/G242*100)</f>
        <v>45.517609391675563</v>
      </c>
      <c r="I231" s="26">
        <f t="shared" si="29"/>
        <v>53051</v>
      </c>
      <c r="J231" s="29">
        <f>IF(I242=0,"- - -",I231/I242*100)</f>
        <v>43.463407040857291</v>
      </c>
      <c r="M231" s="69"/>
    </row>
    <row r="232" spans="1:13" x14ac:dyDescent="0.25">
      <c r="A232" s="60">
        <v>4</v>
      </c>
      <c r="B232" s="62" t="s">
        <v>130</v>
      </c>
      <c r="C232" s="9">
        <v>4368</v>
      </c>
      <c r="D232" s="3">
        <f>IF(C242=0,"- - -",C232/C242*100)</f>
        <v>33.651771956856699</v>
      </c>
      <c r="E232" s="2">
        <v>21677</v>
      </c>
      <c r="F232" s="3">
        <f>IF(E242=0,"- - -",E232/E242*100)</f>
        <v>20.220138986054756</v>
      </c>
      <c r="G232" s="2">
        <v>397</v>
      </c>
      <c r="H232" s="3">
        <f>IF(G242=0,"- - -",G232/G242*100)</f>
        <v>21.184631803628601</v>
      </c>
      <c r="I232" s="26">
        <f t="shared" si="29"/>
        <v>26442</v>
      </c>
      <c r="J232" s="29">
        <f>IF(I242=0,"- - -",I232/I242*100)</f>
        <v>21.663293980779788</v>
      </c>
      <c r="M232" s="69"/>
    </row>
    <row r="233" spans="1:13" x14ac:dyDescent="0.25">
      <c r="A233" s="60">
        <v>5</v>
      </c>
      <c r="B233" s="62" t="s">
        <v>130</v>
      </c>
      <c r="C233" s="9">
        <v>2164</v>
      </c>
      <c r="D233" s="3">
        <f>IF(C242=0,"- - -",C233/C242*100)</f>
        <v>16.671802773497689</v>
      </c>
      <c r="E233" s="2">
        <v>7211</v>
      </c>
      <c r="F233" s="3">
        <f>IF(E242=0,"- - -",E233/E242*100)</f>
        <v>6.726365374749312</v>
      </c>
      <c r="G233" s="2">
        <v>126</v>
      </c>
      <c r="H233" s="3">
        <f>IF(G242=0,"- - -",G233/G242*100)</f>
        <v>6.7235859124866595</v>
      </c>
      <c r="I233" s="26">
        <f t="shared" si="29"/>
        <v>9501</v>
      </c>
      <c r="J233" s="29">
        <f>IF(I242=0,"- - -",I233/I242*100)</f>
        <v>7.7839405533389598</v>
      </c>
      <c r="M233" s="69"/>
    </row>
    <row r="234" spans="1:13" x14ac:dyDescent="0.25">
      <c r="A234" s="60">
        <v>6</v>
      </c>
      <c r="B234" s="62" t="s">
        <v>130</v>
      </c>
      <c r="C234" s="9">
        <v>405</v>
      </c>
      <c r="D234" s="3">
        <f>IF(C242=0,"- - -",C234/C242*100)</f>
        <v>3.1201848998459165</v>
      </c>
      <c r="E234" s="2">
        <v>2269</v>
      </c>
      <c r="F234" s="3">
        <f>IF(E242=0,"- - -",E234/E242*100)</f>
        <v>2.1165057599925379</v>
      </c>
      <c r="G234" s="2">
        <v>42</v>
      </c>
      <c r="H234" s="3">
        <f>IF(G242=0,"- - -",G234/G242*100)</f>
        <v>2.2411953041622197</v>
      </c>
      <c r="I234" s="26">
        <f t="shared" si="29"/>
        <v>2716</v>
      </c>
      <c r="J234" s="29">
        <f>IF(I242=0,"- - -",I234/I242*100)</f>
        <v>2.2251534094167575</v>
      </c>
      <c r="M234" s="69"/>
    </row>
    <row r="235" spans="1:13" x14ac:dyDescent="0.25">
      <c r="A235" s="60">
        <v>7</v>
      </c>
      <c r="B235" s="62" t="s">
        <v>130</v>
      </c>
      <c r="C235" s="9">
        <v>138</v>
      </c>
      <c r="D235" s="3">
        <f>IF(C242=0,"- - -",C235/C242*100)</f>
        <v>1.0631741140215716</v>
      </c>
      <c r="E235" s="2">
        <v>1023</v>
      </c>
      <c r="F235" s="3">
        <f>IF(E242=0,"- - -",E235/E242*100)</f>
        <v>0.95424653700853512</v>
      </c>
      <c r="G235" s="2">
        <v>20</v>
      </c>
      <c r="H235" s="3">
        <f>IF(G242=0,"- - -",G235/G242*100)</f>
        <v>1.0672358591248665</v>
      </c>
      <c r="I235" s="26">
        <f t="shared" si="29"/>
        <v>1181</v>
      </c>
      <c r="J235" s="29">
        <f>IF(I242=0,"- - -",I235/I242*100)</f>
        <v>0.9675648661712779</v>
      </c>
      <c r="M235" s="69"/>
    </row>
    <row r="236" spans="1:13" x14ac:dyDescent="0.25">
      <c r="A236" s="60">
        <v>8</v>
      </c>
      <c r="B236" s="62" t="s">
        <v>130</v>
      </c>
      <c r="C236" s="9">
        <v>91</v>
      </c>
      <c r="D236" s="3">
        <f>IF(C242=0,"- - -",C236/C242*100)</f>
        <v>0.7010785824345146</v>
      </c>
      <c r="E236" s="2">
        <v>688</v>
      </c>
      <c r="F236" s="3">
        <f>IF(E242=0,"- - -",E236/E242*100)</f>
        <v>0.6417611118884381</v>
      </c>
      <c r="G236" s="2">
        <v>16</v>
      </c>
      <c r="H236" s="3">
        <f>IF(G242=0,"- - -",G236/G242*100)</f>
        <v>0.85378868729989332</v>
      </c>
      <c r="I236" s="26">
        <f t="shared" si="29"/>
        <v>795</v>
      </c>
      <c r="J236" s="29">
        <f>IF(I242=0,"- - -",I236/I242*100)</f>
        <v>0.65132435953104639</v>
      </c>
      <c r="M236" s="69"/>
    </row>
    <row r="237" spans="1:13" x14ac:dyDescent="0.25">
      <c r="A237" s="60">
        <v>9</v>
      </c>
      <c r="B237" s="62" t="s">
        <v>130</v>
      </c>
      <c r="C237" s="9">
        <v>70</v>
      </c>
      <c r="D237" s="3">
        <f>IF(C242=0,"- - -",C237/C242*100)</f>
        <v>0.53929121725731899</v>
      </c>
      <c r="E237" s="2">
        <v>468</v>
      </c>
      <c r="F237" s="3">
        <f>IF(E242=0,"- - -",E237/E242*100)</f>
        <v>0.43654680285434444</v>
      </c>
      <c r="G237" s="2">
        <v>7</v>
      </c>
      <c r="H237" s="3">
        <f>IF(G242=0,"- - -",G237/G242*100)</f>
        <v>0.37353255069370328</v>
      </c>
      <c r="I237" s="26">
        <f t="shared" si="29"/>
        <v>545</v>
      </c>
      <c r="J237" s="29">
        <f>IF(I242=0,"- - -",I237/I242*100)</f>
        <v>0.44650537854644062</v>
      </c>
      <c r="M237" s="69"/>
    </row>
    <row r="238" spans="1:13" x14ac:dyDescent="0.25">
      <c r="A238" s="61">
        <v>10</v>
      </c>
      <c r="B238" s="62" t="s">
        <v>130</v>
      </c>
      <c r="C238" s="10">
        <v>53</v>
      </c>
      <c r="D238" s="7">
        <f>IF(C242=0,"- - -",C238/C242*100)</f>
        <v>0.40832049306625573</v>
      </c>
      <c r="E238" s="6">
        <v>442</v>
      </c>
      <c r="F238" s="7">
        <f>IF(E242=0,"- - -",E238/E242*100)</f>
        <v>0.41229420269576977</v>
      </c>
      <c r="G238" s="6">
        <v>13</v>
      </c>
      <c r="H238" s="7">
        <f>IF(G242=0,"- - -",G238/G242*100)</f>
        <v>0.69370330843116323</v>
      </c>
      <c r="I238" s="26">
        <f t="shared" si="29"/>
        <v>508</v>
      </c>
      <c r="J238" s="29">
        <f>IF(I242=0,"- - -",I238/I242*100)</f>
        <v>0.41619216936071896</v>
      </c>
      <c r="M238" s="69"/>
    </row>
    <row r="239" spans="1:13" x14ac:dyDescent="0.25">
      <c r="A239" s="80" t="s">
        <v>255</v>
      </c>
      <c r="B239" s="62" t="s">
        <v>130</v>
      </c>
      <c r="C239" s="10">
        <v>370</v>
      </c>
      <c r="D239" s="7">
        <f>IF(C242=0,"- - -",C239/C242*100)</f>
        <v>2.8505392912172574</v>
      </c>
      <c r="E239" s="6">
        <v>2581</v>
      </c>
      <c r="F239" s="7">
        <f>IF(E242=0,"- - -",E239/E242*100)</f>
        <v>2.4075369618954339</v>
      </c>
      <c r="G239" s="6">
        <v>46</v>
      </c>
      <c r="H239" s="7">
        <f>IF(G242=0,"- - -",G239/G242*100)</f>
        <v>2.454642475987193</v>
      </c>
      <c r="I239" s="26">
        <f t="shared" si="29"/>
        <v>2997</v>
      </c>
      <c r="J239" s="29">
        <f>IF(I242=0,"- - -",I239/I242*100)</f>
        <v>2.4553699440434547</v>
      </c>
      <c r="M239" s="69"/>
    </row>
    <row r="240" spans="1:13" x14ac:dyDescent="0.25">
      <c r="A240" s="81" t="s">
        <v>257</v>
      </c>
      <c r="B240" s="62" t="s">
        <v>130</v>
      </c>
      <c r="C240" s="10">
        <v>128</v>
      </c>
      <c r="D240" s="7">
        <f>IF(C242=0,"- - -",C240/C242*100)</f>
        <v>0.98613251155624038</v>
      </c>
      <c r="E240" s="6">
        <v>1046</v>
      </c>
      <c r="F240" s="7">
        <f>IF(E242=0,"- - -",E240/E242*100)</f>
        <v>0.97570076022573571</v>
      </c>
      <c r="G240" s="6">
        <v>13</v>
      </c>
      <c r="H240" s="7">
        <f>IF(G242=0,"- - -",G240/G242*100)</f>
        <v>0.69370330843116323</v>
      </c>
      <c r="I240" s="26">
        <f t="shared" ref="I240" si="30">C240+E240+G240</f>
        <v>1187</v>
      </c>
      <c r="J240" s="29">
        <f>IF(I242=0,"- - -",I240/I242*100)</f>
        <v>0.97248052171490829</v>
      </c>
      <c r="M240" s="69"/>
    </row>
    <row r="241" spans="1:13" ht="15.75" thickBot="1" x14ac:dyDescent="0.3">
      <c r="A241" s="61" t="s">
        <v>256</v>
      </c>
      <c r="B241" s="62" t="s">
        <v>130</v>
      </c>
      <c r="C241" s="10">
        <v>157</v>
      </c>
      <c r="D241" s="7">
        <f>IF(C242=0,"- - -",C241/C242*100)</f>
        <v>1.2095531587057011</v>
      </c>
      <c r="E241" s="6">
        <v>1156</v>
      </c>
      <c r="F241" s="7">
        <f>IF(E242=0,"- - -",E241/E242*100)</f>
        <v>1.0783079147427825</v>
      </c>
      <c r="G241" s="6">
        <v>17</v>
      </c>
      <c r="H241" s="7">
        <f>IF(G242=0,"- - -",G241/G242*100)</f>
        <v>0.90715048025613654</v>
      </c>
      <c r="I241" s="26">
        <f t="shared" ref="I241" si="31">C241+E241+G241</f>
        <v>1330</v>
      </c>
      <c r="J241" s="29">
        <f>IF(I242=0,"- - -",I241/I242*100)</f>
        <v>1.0896369788381028</v>
      </c>
      <c r="M241" s="69"/>
    </row>
    <row r="242" spans="1:13" x14ac:dyDescent="0.25">
      <c r="A242" s="153" t="s">
        <v>13</v>
      </c>
      <c r="B242" s="154"/>
      <c r="C242" s="14">
        <f>SUM(C228:C241)</f>
        <v>12980</v>
      </c>
      <c r="D242" s="15">
        <f>IF(C242=0,"- - -",C242/C242*100)</f>
        <v>100</v>
      </c>
      <c r="E242" s="16">
        <f>SUM(E228:E241)</f>
        <v>107205</v>
      </c>
      <c r="F242" s="15">
        <f>IF(E242=0,"- - -",E242/E242*100)</f>
        <v>100</v>
      </c>
      <c r="G242" s="16">
        <f>SUM(G228:G241)</f>
        <v>1874</v>
      </c>
      <c r="H242" s="15">
        <f>IF(G242=0,"- - -",G242/G242*100)</f>
        <v>100</v>
      </c>
      <c r="I242" s="22">
        <f>SUM(I228:I241)</f>
        <v>122059</v>
      </c>
      <c r="J242" s="23">
        <f>IF(I242=0,"- - -",I242/I242*100)</f>
        <v>100</v>
      </c>
      <c r="M242" s="69"/>
    </row>
    <row r="243" spans="1:13" ht="15.75" thickBot="1" x14ac:dyDescent="0.3">
      <c r="A243" s="155" t="s">
        <v>594</v>
      </c>
      <c r="B243" s="156"/>
      <c r="C243" s="18">
        <f>IF($I242=0,"- - -",C242/$I242*100)</f>
        <v>10.634201492720734</v>
      </c>
      <c r="D243" s="19"/>
      <c r="E243" s="20">
        <f>IF($I242=0,"- - -",E242/$I242*100)</f>
        <v>87.830475425818662</v>
      </c>
      <c r="F243" s="19"/>
      <c r="G243" s="20">
        <f>IF($I242=0,"- - -",G242/$I242*100)</f>
        <v>1.5353230814606051</v>
      </c>
      <c r="H243" s="19"/>
      <c r="I243" s="24">
        <f>IF($I242=0,"- - -",I242/$I242*100)</f>
        <v>100</v>
      </c>
      <c r="J243" s="25"/>
    </row>
    <row r="246" spans="1:13" x14ac:dyDescent="0.25">
      <c r="A246" s="49" t="s">
        <v>250</v>
      </c>
      <c r="L246" s="48"/>
    </row>
    <row r="247" spans="1:13" ht="15.75" thickBot="1" x14ac:dyDescent="0.3"/>
    <row r="248" spans="1:13" ht="14.45" customHeight="1" x14ac:dyDescent="0.25">
      <c r="A248" s="149" t="s">
        <v>254</v>
      </c>
      <c r="B248" s="150"/>
      <c r="C248" s="32" t="s">
        <v>124</v>
      </c>
      <c r="D248" s="33"/>
      <c r="E248" s="33" t="s">
        <v>125</v>
      </c>
      <c r="F248" s="33"/>
      <c r="G248" s="33" t="s">
        <v>123</v>
      </c>
      <c r="H248" s="33"/>
      <c r="I248" s="35" t="s">
        <v>13</v>
      </c>
      <c r="J248" s="36"/>
    </row>
    <row r="249" spans="1:13" ht="15.75" thickBot="1" x14ac:dyDescent="0.3">
      <c r="A249" s="151"/>
      <c r="B249" s="152"/>
      <c r="C249" s="37" t="s">
        <v>14</v>
      </c>
      <c r="D249" s="38" t="s">
        <v>15</v>
      </c>
      <c r="E249" s="39" t="s">
        <v>14</v>
      </c>
      <c r="F249" s="38" t="s">
        <v>15</v>
      </c>
      <c r="G249" s="39" t="s">
        <v>14</v>
      </c>
      <c r="H249" s="38" t="s">
        <v>15</v>
      </c>
      <c r="I249" s="41" t="s">
        <v>14</v>
      </c>
      <c r="J249" s="42" t="s">
        <v>15</v>
      </c>
    </row>
    <row r="250" spans="1:13" x14ac:dyDescent="0.25">
      <c r="A250" s="59">
        <v>0</v>
      </c>
      <c r="B250" s="62" t="s">
        <v>129</v>
      </c>
      <c r="C250" s="8">
        <v>1125</v>
      </c>
      <c r="D250" s="5">
        <f>IF(C264=0,"- - -",C250/C264*100)</f>
        <v>1.3722524456588032</v>
      </c>
      <c r="E250" s="4">
        <v>922</v>
      </c>
      <c r="F250" s="5">
        <f>IF(E264=0,"- - -",E250/E264*100)</f>
        <v>2.3376689232017442</v>
      </c>
      <c r="G250" s="4">
        <v>24</v>
      </c>
      <c r="H250" s="5">
        <f>IF(G264=0,"- - -",G250/G264*100)</f>
        <v>3.7735849056603774</v>
      </c>
      <c r="I250" s="26">
        <f>C250+E250+G250</f>
        <v>2071</v>
      </c>
      <c r="J250" s="27">
        <f>IF(I264=0,"- - -",I250/I264*100)</f>
        <v>1.6967204384764745</v>
      </c>
      <c r="M250" s="69"/>
    </row>
    <row r="251" spans="1:13" x14ac:dyDescent="0.25">
      <c r="A251" s="60">
        <v>1</v>
      </c>
      <c r="B251" s="62" t="s">
        <v>129</v>
      </c>
      <c r="C251" s="9">
        <v>1540</v>
      </c>
      <c r="D251" s="3">
        <f>IF(C264=0,"- - -",C251/C264*100)</f>
        <v>1.8784611256129395</v>
      </c>
      <c r="E251" s="2">
        <v>1419</v>
      </c>
      <c r="F251" s="3">
        <f>IF(E264=0,"- - -",E251/E264*100)</f>
        <v>3.5977789609796909</v>
      </c>
      <c r="G251" s="2">
        <v>7</v>
      </c>
      <c r="H251" s="3">
        <f>IF(G264=0,"- - -",G251/G264*100)</f>
        <v>1.10062893081761</v>
      </c>
      <c r="I251" s="26">
        <f t="shared" ref="I251:I261" si="32">C251+E251+G251</f>
        <v>2966</v>
      </c>
      <c r="J251" s="29">
        <f>IF(I264=0,"- - -",I251/I264*100)</f>
        <v>2.4299723904013635</v>
      </c>
      <c r="M251" s="69"/>
    </row>
    <row r="252" spans="1:13" x14ac:dyDescent="0.25">
      <c r="A252" s="60">
        <v>2</v>
      </c>
      <c r="B252" s="62" t="s">
        <v>130</v>
      </c>
      <c r="C252" s="9">
        <v>10787</v>
      </c>
      <c r="D252" s="3">
        <f>IF(C264=0,"- - -",C252/C264*100)</f>
        <v>13.157766338952454</v>
      </c>
      <c r="E252" s="2">
        <v>5910</v>
      </c>
      <c r="F252" s="3">
        <f>IF(E264=0,"- - -",E252/E264*100)</f>
        <v>14.984407089069748</v>
      </c>
      <c r="G252" s="2">
        <v>72</v>
      </c>
      <c r="H252" s="3">
        <f>IF(G264=0,"- - -",G252/G264*100)</f>
        <v>11.320754716981133</v>
      </c>
      <c r="I252" s="26">
        <f t="shared" si="32"/>
        <v>16769</v>
      </c>
      <c r="J252" s="29">
        <f>IF(I264=0,"- - -",I252/I264*100)</f>
        <v>13.738437968523421</v>
      </c>
      <c r="M252" s="69"/>
    </row>
    <row r="253" spans="1:13" x14ac:dyDescent="0.25">
      <c r="A253" s="60">
        <v>3</v>
      </c>
      <c r="B253" s="62" t="s">
        <v>130</v>
      </c>
      <c r="C253" s="9">
        <v>36365</v>
      </c>
      <c r="D253" s="3">
        <f>IF(C264=0,"- - -",C253/C264*100)</f>
        <v>44.357297943451002</v>
      </c>
      <c r="E253" s="2">
        <v>16375</v>
      </c>
      <c r="F253" s="3">
        <f>IF(E264=0,"- - -",E253/E264*100)</f>
        <v>41.517709997211021</v>
      </c>
      <c r="G253" s="2">
        <v>311</v>
      </c>
      <c r="H253" s="3">
        <f>IF(G264=0,"- - -",G253/G264*100)</f>
        <v>48.899371069182394</v>
      </c>
      <c r="I253" s="26">
        <f t="shared" si="32"/>
        <v>53051</v>
      </c>
      <c r="J253" s="29">
        <f>IF(I264=0,"- - -",I253/I264*100)</f>
        <v>43.463407040857291</v>
      </c>
      <c r="M253" s="69"/>
    </row>
    <row r="254" spans="1:13" x14ac:dyDescent="0.25">
      <c r="A254" s="60">
        <v>4</v>
      </c>
      <c r="B254" s="62" t="s">
        <v>130</v>
      </c>
      <c r="C254" s="9">
        <v>17820</v>
      </c>
      <c r="D254" s="3">
        <f>IF(C264=0,"- - -",C254/C264*100)</f>
        <v>21.736478739235444</v>
      </c>
      <c r="E254" s="2">
        <v>8494</v>
      </c>
      <c r="F254" s="3">
        <f>IF(E264=0,"- - -",E254/E264*100)</f>
        <v>21.535965112446441</v>
      </c>
      <c r="G254" s="2">
        <v>128</v>
      </c>
      <c r="H254" s="3">
        <f>IF(G264=0,"- - -",G254/G264*100)</f>
        <v>20.125786163522015</v>
      </c>
      <c r="I254" s="26">
        <f t="shared" si="32"/>
        <v>26442</v>
      </c>
      <c r="J254" s="29">
        <f>IF(I264=0,"- - -",I254/I264*100)</f>
        <v>21.663293980779788</v>
      </c>
      <c r="M254" s="69"/>
    </row>
    <row r="255" spans="1:13" x14ac:dyDescent="0.25">
      <c r="A255" s="60">
        <v>5</v>
      </c>
      <c r="B255" s="62" t="s">
        <v>130</v>
      </c>
      <c r="C255" s="9">
        <v>6963</v>
      </c>
      <c r="D255" s="3">
        <f>IF(C264=0,"- - -",C255/C264*100)</f>
        <v>8.4933278036642186</v>
      </c>
      <c r="E255" s="2">
        <v>2505</v>
      </c>
      <c r="F255" s="3">
        <f>IF(E264=0,"- - -",E255/E264*100)</f>
        <v>6.3512588423214416</v>
      </c>
      <c r="G255" s="2">
        <v>33</v>
      </c>
      <c r="H255" s="3">
        <f>IF(G264=0,"- - -",G255/G264*100)</f>
        <v>5.1886792452830193</v>
      </c>
      <c r="I255" s="26">
        <f t="shared" si="32"/>
        <v>9501</v>
      </c>
      <c r="J255" s="29">
        <f>IF(I264=0,"- - -",I255/I264*100)</f>
        <v>7.7839405533389598</v>
      </c>
      <c r="M255" s="69"/>
    </row>
    <row r="256" spans="1:13" x14ac:dyDescent="0.25">
      <c r="A256" s="60">
        <v>6</v>
      </c>
      <c r="B256" s="62" t="s">
        <v>130</v>
      </c>
      <c r="C256" s="9">
        <v>1995</v>
      </c>
      <c r="D256" s="3">
        <f>IF(C264=0,"- - -",C256/C264*100)</f>
        <v>2.4334610036349442</v>
      </c>
      <c r="E256" s="2">
        <v>711</v>
      </c>
      <c r="F256" s="3">
        <f>IF(E264=0,"- - -",E256/E264*100)</f>
        <v>1.8026926294972236</v>
      </c>
      <c r="G256" s="2">
        <v>10</v>
      </c>
      <c r="H256" s="3">
        <f>IF(G264=0,"- - -",G256/G264*100)</f>
        <v>1.5723270440251573</v>
      </c>
      <c r="I256" s="26">
        <f t="shared" si="32"/>
        <v>2716</v>
      </c>
      <c r="J256" s="29">
        <f>IF(I264=0,"- - -",I256/I264*100)</f>
        <v>2.2251534094167575</v>
      </c>
      <c r="M256" s="69"/>
    </row>
    <row r="257" spans="1:13" x14ac:dyDescent="0.25">
      <c r="A257" s="60">
        <v>7</v>
      </c>
      <c r="B257" s="62" t="s">
        <v>130</v>
      </c>
      <c r="C257" s="9">
        <v>820</v>
      </c>
      <c r="D257" s="3">
        <f>IF(C264=0,"- - -",C257/C264*100)</f>
        <v>1.0002195603913053</v>
      </c>
      <c r="E257" s="2">
        <v>354</v>
      </c>
      <c r="F257" s="3">
        <f>IF(E264=0,"- - -",E257/E264*100)</f>
        <v>0.89754316574123372</v>
      </c>
      <c r="G257" s="2">
        <v>7</v>
      </c>
      <c r="H257" s="3">
        <f>IF(G264=0,"- - -",G257/G264*100)</f>
        <v>1.10062893081761</v>
      </c>
      <c r="I257" s="26">
        <f t="shared" si="32"/>
        <v>1181</v>
      </c>
      <c r="J257" s="29">
        <f>IF(I264=0,"- - -",I257/I264*100)</f>
        <v>0.9675648661712779</v>
      </c>
      <c r="M257" s="69"/>
    </row>
    <row r="258" spans="1:13" x14ac:dyDescent="0.25">
      <c r="A258" s="60">
        <v>8</v>
      </c>
      <c r="B258" s="62" t="s">
        <v>130</v>
      </c>
      <c r="C258" s="9">
        <v>523</v>
      </c>
      <c r="D258" s="3">
        <f>IF(C264=0,"- - -",C258/C264*100)</f>
        <v>0.63794491473738135</v>
      </c>
      <c r="E258" s="2">
        <v>267</v>
      </c>
      <c r="F258" s="3">
        <f>IF(E264=0,"- - -",E258/E264*100)</f>
        <v>0.67696052331330347</v>
      </c>
      <c r="G258" s="2">
        <v>5</v>
      </c>
      <c r="H258" s="3">
        <f>IF(G264=0,"- - -",G258/G264*100)</f>
        <v>0.78616352201257866</v>
      </c>
      <c r="I258" s="26">
        <f t="shared" si="32"/>
        <v>795</v>
      </c>
      <c r="J258" s="29">
        <f>IF(I264=0,"- - -",I258/I264*100)</f>
        <v>0.65132435953104639</v>
      </c>
      <c r="M258" s="69"/>
    </row>
    <row r="259" spans="1:13" x14ac:dyDescent="0.25">
      <c r="A259" s="60">
        <v>9</v>
      </c>
      <c r="B259" s="62" t="s">
        <v>130</v>
      </c>
      <c r="C259" s="9">
        <v>359</v>
      </c>
      <c r="D259" s="3">
        <f>IF(C264=0,"- - -",C259/C264*100)</f>
        <v>0.4379010026591203</v>
      </c>
      <c r="E259" s="2">
        <v>184</v>
      </c>
      <c r="F259" s="3">
        <f>IF(E264=0,"- - -",E259/E264*100)</f>
        <v>0.46651961157171468</v>
      </c>
      <c r="G259" s="2">
        <v>2</v>
      </c>
      <c r="H259" s="3">
        <f>IF(G264=0,"- - -",G259/G264*100)</f>
        <v>0.31446540880503149</v>
      </c>
      <c r="I259" s="26">
        <f t="shared" si="32"/>
        <v>545</v>
      </c>
      <c r="J259" s="29">
        <f>IF(I264=0,"- - -",I259/I264*100)</f>
        <v>0.44650537854644062</v>
      </c>
      <c r="M259" s="69"/>
    </row>
    <row r="260" spans="1:13" x14ac:dyDescent="0.25">
      <c r="A260" s="61">
        <v>10</v>
      </c>
      <c r="B260" s="62" t="s">
        <v>130</v>
      </c>
      <c r="C260" s="10">
        <v>330</v>
      </c>
      <c r="D260" s="7">
        <f>IF(C264=0,"- - -",C260/C264*100)</f>
        <v>0.40252738405991556</v>
      </c>
      <c r="E260" s="6">
        <v>176</v>
      </c>
      <c r="F260" s="7">
        <f>IF(E264=0,"- - -",E260/E264*100)</f>
        <v>0.44623615019903146</v>
      </c>
      <c r="G260" s="6">
        <v>2</v>
      </c>
      <c r="H260" s="7">
        <f>IF(G264=0,"- - -",G260/G264*100)</f>
        <v>0.31446540880503149</v>
      </c>
      <c r="I260" s="26">
        <f t="shared" si="32"/>
        <v>508</v>
      </c>
      <c r="J260" s="29">
        <f>IF(I264=0,"- - -",I260/I264*100)</f>
        <v>0.41619216936071896</v>
      </c>
      <c r="M260" s="69"/>
    </row>
    <row r="261" spans="1:13" x14ac:dyDescent="0.25">
      <c r="A261" s="80" t="s">
        <v>255</v>
      </c>
      <c r="B261" s="62" t="s">
        <v>130</v>
      </c>
      <c r="C261" s="10">
        <v>1959</v>
      </c>
      <c r="D261" s="7">
        <f>IF(C264=0,"- - -",C261/C264*100)</f>
        <v>2.3895489253738624</v>
      </c>
      <c r="E261" s="6">
        <v>1017</v>
      </c>
      <c r="F261" s="7">
        <f>IF(E264=0,"- - -",E261/E264*100)</f>
        <v>2.5785350270023577</v>
      </c>
      <c r="G261" s="6">
        <v>21</v>
      </c>
      <c r="H261" s="7">
        <f>IF(G264=0,"- - -",G261/G264*100)</f>
        <v>3.3018867924528301</v>
      </c>
      <c r="I261" s="26">
        <f t="shared" si="32"/>
        <v>2997</v>
      </c>
      <c r="J261" s="29">
        <f>IF(I264=0,"- - -",I261/I264*100)</f>
        <v>2.4553699440434547</v>
      </c>
      <c r="M261" s="69"/>
    </row>
    <row r="262" spans="1:13" x14ac:dyDescent="0.25">
      <c r="A262" s="81" t="s">
        <v>257</v>
      </c>
      <c r="B262" s="62" t="s">
        <v>130</v>
      </c>
      <c r="C262" s="10">
        <v>689</v>
      </c>
      <c r="D262" s="7">
        <f>IF(C264=0,"- - -",C262/C264*100)</f>
        <v>0.84042838671903597</v>
      </c>
      <c r="E262" s="6">
        <v>493</v>
      </c>
      <c r="F262" s="7">
        <f>IF(E264=0,"- - -",E262/E264*100)</f>
        <v>1.2499683070916052</v>
      </c>
      <c r="G262" s="6">
        <v>5</v>
      </c>
      <c r="H262" s="7">
        <f>IF(G264=0,"- - -",G262/G264*100)</f>
        <v>0.78616352201257866</v>
      </c>
      <c r="I262" s="26">
        <f t="shared" ref="I262" si="33">C262+E262+G262</f>
        <v>1187</v>
      </c>
      <c r="J262" s="29">
        <f>IF(I264=0,"- - -",I262/I264*100)</f>
        <v>0.97248052171490829</v>
      </c>
      <c r="M262" s="69"/>
    </row>
    <row r="263" spans="1:13" ht="15.75" thickBot="1" x14ac:dyDescent="0.3">
      <c r="A263" s="61" t="s">
        <v>256</v>
      </c>
      <c r="B263" s="62" t="s">
        <v>130</v>
      </c>
      <c r="C263" s="10">
        <v>707</v>
      </c>
      <c r="D263" s="7">
        <f>IF(C264=0,"- - -",C263/C264*100)</f>
        <v>0.86238442584957664</v>
      </c>
      <c r="E263" s="6">
        <v>614</v>
      </c>
      <c r="F263" s="7">
        <f>IF(E264=0,"- - -",E263/E264*100)</f>
        <v>1.5567556603534392</v>
      </c>
      <c r="G263" s="6">
        <v>9</v>
      </c>
      <c r="H263" s="7">
        <f>IF(G264=0,"- - -",G263/G264*100)</f>
        <v>1.4150943396226416</v>
      </c>
      <c r="I263" s="26">
        <f t="shared" ref="I263" si="34">C263+E263+G263</f>
        <v>1330</v>
      </c>
      <c r="J263" s="29">
        <f>IF(I264=0,"- - -",I263/I264*100)</f>
        <v>1.0896369788381028</v>
      </c>
      <c r="M263" s="69"/>
    </row>
    <row r="264" spans="1:13" x14ac:dyDescent="0.25">
      <c r="A264" s="153" t="s">
        <v>13</v>
      </c>
      <c r="B264" s="154"/>
      <c r="C264" s="14">
        <f>SUM(C250:C263)</f>
        <v>81982</v>
      </c>
      <c r="D264" s="15">
        <f>IF(C264=0,"- - -",C264/C264*100)</f>
        <v>100</v>
      </c>
      <c r="E264" s="16">
        <f>SUM(E250:E263)</f>
        <v>39441</v>
      </c>
      <c r="F264" s="15">
        <f>IF(E264=0,"- - -",E264/E264*100)</f>
        <v>100</v>
      </c>
      <c r="G264" s="16">
        <f>SUM(G250:G263)</f>
        <v>636</v>
      </c>
      <c r="H264" s="15">
        <f>IF(G264=0,"- - -",G264/G264*100)</f>
        <v>100</v>
      </c>
      <c r="I264" s="22">
        <f>SUM(I250:I263)</f>
        <v>122059</v>
      </c>
      <c r="J264" s="23">
        <f>IF(I264=0,"- - -",I264/I264*100)</f>
        <v>100</v>
      </c>
      <c r="M264" s="69"/>
    </row>
    <row r="265" spans="1:13" ht="15.75" thickBot="1" x14ac:dyDescent="0.3">
      <c r="A265" s="155" t="s">
        <v>592</v>
      </c>
      <c r="B265" s="156"/>
      <c r="C265" s="18">
        <f>IF($I264=0,"- - -",C264/$I264*100)</f>
        <v>67.165878796319817</v>
      </c>
      <c r="D265" s="19"/>
      <c r="E265" s="20">
        <f>IF($I264=0,"- - -",E264/$I264*100)</f>
        <v>32.313061716055351</v>
      </c>
      <c r="F265" s="19"/>
      <c r="G265" s="20">
        <f>IF($I264=0,"- - -",G264/$I264*100)</f>
        <v>0.52105948762483711</v>
      </c>
      <c r="H265" s="19"/>
      <c r="I265" s="24">
        <f>IF($I264=0,"- - -",I264/$I264*100)</f>
        <v>100</v>
      </c>
      <c r="J265" s="25"/>
    </row>
    <row r="266" spans="1:13" x14ac:dyDescent="0.25">
      <c r="A266" s="63"/>
    </row>
    <row r="268" spans="1:13" x14ac:dyDescent="0.25">
      <c r="A268" s="49" t="s">
        <v>251</v>
      </c>
      <c r="J268" s="48"/>
      <c r="L268" s="48"/>
    </row>
    <row r="269" spans="1:13" ht="15.75" thickBot="1" x14ac:dyDescent="0.3"/>
    <row r="270" spans="1:13" ht="14.45" customHeight="1" x14ac:dyDescent="0.25">
      <c r="A270" s="149" t="s">
        <v>254</v>
      </c>
      <c r="B270" s="150"/>
      <c r="C270" s="32" t="s">
        <v>126</v>
      </c>
      <c r="D270" s="33"/>
      <c r="E270" s="33" t="s">
        <v>127</v>
      </c>
      <c r="F270" s="33"/>
      <c r="G270" s="33" t="s">
        <v>123</v>
      </c>
      <c r="H270" s="33"/>
      <c r="I270" s="35" t="s">
        <v>13</v>
      </c>
      <c r="J270" s="36"/>
    </row>
    <row r="271" spans="1:13" ht="15.75" thickBot="1" x14ac:dyDescent="0.3">
      <c r="A271" s="151"/>
      <c r="B271" s="152"/>
      <c r="C271" s="37" t="s">
        <v>14</v>
      </c>
      <c r="D271" s="38" t="s">
        <v>15</v>
      </c>
      <c r="E271" s="39" t="s">
        <v>14</v>
      </c>
      <c r="F271" s="38" t="s">
        <v>15</v>
      </c>
      <c r="G271" s="39" t="s">
        <v>14</v>
      </c>
      <c r="H271" s="38" t="s">
        <v>15</v>
      </c>
      <c r="I271" s="41" t="s">
        <v>14</v>
      </c>
      <c r="J271" s="42" t="s">
        <v>15</v>
      </c>
    </row>
    <row r="272" spans="1:13" x14ac:dyDescent="0.25">
      <c r="A272" s="59">
        <v>0</v>
      </c>
      <c r="B272" s="62" t="s">
        <v>129</v>
      </c>
      <c r="C272" s="8">
        <v>587</v>
      </c>
      <c r="D272" s="5">
        <f>IF(C286=0,"- - -",C272/C286*100)</f>
        <v>1.8787607220586353</v>
      </c>
      <c r="E272" s="4">
        <v>1452</v>
      </c>
      <c r="F272" s="5">
        <f>IF(E286=0,"- - -",E272/E286*100)</f>
        <v>1.6133154076065821</v>
      </c>
      <c r="G272" s="4">
        <v>32</v>
      </c>
      <c r="H272" s="5">
        <f>IF(G286=0,"- - -",G272/G286*100)</f>
        <v>3.9312039312039313</v>
      </c>
      <c r="I272" s="26">
        <f>C272+E272+G272</f>
        <v>2071</v>
      </c>
      <c r="J272" s="27">
        <f>IF(I286=0,"- - -",I272/I286*100)</f>
        <v>1.6967204384764745</v>
      </c>
      <c r="M272" s="69"/>
    </row>
    <row r="273" spans="1:13" x14ac:dyDescent="0.25">
      <c r="A273" s="60">
        <v>1</v>
      </c>
      <c r="B273" s="62" t="s">
        <v>129</v>
      </c>
      <c r="C273" s="9">
        <v>658</v>
      </c>
      <c r="D273" s="3">
        <f>IF(C286=0,"- - -",C273/C286*100)</f>
        <v>2.1060043528357446</v>
      </c>
      <c r="E273" s="2">
        <v>2301</v>
      </c>
      <c r="F273" s="3">
        <f>IF(E286=0,"- - -",E273/E286*100)</f>
        <v>2.5566382595748935</v>
      </c>
      <c r="G273" s="2">
        <v>7</v>
      </c>
      <c r="H273" s="3">
        <f>IF(G286=0,"- - -",G273/G286*100)</f>
        <v>0.85995085995085996</v>
      </c>
      <c r="I273" s="26">
        <f t="shared" ref="I273:I283" si="35">C273+E273+G273</f>
        <v>2966</v>
      </c>
      <c r="J273" s="29">
        <f>IF(I286=0,"- - -",I273/I286*100)</f>
        <v>2.4299723904013635</v>
      </c>
      <c r="M273" s="69"/>
    </row>
    <row r="274" spans="1:13" x14ac:dyDescent="0.25">
      <c r="A274" s="60">
        <v>2</v>
      </c>
      <c r="B274" s="62" t="s">
        <v>130</v>
      </c>
      <c r="C274" s="9">
        <v>4577</v>
      </c>
      <c r="D274" s="3">
        <f>IF(C286=0,"- - -",C274/C286*100)</f>
        <v>14.649212648828575</v>
      </c>
      <c r="E274" s="2">
        <v>12108</v>
      </c>
      <c r="F274" s="3">
        <f>IF(E286=0,"- - -",E274/E286*100)</f>
        <v>13.453183853512737</v>
      </c>
      <c r="G274" s="2">
        <v>84</v>
      </c>
      <c r="H274" s="3">
        <f>IF(G286=0,"- - -",G274/G286*100)</f>
        <v>10.319410319410318</v>
      </c>
      <c r="I274" s="26">
        <f t="shared" si="35"/>
        <v>16769</v>
      </c>
      <c r="J274" s="29">
        <f>IF(I286=0,"- - -",I274/I286*100)</f>
        <v>13.738437968523421</v>
      </c>
      <c r="M274" s="69"/>
    </row>
    <row r="275" spans="1:13" x14ac:dyDescent="0.25">
      <c r="A275" s="60">
        <v>3</v>
      </c>
      <c r="B275" s="62" t="s">
        <v>130</v>
      </c>
      <c r="C275" s="9">
        <v>13847</v>
      </c>
      <c r="D275" s="3">
        <f>IF(C286=0,"- - -",C275/C286*100)</f>
        <v>44.318909230572267</v>
      </c>
      <c r="E275" s="2">
        <v>38851</v>
      </c>
      <c r="F275" s="3">
        <f>IF(E286=0,"- - -",E275/E286*100)</f>
        <v>43.167298141131766</v>
      </c>
      <c r="G275" s="2">
        <v>353</v>
      </c>
      <c r="H275" s="3">
        <f>IF(G286=0,"- - -",G275/G286*100)</f>
        <v>43.366093366093367</v>
      </c>
      <c r="I275" s="26">
        <f t="shared" si="35"/>
        <v>53051</v>
      </c>
      <c r="J275" s="29">
        <f>IF(I286=0,"- - -",I275/I286*100)</f>
        <v>43.463407040857291</v>
      </c>
      <c r="M275" s="69"/>
    </row>
    <row r="276" spans="1:13" x14ac:dyDescent="0.25">
      <c r="A276" s="60">
        <v>4</v>
      </c>
      <c r="B276" s="62" t="s">
        <v>130</v>
      </c>
      <c r="C276" s="9">
        <v>6779</v>
      </c>
      <c r="D276" s="3">
        <f>IF(C286=0,"- - -",C276/C286*100)</f>
        <v>21.696965817436947</v>
      </c>
      <c r="E276" s="2">
        <v>19470</v>
      </c>
      <c r="F276" s="3">
        <f>IF(E286=0,"- - -",E276/E286*100)</f>
        <v>21.633092965633715</v>
      </c>
      <c r="G276" s="2">
        <v>193</v>
      </c>
      <c r="H276" s="3">
        <f>IF(G286=0,"- - -",G276/G286*100)</f>
        <v>23.710073710073708</v>
      </c>
      <c r="I276" s="26">
        <f t="shared" si="35"/>
        <v>26442</v>
      </c>
      <c r="J276" s="29">
        <f>IF(I286=0,"- - -",I276/I286*100)</f>
        <v>21.663293980779788</v>
      </c>
      <c r="M276" s="69"/>
    </row>
    <row r="277" spans="1:13" x14ac:dyDescent="0.25">
      <c r="A277" s="60">
        <v>5</v>
      </c>
      <c r="B277" s="62" t="s">
        <v>130</v>
      </c>
      <c r="C277" s="9">
        <v>2275</v>
      </c>
      <c r="D277" s="3">
        <f>IF(C286=0,"- - -",C277/C286*100)</f>
        <v>7.2813980284214566</v>
      </c>
      <c r="E277" s="2">
        <v>7151</v>
      </c>
      <c r="F277" s="3">
        <f>IF(E286=0,"- - -",E277/E286*100)</f>
        <v>7.9454672725858604</v>
      </c>
      <c r="G277" s="2">
        <v>75</v>
      </c>
      <c r="H277" s="3">
        <f>IF(G286=0,"- - -",G277/G286*100)</f>
        <v>9.2137592137592144</v>
      </c>
      <c r="I277" s="26">
        <f t="shared" si="35"/>
        <v>9501</v>
      </c>
      <c r="J277" s="29">
        <f>IF(I286=0,"- - -",I277/I286*100)</f>
        <v>7.7839405533389598</v>
      </c>
      <c r="M277" s="69"/>
    </row>
    <row r="278" spans="1:13" x14ac:dyDescent="0.25">
      <c r="A278" s="60">
        <v>6</v>
      </c>
      <c r="B278" s="62" t="s">
        <v>130</v>
      </c>
      <c r="C278" s="9">
        <v>736</v>
      </c>
      <c r="D278" s="3">
        <f>IF(C286=0,"- - -",C278/C286*100)</f>
        <v>2.3556522852387656</v>
      </c>
      <c r="E278" s="2">
        <v>1961</v>
      </c>
      <c r="F278" s="3">
        <f>IF(E286=0,"- - -",E278/E286*100)</f>
        <v>2.1788646792813413</v>
      </c>
      <c r="G278" s="2">
        <v>19</v>
      </c>
      <c r="H278" s="3">
        <f>IF(G286=0,"- - -",G278/G286*100)</f>
        <v>2.3341523341523338</v>
      </c>
      <c r="I278" s="26">
        <f t="shared" si="35"/>
        <v>2716</v>
      </c>
      <c r="J278" s="29">
        <f>IF(I286=0,"- - -",I278/I286*100)</f>
        <v>2.2251534094167575</v>
      </c>
      <c r="M278" s="69"/>
    </row>
    <row r="279" spans="1:13" x14ac:dyDescent="0.25">
      <c r="A279" s="60">
        <v>7</v>
      </c>
      <c r="B279" s="62" t="s">
        <v>130</v>
      </c>
      <c r="C279" s="9">
        <v>324</v>
      </c>
      <c r="D279" s="3">
        <f>IF(C286=0,"- - -",C279/C286*100)</f>
        <v>1.0369991038279351</v>
      </c>
      <c r="E279" s="2">
        <v>850</v>
      </c>
      <c r="F279" s="3">
        <f>IF(E286=0,"- - -",E279/E286*100)</f>
        <v>0.94443395073388081</v>
      </c>
      <c r="G279" s="2">
        <v>7</v>
      </c>
      <c r="H279" s="3">
        <f>IF(G286=0,"- - -",G279/G286*100)</f>
        <v>0.85995085995085996</v>
      </c>
      <c r="I279" s="26">
        <f t="shared" si="35"/>
        <v>1181</v>
      </c>
      <c r="J279" s="29">
        <f>IF(I286=0,"- - -",I279/I286*100)</f>
        <v>0.9675648661712779</v>
      </c>
      <c r="M279" s="69"/>
    </row>
    <row r="280" spans="1:13" x14ac:dyDescent="0.25">
      <c r="A280" s="60">
        <v>8</v>
      </c>
      <c r="B280" s="62" t="s">
        <v>130</v>
      </c>
      <c r="C280" s="9">
        <v>196</v>
      </c>
      <c r="D280" s="3">
        <f>IF(C286=0,"- - -",C280/C286*100)</f>
        <v>0.62732044552554089</v>
      </c>
      <c r="E280" s="2">
        <v>594</v>
      </c>
      <c r="F280" s="3">
        <f>IF(E286=0,"- - -",E280/E286*100)</f>
        <v>0.65999266674814727</v>
      </c>
      <c r="G280" s="2">
        <v>5</v>
      </c>
      <c r="H280" s="3">
        <f>IF(G286=0,"- - -",G280/G286*100)</f>
        <v>0.61425061425061422</v>
      </c>
      <c r="I280" s="26">
        <f t="shared" si="35"/>
        <v>795</v>
      </c>
      <c r="J280" s="29">
        <f>IF(I286=0,"- - -",I280/I286*100)</f>
        <v>0.65132435953104639</v>
      </c>
      <c r="M280" s="69"/>
    </row>
    <row r="281" spans="1:13" x14ac:dyDescent="0.25">
      <c r="A281" s="60">
        <v>9</v>
      </c>
      <c r="B281" s="62" t="s">
        <v>130</v>
      </c>
      <c r="C281" s="9">
        <v>138</v>
      </c>
      <c r="D281" s="3">
        <f>IF(C286=0,"- - -",C281/C286*100)</f>
        <v>0.44168480348226857</v>
      </c>
      <c r="E281" s="2">
        <v>405</v>
      </c>
      <c r="F281" s="3">
        <f>IF(E286=0,"- - -",E281/E286*100)</f>
        <v>0.44999500005555493</v>
      </c>
      <c r="G281" s="2">
        <v>2</v>
      </c>
      <c r="H281" s="3">
        <f>IF(G286=0,"- - -",G281/G286*100)</f>
        <v>0.24570024570024571</v>
      </c>
      <c r="I281" s="26">
        <f t="shared" si="35"/>
        <v>545</v>
      </c>
      <c r="J281" s="29">
        <f>IF(I286=0,"- - -",I281/I286*100)</f>
        <v>0.44650537854644062</v>
      </c>
      <c r="M281" s="69"/>
    </row>
    <row r="282" spans="1:13" x14ac:dyDescent="0.25">
      <c r="A282" s="61">
        <v>10</v>
      </c>
      <c r="B282" s="62" t="s">
        <v>130</v>
      </c>
      <c r="C282" s="10">
        <v>138</v>
      </c>
      <c r="D282" s="7">
        <f>IF(C286=0,"- - -",C282/C286*100)</f>
        <v>0.44168480348226857</v>
      </c>
      <c r="E282" s="6">
        <v>366</v>
      </c>
      <c r="F282" s="7">
        <f>IF(E286=0,"- - -",E282/E286*100)</f>
        <v>0.40666214819835333</v>
      </c>
      <c r="G282" s="6">
        <v>4</v>
      </c>
      <c r="H282" s="7">
        <f>IF(G286=0,"- - -",G282/G286*100)</f>
        <v>0.49140049140049141</v>
      </c>
      <c r="I282" s="26">
        <f t="shared" si="35"/>
        <v>508</v>
      </c>
      <c r="J282" s="29">
        <f>IF(I286=0,"- - -",I282/I286*100)</f>
        <v>0.41619216936071896</v>
      </c>
      <c r="M282" s="69"/>
    </row>
    <row r="283" spans="1:13" x14ac:dyDescent="0.25">
      <c r="A283" s="80" t="s">
        <v>255</v>
      </c>
      <c r="B283" s="62" t="s">
        <v>130</v>
      </c>
      <c r="C283" s="10">
        <v>633</v>
      </c>
      <c r="D283" s="7">
        <f>IF(C286=0,"- - -",C283/C286*100)</f>
        <v>2.0259889898860584</v>
      </c>
      <c r="E283" s="6">
        <v>2345</v>
      </c>
      <c r="F283" s="7">
        <f>IF(E286=0,"- - -",E283/E286*100)</f>
        <v>2.6055266052599415</v>
      </c>
      <c r="G283" s="6">
        <v>19</v>
      </c>
      <c r="H283" s="7">
        <f>IF(G286=0,"- - -",G283/G286*100)</f>
        <v>2.3341523341523338</v>
      </c>
      <c r="I283" s="26">
        <f t="shared" si="35"/>
        <v>2997</v>
      </c>
      <c r="J283" s="29">
        <f>IF(I286=0,"- - -",I283/I286*100)</f>
        <v>2.4553699440434547</v>
      </c>
      <c r="M283" s="69"/>
    </row>
    <row r="284" spans="1:13" x14ac:dyDescent="0.25">
      <c r="A284" s="81" t="s">
        <v>257</v>
      </c>
      <c r="B284" s="62" t="s">
        <v>130</v>
      </c>
      <c r="C284" s="10">
        <v>207</v>
      </c>
      <c r="D284" s="7">
        <f>IF(C286=0,"- - -",C284/C286*100)</f>
        <v>0.66252720522340292</v>
      </c>
      <c r="E284" s="6">
        <v>976</v>
      </c>
      <c r="F284" s="7">
        <f>IF(E286=0,"- - -",E284/E286*100)</f>
        <v>1.084432395195609</v>
      </c>
      <c r="G284" s="6">
        <v>4</v>
      </c>
      <c r="H284" s="7">
        <f>IF(G286=0,"- - -",G284/G286*100)</f>
        <v>0.49140049140049141</v>
      </c>
      <c r="I284" s="26">
        <f t="shared" ref="I284" si="36">C284+E284+G284</f>
        <v>1187</v>
      </c>
      <c r="J284" s="29">
        <f>IF(I286=0,"- - -",I284/I286*100)</f>
        <v>0.97248052171490829</v>
      </c>
      <c r="M284" s="69"/>
    </row>
    <row r="285" spans="1:13" ht="15.75" thickBot="1" x14ac:dyDescent="0.3">
      <c r="A285" s="61" t="s">
        <v>256</v>
      </c>
      <c r="B285" s="62" t="s">
        <v>130</v>
      </c>
      <c r="C285" s="10">
        <v>149</v>
      </c>
      <c r="D285" s="7">
        <f>IF(C286=0,"- - -",C285/C286*100)</f>
        <v>0.4768915631801306</v>
      </c>
      <c r="E285" s="6">
        <v>1171</v>
      </c>
      <c r="F285" s="7">
        <f>IF(E286=0,"- - -",E285/E286*100)</f>
        <v>1.3010966544816169</v>
      </c>
      <c r="G285" s="6">
        <v>10</v>
      </c>
      <c r="H285" s="7">
        <f>IF(G286=0,"- - -",G285/G286*100)</f>
        <v>1.2285012285012284</v>
      </c>
      <c r="I285" s="26">
        <f t="shared" ref="I285" si="37">C285+E285+G285</f>
        <v>1330</v>
      </c>
      <c r="J285" s="29">
        <f>IF(I286=0,"- - -",I285/I286*100)</f>
        <v>1.0896369788381028</v>
      </c>
      <c r="M285" s="69"/>
    </row>
    <row r="286" spans="1:13" x14ac:dyDescent="0.25">
      <c r="A286" s="153" t="s">
        <v>13</v>
      </c>
      <c r="B286" s="154"/>
      <c r="C286" s="14">
        <f>SUM(C272:C285)</f>
        <v>31244</v>
      </c>
      <c r="D286" s="15">
        <f>IF(C286=0,"- - -",C286/C286*100)</f>
        <v>100</v>
      </c>
      <c r="E286" s="16">
        <f>SUM(E272:E285)</f>
        <v>90001</v>
      </c>
      <c r="F286" s="15">
        <f>IF(E286=0,"- - -",E286/E286*100)</f>
        <v>100</v>
      </c>
      <c r="G286" s="16">
        <f>SUM(G272:G285)</f>
        <v>814</v>
      </c>
      <c r="H286" s="15">
        <f>IF(G286=0,"- - -",G286/G286*100)</f>
        <v>100</v>
      </c>
      <c r="I286" s="22">
        <f>SUM(I272:I285)</f>
        <v>122059</v>
      </c>
      <c r="J286" s="23">
        <f>IF(I286=0,"- - -",I286/I286*100)</f>
        <v>100</v>
      </c>
      <c r="M286" s="69"/>
    </row>
    <row r="287" spans="1:13" ht="15.75" thickBot="1" x14ac:dyDescent="0.3">
      <c r="A287" s="155" t="s">
        <v>591</v>
      </c>
      <c r="B287" s="156"/>
      <c r="C287" s="18">
        <f>IF($I286=0,"- - -",C286/$I286*100)</f>
        <v>25.597456967532096</v>
      </c>
      <c r="D287" s="19"/>
      <c r="E287" s="20">
        <f>IF($I286=0,"- - -",E286/$I286*100)</f>
        <v>73.735652430382032</v>
      </c>
      <c r="F287" s="19"/>
      <c r="G287" s="20">
        <f>IF($I286=0,"- - -",G286/$I286*100)</f>
        <v>0.66689060208587647</v>
      </c>
      <c r="H287" s="19"/>
      <c r="I287" s="24">
        <f>IF($I286=0,"- - -",I286/$I286*100)</f>
        <v>100</v>
      </c>
      <c r="J287" s="25"/>
    </row>
    <row r="290" spans="1:12" x14ac:dyDescent="0.25">
      <c r="A290" s="49" t="s">
        <v>252</v>
      </c>
      <c r="J290" s="48"/>
      <c r="L290" s="48"/>
    </row>
    <row r="291" spans="1:12" ht="15.75" thickBot="1" x14ac:dyDescent="0.3"/>
    <row r="292" spans="1:12" ht="14.45" customHeight="1" x14ac:dyDescent="0.25">
      <c r="A292" s="149" t="s">
        <v>254</v>
      </c>
      <c r="B292" s="150"/>
      <c r="C292" s="32" t="s">
        <v>66</v>
      </c>
      <c r="D292" s="33"/>
      <c r="E292" s="33" t="s">
        <v>67</v>
      </c>
      <c r="F292" s="33"/>
      <c r="G292" s="35" t="s">
        <v>13</v>
      </c>
      <c r="H292" s="36"/>
    </row>
    <row r="293" spans="1:12" ht="15.75" thickBot="1" x14ac:dyDescent="0.3">
      <c r="A293" s="151"/>
      <c r="B293" s="152"/>
      <c r="C293" s="37" t="s">
        <v>14</v>
      </c>
      <c r="D293" s="38" t="s">
        <v>15</v>
      </c>
      <c r="E293" s="39" t="s">
        <v>14</v>
      </c>
      <c r="F293" s="38" t="s">
        <v>15</v>
      </c>
      <c r="G293" s="41" t="s">
        <v>14</v>
      </c>
      <c r="H293" s="42" t="s">
        <v>15</v>
      </c>
    </row>
    <row r="294" spans="1:12" x14ac:dyDescent="0.25">
      <c r="A294" s="59">
        <v>0</v>
      </c>
      <c r="B294" s="62" t="s">
        <v>129</v>
      </c>
      <c r="C294" s="8">
        <v>604</v>
      </c>
      <c r="D294" s="5">
        <f>IF(C308=0,"- - -",C294/C308*100)</f>
        <v>100</v>
      </c>
      <c r="E294" s="4">
        <v>1467</v>
      </c>
      <c r="F294" s="5">
        <f>IF(E308=0,"- - -",E294/E308*100)</f>
        <v>1.2078547610226009</v>
      </c>
      <c r="G294" s="26">
        <f>C294+E294</f>
        <v>2071</v>
      </c>
      <c r="H294" s="27">
        <f>IF(G308=0,"- - -",G294/G308*100)</f>
        <v>1.6967204384764745</v>
      </c>
      <c r="K294" s="69"/>
    </row>
    <row r="295" spans="1:12" x14ac:dyDescent="0.25">
      <c r="A295" s="60">
        <v>1</v>
      </c>
      <c r="B295" s="62" t="s">
        <v>129</v>
      </c>
      <c r="C295" s="9">
        <v>0</v>
      </c>
      <c r="D295" s="3">
        <f>IF(C308=0,"- - -",C295/C308*100)</f>
        <v>0</v>
      </c>
      <c r="E295" s="2">
        <v>2966</v>
      </c>
      <c r="F295" s="3">
        <f>IF(E308=0,"- - -",E295/E308*100)</f>
        <v>2.4420567288296073</v>
      </c>
      <c r="G295" s="26">
        <f t="shared" ref="G295:G305" si="38">C295+E295</f>
        <v>2966</v>
      </c>
      <c r="H295" s="29">
        <f>IF(G308=0,"- - -",G295/G308*100)</f>
        <v>2.4299723904013635</v>
      </c>
      <c r="K295" s="69"/>
    </row>
    <row r="296" spans="1:12" x14ac:dyDescent="0.25">
      <c r="A296" s="60">
        <v>2</v>
      </c>
      <c r="B296" s="62" t="s">
        <v>130</v>
      </c>
      <c r="C296" s="9">
        <v>0</v>
      </c>
      <c r="D296" s="3">
        <f>IF(C308=0,"- - -",C296/C308*100)</f>
        <v>0</v>
      </c>
      <c r="E296" s="2">
        <v>16769</v>
      </c>
      <c r="F296" s="3">
        <f>IF(E308=0,"- - -",E296/E308*100)</f>
        <v>13.806759705240623</v>
      </c>
      <c r="G296" s="26">
        <f t="shared" si="38"/>
        <v>16769</v>
      </c>
      <c r="H296" s="29">
        <f>IF(G308=0,"- - -",G296/G308*100)</f>
        <v>13.738437968523421</v>
      </c>
      <c r="K296" s="69"/>
    </row>
    <row r="297" spans="1:12" x14ac:dyDescent="0.25">
      <c r="A297" s="60">
        <v>3</v>
      </c>
      <c r="B297" s="62" t="s">
        <v>130</v>
      </c>
      <c r="C297" s="9">
        <v>0</v>
      </c>
      <c r="D297" s="3">
        <f>IF(C308=0,"- - -",C297/C308*100)</f>
        <v>0</v>
      </c>
      <c r="E297" s="2">
        <v>53051</v>
      </c>
      <c r="F297" s="3">
        <f>IF(E308=0,"- - -",E297/E308*100)</f>
        <v>43.679552097484667</v>
      </c>
      <c r="G297" s="26">
        <f t="shared" si="38"/>
        <v>53051</v>
      </c>
      <c r="H297" s="29">
        <f>IF(G308=0,"- - -",G297/G308*100)</f>
        <v>43.463407040857291</v>
      </c>
      <c r="K297" s="69"/>
    </row>
    <row r="298" spans="1:12" x14ac:dyDescent="0.25">
      <c r="A298" s="60">
        <v>4</v>
      </c>
      <c r="B298" s="62" t="s">
        <v>130</v>
      </c>
      <c r="C298" s="9">
        <v>0</v>
      </c>
      <c r="D298" s="3">
        <f>IF(C308=0,"- - -",C298/C308*100)</f>
        <v>0</v>
      </c>
      <c r="E298" s="2">
        <v>26442</v>
      </c>
      <c r="F298" s="3">
        <f>IF(E308=0,"- - -",E298/E308*100)</f>
        <v>21.771026306039275</v>
      </c>
      <c r="G298" s="26">
        <f t="shared" si="38"/>
        <v>26442</v>
      </c>
      <c r="H298" s="29">
        <f>IF(G308=0,"- - -",G298/G308*100)</f>
        <v>21.663293980779788</v>
      </c>
      <c r="K298" s="69"/>
    </row>
    <row r="299" spans="1:12" x14ac:dyDescent="0.25">
      <c r="A299" s="60">
        <v>5</v>
      </c>
      <c r="B299" s="62" t="s">
        <v>130</v>
      </c>
      <c r="C299" s="9">
        <v>0</v>
      </c>
      <c r="D299" s="3">
        <f>IF(C308=0,"- - -",C299/C308*100)</f>
        <v>0</v>
      </c>
      <c r="E299" s="2">
        <v>9501</v>
      </c>
      <c r="F299" s="3">
        <f>IF(E308=0,"- - -",E299/E308*100)</f>
        <v>7.8226503643324685</v>
      </c>
      <c r="G299" s="26">
        <f t="shared" si="38"/>
        <v>9501</v>
      </c>
      <c r="H299" s="29">
        <f>IF(G308=0,"- - -",G299/G308*100)</f>
        <v>7.7839405533389598</v>
      </c>
      <c r="K299" s="69"/>
    </row>
    <row r="300" spans="1:12" x14ac:dyDescent="0.25">
      <c r="A300" s="60">
        <v>6</v>
      </c>
      <c r="B300" s="62" t="s">
        <v>130</v>
      </c>
      <c r="C300" s="9">
        <v>0</v>
      </c>
      <c r="D300" s="3">
        <f>IF(C308=0,"- - -",C300/C308*100)</f>
        <v>0</v>
      </c>
      <c r="E300" s="2">
        <v>2716</v>
      </c>
      <c r="F300" s="3">
        <f>IF(E308=0,"- - -",E300/E308*100)</f>
        <v>2.236219175826438</v>
      </c>
      <c r="G300" s="26">
        <f t="shared" si="38"/>
        <v>2716</v>
      </c>
      <c r="H300" s="29">
        <f>IF(G308=0,"- - -",G300/G308*100)</f>
        <v>2.2251534094167575</v>
      </c>
      <c r="K300" s="69"/>
    </row>
    <row r="301" spans="1:12" x14ac:dyDescent="0.25">
      <c r="A301" s="60">
        <v>7</v>
      </c>
      <c r="B301" s="62" t="s">
        <v>130</v>
      </c>
      <c r="C301" s="9">
        <v>0</v>
      </c>
      <c r="D301" s="3">
        <f>IF(C308=0,"- - -",C301/C308*100)</f>
        <v>0</v>
      </c>
      <c r="E301" s="2">
        <v>1181</v>
      </c>
      <c r="F301" s="3">
        <f>IF(E308=0,"- - -",E301/E308*100)</f>
        <v>0.97237660038697471</v>
      </c>
      <c r="G301" s="26">
        <f t="shared" si="38"/>
        <v>1181</v>
      </c>
      <c r="H301" s="29">
        <f>IF(G308=0,"- - -",G301/G308*100)</f>
        <v>0.9675648661712779</v>
      </c>
      <c r="K301" s="69"/>
    </row>
    <row r="302" spans="1:12" x14ac:dyDescent="0.25">
      <c r="A302" s="60">
        <v>8</v>
      </c>
      <c r="B302" s="62" t="s">
        <v>130</v>
      </c>
      <c r="C302" s="9">
        <v>0</v>
      </c>
      <c r="D302" s="3">
        <f>IF(C308=0,"- - -",C302/C308*100)</f>
        <v>0</v>
      </c>
      <c r="E302" s="2">
        <v>795</v>
      </c>
      <c r="F302" s="3">
        <f>IF(E308=0,"- - -",E302/E308*100)</f>
        <v>0.65456341855008027</v>
      </c>
      <c r="G302" s="26">
        <f t="shared" si="38"/>
        <v>795</v>
      </c>
      <c r="H302" s="29">
        <f>IF(G308=0,"- - -",G302/G308*100)</f>
        <v>0.65132435953104639</v>
      </c>
      <c r="K302" s="69"/>
    </row>
    <row r="303" spans="1:12" x14ac:dyDescent="0.25">
      <c r="A303" s="60">
        <v>9</v>
      </c>
      <c r="B303" s="62" t="s">
        <v>130</v>
      </c>
      <c r="C303" s="9">
        <v>0</v>
      </c>
      <c r="D303" s="3">
        <f>IF(C308=0,"- - -",C303/C308*100)</f>
        <v>0</v>
      </c>
      <c r="E303" s="2">
        <v>545</v>
      </c>
      <c r="F303" s="3">
        <f>IF(E308=0,"- - -",E303/E308*100)</f>
        <v>0.44872586554691035</v>
      </c>
      <c r="G303" s="26">
        <f t="shared" si="38"/>
        <v>545</v>
      </c>
      <c r="H303" s="29">
        <f>IF(G308=0,"- - -",G303/G308*100)</f>
        <v>0.44650537854644062</v>
      </c>
      <c r="K303" s="69"/>
    </row>
    <row r="304" spans="1:12" x14ac:dyDescent="0.25">
      <c r="A304" s="61">
        <v>10</v>
      </c>
      <c r="B304" s="62" t="s">
        <v>130</v>
      </c>
      <c r="C304" s="10">
        <v>0</v>
      </c>
      <c r="D304" s="7">
        <f>IF(C308=0,"- - -",C304/C308*100)</f>
        <v>0</v>
      </c>
      <c r="E304" s="6">
        <v>508</v>
      </c>
      <c r="F304" s="7">
        <f>IF(E308=0,"- - -",E304/E308*100)</f>
        <v>0.4182619077024412</v>
      </c>
      <c r="G304" s="26">
        <f t="shared" si="38"/>
        <v>508</v>
      </c>
      <c r="H304" s="29">
        <f>IF(G308=0,"- - -",G304/G308*100)</f>
        <v>0.41619216936071896</v>
      </c>
      <c r="K304" s="69"/>
    </row>
    <row r="305" spans="1:11" x14ac:dyDescent="0.25">
      <c r="A305" s="80" t="s">
        <v>255</v>
      </c>
      <c r="B305" s="62" t="s">
        <v>130</v>
      </c>
      <c r="C305" s="10">
        <v>0</v>
      </c>
      <c r="D305" s="7">
        <f>IF(C308=0,"- - -",C305/C308*100)</f>
        <v>0</v>
      </c>
      <c r="E305" s="6">
        <v>2997</v>
      </c>
      <c r="F305" s="7">
        <f>IF(E308=0,"- - -",E305/E308*100)</f>
        <v>2.4675805854020005</v>
      </c>
      <c r="G305" s="26">
        <f t="shared" si="38"/>
        <v>2997</v>
      </c>
      <c r="H305" s="29">
        <f>IF(G308=0,"- - -",G305/G308*100)</f>
        <v>2.4553699440434547</v>
      </c>
      <c r="K305" s="69"/>
    </row>
    <row r="306" spans="1:11" x14ac:dyDescent="0.25">
      <c r="A306" s="81" t="s">
        <v>257</v>
      </c>
      <c r="B306" s="62" t="s">
        <v>130</v>
      </c>
      <c r="C306" s="10">
        <v>0</v>
      </c>
      <c r="D306" s="7">
        <f>IF(C308=0,"- - -",C306/C308*100)</f>
        <v>0</v>
      </c>
      <c r="E306" s="6">
        <v>1187</v>
      </c>
      <c r="F306" s="7">
        <f>IF(E308=0,"- - -",E306/E308*100)</f>
        <v>0.9773167016590506</v>
      </c>
      <c r="G306" s="26">
        <f t="shared" ref="G306" si="39">C306+E306</f>
        <v>1187</v>
      </c>
      <c r="H306" s="29">
        <f>IF(G308=0,"- - -",G306/G308*100)</f>
        <v>0.97248052171490829</v>
      </c>
      <c r="K306" s="69"/>
    </row>
    <row r="307" spans="1:11" ht="15.75" thickBot="1" x14ac:dyDescent="0.3">
      <c r="A307" s="61" t="s">
        <v>256</v>
      </c>
      <c r="B307" s="62" t="s">
        <v>130</v>
      </c>
      <c r="C307" s="10">
        <v>0</v>
      </c>
      <c r="D307" s="7">
        <f>IF(C308=0,"- - -",C307/C308*100)</f>
        <v>0</v>
      </c>
      <c r="E307" s="6">
        <v>1330</v>
      </c>
      <c r="F307" s="7">
        <f>IF(E308=0,"- - -",E307/E308*100)</f>
        <v>1.0950557819768638</v>
      </c>
      <c r="G307" s="26">
        <f t="shared" ref="G307" si="40">C307+E307</f>
        <v>1330</v>
      </c>
      <c r="H307" s="29">
        <f>IF(G308=0,"- - -",G307/G308*100)</f>
        <v>1.0896369788381028</v>
      </c>
      <c r="K307" s="69"/>
    </row>
    <row r="308" spans="1:11" x14ac:dyDescent="0.25">
      <c r="A308" s="153" t="s">
        <v>13</v>
      </c>
      <c r="B308" s="154"/>
      <c r="C308" s="14">
        <f>SUM(C294:C307)</f>
        <v>604</v>
      </c>
      <c r="D308" s="15">
        <f>IF(C308=0,"- - -",C308/C308*100)</f>
        <v>100</v>
      </c>
      <c r="E308" s="16">
        <f>SUM(E294:E307)</f>
        <v>121455</v>
      </c>
      <c r="F308" s="15">
        <f>IF(E308=0,"- - -",E308/E308*100)</f>
        <v>100</v>
      </c>
      <c r="G308" s="22">
        <f>SUM(G294:G307)</f>
        <v>122059</v>
      </c>
      <c r="H308" s="23">
        <f>IF(G308=0,"- - -",G308/G308*100)</f>
        <v>100</v>
      </c>
      <c r="K308" s="69"/>
    </row>
    <row r="309" spans="1:11" ht="15.75" thickBot="1" x14ac:dyDescent="0.3">
      <c r="A309" s="155" t="s">
        <v>593</v>
      </c>
      <c r="B309" s="156"/>
      <c r="C309" s="18">
        <f>IF($G308=0,"- - -",C308/$G308*100)</f>
        <v>0.49484265805880767</v>
      </c>
      <c r="D309" s="19"/>
      <c r="E309" s="20">
        <f>IF($G308=0,"- - -",E308/$G308*100)</f>
        <v>99.505157341941199</v>
      </c>
      <c r="F309" s="19"/>
      <c r="G309" s="24">
        <f>IF($G308=0,"- - -",G308/$G308*100)</f>
        <v>100</v>
      </c>
      <c r="H309" s="25"/>
    </row>
  </sheetData>
  <sheetProtection sheet="1" objects="1" scenarios="1"/>
  <mergeCells count="49">
    <mergeCell ref="A292:B293"/>
    <mergeCell ref="A308:B308"/>
    <mergeCell ref="A309:B309"/>
    <mergeCell ref="A72:B73"/>
    <mergeCell ref="A88:B88"/>
    <mergeCell ref="A89:B89"/>
    <mergeCell ref="A248:B249"/>
    <mergeCell ref="A264:B264"/>
    <mergeCell ref="A265:B265"/>
    <mergeCell ref="A270:B271"/>
    <mergeCell ref="A286:B286"/>
    <mergeCell ref="A287:B287"/>
    <mergeCell ref="A204:B205"/>
    <mergeCell ref="A220:B220"/>
    <mergeCell ref="A221:B221"/>
    <mergeCell ref="A226:B227"/>
    <mergeCell ref="A242:B242"/>
    <mergeCell ref="A243:B243"/>
    <mergeCell ref="A182:B183"/>
    <mergeCell ref="A198:B198"/>
    <mergeCell ref="A199:B199"/>
    <mergeCell ref="A222:E222"/>
    <mergeCell ref="A200:E200"/>
    <mergeCell ref="A177:B177"/>
    <mergeCell ref="A94:B95"/>
    <mergeCell ref="A110:B110"/>
    <mergeCell ref="A111:B111"/>
    <mergeCell ref="A116:B117"/>
    <mergeCell ref="A132:B132"/>
    <mergeCell ref="A133:B133"/>
    <mergeCell ref="A138:B139"/>
    <mergeCell ref="A154:B154"/>
    <mergeCell ref="A155:B155"/>
    <mergeCell ref="A160:B161"/>
    <mergeCell ref="A176:B176"/>
    <mergeCell ref="A156:E156"/>
    <mergeCell ref="AA67:AB67"/>
    <mergeCell ref="A1:B1"/>
    <mergeCell ref="A6:B7"/>
    <mergeCell ref="A22:B22"/>
    <mergeCell ref="A23:B23"/>
    <mergeCell ref="A28:B29"/>
    <mergeCell ref="A44:B44"/>
    <mergeCell ref="A45:B45"/>
    <mergeCell ref="A50:B51"/>
    <mergeCell ref="A66:B66"/>
    <mergeCell ref="A67:B67"/>
    <mergeCell ref="Y67:Z67"/>
    <mergeCell ref="J1:N1"/>
  </mergeCells>
  <hyperlinks>
    <hyperlink ref="A1:B1" location="Index!B5" display="Index (klikken)"/>
    <hyperlink ref="J1" location="'GR enkelvoudig'!J139" display="Grafiek: verdeling van de verblijfsduur van de baby"/>
    <hyperlink ref="J1:N1" location="'GR enkelvoudig'!B112" display="Grafiek: verdeling van de verblijfsduur van de baby"/>
    <hyperlink ref="A156:D156" location="'GR Geboortegewicht'!B144" display="Grafiek: geboortegewicht per verblijfsduur van de baby"/>
    <hyperlink ref="A200:D200" location="'Verblijfsduur baby'!B88" display="Grafiek: verblijfsduur van de baby per meerlingzwangerschap"/>
    <hyperlink ref="A156:E156" location="'GR Geboortegewicht'!B144" display="Grafiek: geboortegewicht per verblijfsduur van de baby"/>
    <hyperlink ref="A222:E222" location="'GR Bevallingswijze'!B116" display="Grafiek: verdeling verblijfsduur van de baby per bevallingswijze"/>
    <hyperlink ref="A200:E200" location="'GR Meerlingzwangerschap'!B88" display="Grafiek: verblijfsduur van de baby per meerlingzwangerschap"/>
  </hyperlink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I155"/>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42578125" customWidth="1"/>
    <col min="2" max="2" width="21.42578125" customWidth="1"/>
    <col min="3" max="32" width="9.7109375" customWidth="1"/>
  </cols>
  <sheetData>
    <row r="1" spans="1:13" ht="18.75" x14ac:dyDescent="0.3">
      <c r="A1" s="157" t="s">
        <v>18</v>
      </c>
      <c r="B1" s="157"/>
      <c r="C1" s="56" t="s">
        <v>511</v>
      </c>
      <c r="D1" s="57"/>
      <c r="E1" s="57"/>
      <c r="F1" s="57"/>
      <c r="G1" s="57"/>
      <c r="H1" s="58"/>
      <c r="I1" s="126"/>
      <c r="K1" s="161" t="s">
        <v>476</v>
      </c>
      <c r="L1" s="161"/>
      <c r="M1" s="161"/>
    </row>
    <row r="2" spans="1:13" ht="14.45" customHeight="1" x14ac:dyDescent="0.25"/>
    <row r="3" spans="1:13" x14ac:dyDescent="0.25">
      <c r="C3" s="64"/>
    </row>
    <row r="4" spans="1:13" x14ac:dyDescent="0.25">
      <c r="A4" s="49" t="s">
        <v>260</v>
      </c>
      <c r="J4" s="48"/>
      <c r="L4" s="48"/>
    </row>
    <row r="5" spans="1:13" ht="15.75" thickBot="1" x14ac:dyDescent="0.3"/>
    <row r="6" spans="1:13" x14ac:dyDescent="0.25">
      <c r="A6" s="149" t="s">
        <v>273</v>
      </c>
      <c r="B6" s="150"/>
      <c r="C6" s="32" t="s">
        <v>70</v>
      </c>
      <c r="D6" s="33"/>
      <c r="E6" s="33" t="s">
        <v>72</v>
      </c>
      <c r="F6" s="33"/>
      <c r="G6" s="33" t="s">
        <v>71</v>
      </c>
      <c r="H6" s="33"/>
      <c r="I6" s="35" t="s">
        <v>13</v>
      </c>
      <c r="J6" s="36"/>
    </row>
    <row r="7" spans="1:13" ht="15.75" thickBot="1" x14ac:dyDescent="0.3">
      <c r="A7" s="151"/>
      <c r="B7" s="152"/>
      <c r="C7" s="37" t="s">
        <v>14</v>
      </c>
      <c r="D7" s="38" t="s">
        <v>15</v>
      </c>
      <c r="E7" s="39" t="s">
        <v>14</v>
      </c>
      <c r="F7" s="38" t="s">
        <v>15</v>
      </c>
      <c r="G7" s="39" t="s">
        <v>14</v>
      </c>
      <c r="H7" s="38" t="s">
        <v>15</v>
      </c>
      <c r="I7" s="41" t="s">
        <v>14</v>
      </c>
      <c r="J7" s="42" t="s">
        <v>15</v>
      </c>
    </row>
    <row r="8" spans="1:13" x14ac:dyDescent="0.25">
      <c r="A8" s="59"/>
      <c r="B8" s="62" t="s">
        <v>596</v>
      </c>
      <c r="C8" s="8">
        <v>49012</v>
      </c>
      <c r="D8" s="5">
        <f>IF(C11=0,"- - -",C8/C11*100)</f>
        <v>78.322706425683549</v>
      </c>
      <c r="E8" s="4">
        <v>19426</v>
      </c>
      <c r="F8" s="5">
        <f>IF(E11=0,"- - -",E8/E11*100)</f>
        <v>78.195065008251817</v>
      </c>
      <c r="G8" s="4">
        <v>26695</v>
      </c>
      <c r="H8" s="5">
        <f>IF(G11=0,"- - -",G8/G11*100)</f>
        <v>77.066312537890809</v>
      </c>
      <c r="I8" s="26">
        <f>C8+E8+G8</f>
        <v>95133</v>
      </c>
      <c r="J8" s="27">
        <f>IF(I11=0,"- - -",I8/I11*100)</f>
        <v>77.940176472034011</v>
      </c>
      <c r="M8" s="69"/>
    </row>
    <row r="9" spans="1:13" x14ac:dyDescent="0.25">
      <c r="A9" s="60"/>
      <c r="B9" s="62" t="s">
        <v>59</v>
      </c>
      <c r="C9" s="9">
        <v>13208</v>
      </c>
      <c r="D9" s="3">
        <f>IF(C11=0,"- - -",C9/C11*100)</f>
        <v>21.10679642680218</v>
      </c>
      <c r="E9" s="2">
        <v>5233</v>
      </c>
      <c r="F9" s="3">
        <f>IF(E11=0,"- - -",E9/E11*100)</f>
        <v>21.064283701646339</v>
      </c>
      <c r="G9" s="2">
        <v>7742</v>
      </c>
      <c r="H9" s="3">
        <f>IF(G11=0,"- - -",G9/G11*100)</f>
        <v>22.350529749704091</v>
      </c>
      <c r="I9" s="26">
        <f t="shared" ref="I9:I10" si="0">C9+E9+G9</f>
        <v>26183</v>
      </c>
      <c r="J9" s="29">
        <f>IF(I11=0,"- - -",I9/I11*100)</f>
        <v>21.451101516479735</v>
      </c>
      <c r="M9" s="69"/>
    </row>
    <row r="10" spans="1:13" ht="15.75" thickBot="1" x14ac:dyDescent="0.3">
      <c r="A10" s="60"/>
      <c r="B10" s="62" t="s">
        <v>16</v>
      </c>
      <c r="C10" s="9">
        <v>357</v>
      </c>
      <c r="D10" s="3">
        <f>IF(C11=0,"- - -",C10/C11*100)</f>
        <v>0.5704971475142625</v>
      </c>
      <c r="E10" s="2">
        <v>184</v>
      </c>
      <c r="F10" s="3">
        <f>IF(E11=0,"- - -",E10/E11*100)</f>
        <v>0.74065129010183961</v>
      </c>
      <c r="G10" s="2">
        <v>202</v>
      </c>
      <c r="H10" s="3">
        <f>IF(G11=0,"- - -",G10/G11*100)</f>
        <v>0.58315771240509251</v>
      </c>
      <c r="I10" s="26">
        <f t="shared" si="0"/>
        <v>743</v>
      </c>
      <c r="J10" s="29">
        <f>IF(I11=0,"- - -",I10/I11*100)</f>
        <v>0.60872201148624849</v>
      </c>
      <c r="M10" s="69"/>
    </row>
    <row r="11" spans="1:13" x14ac:dyDescent="0.25">
      <c r="A11" s="153" t="s">
        <v>13</v>
      </c>
      <c r="B11" s="154"/>
      <c r="C11" s="14">
        <f>SUM(C8:C10)</f>
        <v>62577</v>
      </c>
      <c r="D11" s="15">
        <f>IF(C11=0,"- - -",C11/C11*100)</f>
        <v>100</v>
      </c>
      <c r="E11" s="16">
        <f>SUM(E8:E10)</f>
        <v>24843</v>
      </c>
      <c r="F11" s="15">
        <f>IF(E11=0,"- - -",E11/E11*100)</f>
        <v>100</v>
      </c>
      <c r="G11" s="16">
        <f>SUM(G8:G10)</f>
        <v>34639</v>
      </c>
      <c r="H11" s="15">
        <f>IF(G11=0,"- - -",G11/G11*100)</f>
        <v>100</v>
      </c>
      <c r="I11" s="22">
        <f>SUM(I8:I10)</f>
        <v>122059</v>
      </c>
      <c r="J11" s="23">
        <f>IF(I11=0,"- - -",I11/I11*100)</f>
        <v>100</v>
      </c>
      <c r="M11" s="69"/>
    </row>
    <row r="12" spans="1:13" ht="15.75" thickBot="1" x14ac:dyDescent="0.3">
      <c r="A12" s="155" t="s">
        <v>69</v>
      </c>
      <c r="B12" s="156"/>
      <c r="C12" s="18">
        <f>IF($I11=0,"- - -",C11/$I11*100)</f>
        <v>51.267829492294716</v>
      </c>
      <c r="D12" s="19"/>
      <c r="E12" s="20">
        <f>IF($I11=0,"- - -",E11/$I11*100)</f>
        <v>20.353271778402249</v>
      </c>
      <c r="F12" s="19"/>
      <c r="G12" s="20">
        <f>IF($I11=0,"- - -",G11/$I11*100)</f>
        <v>28.378898729303042</v>
      </c>
      <c r="H12" s="19"/>
      <c r="I12" s="24">
        <f>IF($I11=0,"- - -",I11/$I11*100)</f>
        <v>100</v>
      </c>
      <c r="J12" s="25"/>
    </row>
    <row r="15" spans="1:13" x14ac:dyDescent="0.25">
      <c r="A15" s="49" t="s">
        <v>261</v>
      </c>
      <c r="J15" s="48"/>
      <c r="L15" s="48"/>
    </row>
    <row r="16" spans="1:13" ht="15.75" thickBot="1" x14ac:dyDescent="0.3"/>
    <row r="17" spans="1:33" ht="14.45" customHeight="1" x14ac:dyDescent="0.25">
      <c r="A17" s="149" t="s">
        <v>273</v>
      </c>
      <c r="B17" s="150"/>
      <c r="C17" s="32" t="s">
        <v>1</v>
      </c>
      <c r="D17" s="33"/>
      <c r="E17" s="33" t="s">
        <v>2</v>
      </c>
      <c r="F17" s="33"/>
      <c r="G17" s="33" t="s">
        <v>3</v>
      </c>
      <c r="H17" s="33"/>
      <c r="I17" s="33" t="s">
        <v>4</v>
      </c>
      <c r="J17" s="33"/>
      <c r="K17" s="33" t="s">
        <v>5</v>
      </c>
      <c r="L17" s="33"/>
      <c r="M17" s="33" t="s">
        <v>72</v>
      </c>
      <c r="N17" s="33"/>
      <c r="O17" s="33" t="s">
        <v>7</v>
      </c>
      <c r="P17" s="33"/>
      <c r="Q17" s="33" t="s">
        <v>8</v>
      </c>
      <c r="R17" s="33"/>
      <c r="S17" s="33" t="s">
        <v>9</v>
      </c>
      <c r="T17" s="33"/>
      <c r="U17" s="33" t="s">
        <v>10</v>
      </c>
      <c r="V17" s="33"/>
      <c r="W17" s="33" t="s">
        <v>11</v>
      </c>
      <c r="X17" s="33"/>
      <c r="Y17" s="35" t="s">
        <v>13</v>
      </c>
      <c r="Z17" s="36"/>
    </row>
    <row r="18" spans="1:33" ht="15.75" thickBot="1" x14ac:dyDescent="0.3">
      <c r="A18" s="151"/>
      <c r="B18" s="152"/>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25">
      <c r="A19" s="59"/>
      <c r="B19" s="62" t="s">
        <v>596</v>
      </c>
      <c r="C19" s="8">
        <v>9175</v>
      </c>
      <c r="D19" s="5">
        <f>IF(C22=0,"- - -",C19/C22*100)</f>
        <v>79.942493683018213</v>
      </c>
      <c r="E19" s="4">
        <v>12009</v>
      </c>
      <c r="F19" s="5">
        <f>IF(E22=0,"- - -",E19/E22*100)</f>
        <v>78.752705095416104</v>
      </c>
      <c r="G19" s="4">
        <v>16892</v>
      </c>
      <c r="H19" s="5">
        <f>IF(G22=0,"- - -",G19/G22*100)</f>
        <v>77.689371291910035</v>
      </c>
      <c r="I19" s="4">
        <v>5981</v>
      </c>
      <c r="J19" s="5">
        <f>IF(I22=0,"- - -",I19/I22*100)</f>
        <v>76.827231856133594</v>
      </c>
      <c r="K19" s="4">
        <v>4955</v>
      </c>
      <c r="L19" s="5">
        <f>IF(K22=0,"- - -",K19/K22*100)</f>
        <v>78.36470030049027</v>
      </c>
      <c r="M19" s="4">
        <v>19426</v>
      </c>
      <c r="N19" s="5">
        <f>IF(M22=0,"- - -",M19/M22*100)</f>
        <v>78.195065008251817</v>
      </c>
      <c r="O19" s="4">
        <v>10749</v>
      </c>
      <c r="P19" s="5">
        <f>IF(O22=0,"- - -",O19/O22*100)</f>
        <v>77.375467895191477</v>
      </c>
      <c r="Q19" s="4">
        <v>1176</v>
      </c>
      <c r="R19" s="5">
        <f>IF(Q22=0,"- - -",Q19/Q22*100)</f>
        <v>78.873239436619713</v>
      </c>
      <c r="S19" s="4">
        <v>8884</v>
      </c>
      <c r="T19" s="5">
        <f>IF(S22=0,"- - -",S19/S22*100)</f>
        <v>75.059141601892534</v>
      </c>
      <c r="U19" s="4">
        <v>3832</v>
      </c>
      <c r="V19" s="5">
        <f>IF(U22=0,"- - -",U19/U22*100)</f>
        <v>80.487292585591263</v>
      </c>
      <c r="W19" s="4">
        <v>2054</v>
      </c>
      <c r="X19" s="5">
        <f>IF(W22=0,"- - -",W19/W22*100)</f>
        <v>77.247085370440018</v>
      </c>
      <c r="Y19" s="26">
        <f>C19+E19+G19+I19+K19+M19+O19+Q19+S19+U19+W19</f>
        <v>95133</v>
      </c>
      <c r="Z19" s="27">
        <f>IF(Y22=0,"- - -",Y19/Y22*100)</f>
        <v>77.940176472034011</v>
      </c>
      <c r="AC19" s="69"/>
    </row>
    <row r="20" spans="1:33" x14ac:dyDescent="0.25">
      <c r="A20" s="60"/>
      <c r="B20" s="62" t="s">
        <v>59</v>
      </c>
      <c r="C20" s="9">
        <v>2256</v>
      </c>
      <c r="D20" s="3">
        <f>IF(C22=0,"- - -",C20/C22*100)</f>
        <v>19.656704713775376</v>
      </c>
      <c r="E20" s="2">
        <v>3141</v>
      </c>
      <c r="F20" s="3">
        <f>IF(E22=0,"- - -",E20/E22*100)</f>
        <v>20.598072004721622</v>
      </c>
      <c r="G20" s="2">
        <v>4729</v>
      </c>
      <c r="H20" s="3">
        <f>IF(G22=0,"- - -",G20/G22*100)</f>
        <v>21.749528583912063</v>
      </c>
      <c r="I20" s="2">
        <v>1768</v>
      </c>
      <c r="J20" s="3">
        <f>IF(I22=0,"- - -",I20/I22*100)</f>
        <v>22.710340398201669</v>
      </c>
      <c r="K20" s="2">
        <v>1314</v>
      </c>
      <c r="L20" s="3">
        <f>IF(K22=0,"- - -",K20/K22*100)</f>
        <v>20.781274711371182</v>
      </c>
      <c r="M20" s="2">
        <v>5233</v>
      </c>
      <c r="N20" s="3">
        <f>IF(M22=0,"- - -",M20/M22*100)</f>
        <v>21.064283701646339</v>
      </c>
      <c r="O20" s="2">
        <v>3085</v>
      </c>
      <c r="P20" s="3">
        <f>IF(O22=0,"- - -",O20/O22*100)</f>
        <v>22.207025626259718</v>
      </c>
      <c r="Q20" s="2">
        <v>308</v>
      </c>
      <c r="R20" s="3">
        <f>IF(Q22=0,"- - -",Q20/Q22*100)</f>
        <v>20.657276995305164</v>
      </c>
      <c r="S20" s="2">
        <v>2871</v>
      </c>
      <c r="T20" s="3">
        <f>IF(S22=0,"- - -",S20/S22*100)</f>
        <v>24.25650557620818</v>
      </c>
      <c r="U20" s="2">
        <v>894</v>
      </c>
      <c r="V20" s="3">
        <f>IF(U22=0,"- - -",U20/U22*100)</f>
        <v>18.777567737870196</v>
      </c>
      <c r="W20" s="2">
        <v>584</v>
      </c>
      <c r="X20" s="3">
        <f>IF(W22=0,"- - -",W20/W22*100)</f>
        <v>21.963144039112446</v>
      </c>
      <c r="Y20" s="26">
        <f t="shared" ref="Y20:Y21" si="1">C20+E20+G20+I20+K20+M20+O20+Q20+S20+U20+W20</f>
        <v>26183</v>
      </c>
      <c r="Z20" s="29">
        <f>IF(Y22=0,"- - -",Y20/Y22*100)</f>
        <v>21.451101516479735</v>
      </c>
      <c r="AC20" s="69"/>
    </row>
    <row r="21" spans="1:33" ht="15.75" thickBot="1" x14ac:dyDescent="0.3">
      <c r="A21" s="60"/>
      <c r="B21" s="62" t="s">
        <v>16</v>
      </c>
      <c r="C21" s="9">
        <v>46</v>
      </c>
      <c r="D21" s="3">
        <f>IF(C22=0,"- - -",C21/C22*100)</f>
        <v>0.40080160320641278</v>
      </c>
      <c r="E21" s="2">
        <v>99</v>
      </c>
      <c r="F21" s="3">
        <f>IF(E22=0,"- - -",E21/E22*100)</f>
        <v>0.6492228998622861</v>
      </c>
      <c r="G21" s="2">
        <v>122</v>
      </c>
      <c r="H21" s="3">
        <f>IF(G22=0,"- - -",G21/G22*100)</f>
        <v>0.56110012417789634</v>
      </c>
      <c r="I21" s="2">
        <v>36</v>
      </c>
      <c r="J21" s="3">
        <f>IF(I22=0,"- - -",I21/I22*100)</f>
        <v>0.46242774566473993</v>
      </c>
      <c r="K21" s="2">
        <v>54</v>
      </c>
      <c r="L21" s="3">
        <f>IF(K22=0,"- - -",K21/K22*100)</f>
        <v>0.85402498813854177</v>
      </c>
      <c r="M21" s="2">
        <v>184</v>
      </c>
      <c r="N21" s="3">
        <f>IF(M22=0,"- - -",M21/M22*100)</f>
        <v>0.74065129010183961</v>
      </c>
      <c r="O21" s="2">
        <v>58</v>
      </c>
      <c r="P21" s="3">
        <f>IF(O22=0,"- - -",O21/O22*100)</f>
        <v>0.41750647854880507</v>
      </c>
      <c r="Q21" s="2">
        <v>7</v>
      </c>
      <c r="R21" s="3">
        <f>IF(Q22=0,"- - -",Q21/Q22*100)</f>
        <v>0.46948356807511737</v>
      </c>
      <c r="S21" s="2">
        <v>81</v>
      </c>
      <c r="T21" s="3">
        <f>IF(S22=0,"- - -",S21/S22*100)</f>
        <v>0.68435282189929036</v>
      </c>
      <c r="U21" s="2">
        <v>35</v>
      </c>
      <c r="V21" s="3">
        <f>IF(U22=0,"- - -",U21/U22*100)</f>
        <v>0.73513967653854229</v>
      </c>
      <c r="W21" s="2">
        <v>21</v>
      </c>
      <c r="X21" s="3">
        <f>IF(W22=0,"- - -",W21/W22*100)</f>
        <v>0.78977059044753672</v>
      </c>
      <c r="Y21" s="26">
        <f t="shared" si="1"/>
        <v>743</v>
      </c>
      <c r="Z21" s="29">
        <f>IF(Y22=0,"- - -",Y21/Y22*100)</f>
        <v>0.60872201148624849</v>
      </c>
      <c r="AC21" s="69"/>
    </row>
    <row r="22" spans="1:33" x14ac:dyDescent="0.25">
      <c r="A22" s="153" t="s">
        <v>13</v>
      </c>
      <c r="B22" s="154"/>
      <c r="C22" s="14">
        <f>SUM(C19:C21)</f>
        <v>11477</v>
      </c>
      <c r="D22" s="15">
        <f>IF(C22=0,"- - -",C22/C22*100)</f>
        <v>100</v>
      </c>
      <c r="E22" s="16">
        <f>SUM(E19:E21)</f>
        <v>15249</v>
      </c>
      <c r="F22" s="15">
        <f>IF(E22=0,"- - -",E22/E22*100)</f>
        <v>100</v>
      </c>
      <c r="G22" s="16">
        <f>SUM(G19:G21)</f>
        <v>21743</v>
      </c>
      <c r="H22" s="15">
        <f>IF(G22=0,"- - -",G22/G22*100)</f>
        <v>100</v>
      </c>
      <c r="I22" s="16">
        <f>SUM(I19:I21)</f>
        <v>7785</v>
      </c>
      <c r="J22" s="15">
        <f>IF(I22=0,"- - -",I22/I22*100)</f>
        <v>100</v>
      </c>
      <c r="K22" s="16">
        <f>SUM(K19:K21)</f>
        <v>6323</v>
      </c>
      <c r="L22" s="15">
        <f>IF(K22=0,"- - -",K22/K22*100)</f>
        <v>100</v>
      </c>
      <c r="M22" s="16">
        <f>SUM(M19:M21)</f>
        <v>24843</v>
      </c>
      <c r="N22" s="15">
        <f>IF(M22=0,"- - -",M22/M22*100)</f>
        <v>100</v>
      </c>
      <c r="O22" s="16">
        <f>SUM(O19:O21)</f>
        <v>13892</v>
      </c>
      <c r="P22" s="15">
        <f>IF(O22=0,"- - -",O22/O22*100)</f>
        <v>100</v>
      </c>
      <c r="Q22" s="16">
        <f>SUM(Q19:Q21)</f>
        <v>1491</v>
      </c>
      <c r="R22" s="15">
        <f>IF(Q22=0,"- - -",Q22/Q22*100)</f>
        <v>100</v>
      </c>
      <c r="S22" s="16">
        <f>SUM(S19:S21)</f>
        <v>11836</v>
      </c>
      <c r="T22" s="15">
        <f>IF(S22=0,"- - -",S22/S22*100)</f>
        <v>100</v>
      </c>
      <c r="U22" s="16">
        <f>SUM(U19:U21)</f>
        <v>4761</v>
      </c>
      <c r="V22" s="15">
        <f>IF(U22=0,"- - -",U22/U22*100)</f>
        <v>100</v>
      </c>
      <c r="W22" s="16">
        <f>SUM(W19:W21)</f>
        <v>2659</v>
      </c>
      <c r="X22" s="15">
        <f>IF(W22=0,"- - -",W22/W22*100)</f>
        <v>100</v>
      </c>
      <c r="Y22" s="22">
        <f>SUM(Y19:Y21)</f>
        <v>122059</v>
      </c>
      <c r="Z22" s="23">
        <f>IF(Y22=0,"- - -",Y22/Y22*100)</f>
        <v>100</v>
      </c>
      <c r="AC22" s="69"/>
    </row>
    <row r="23" spans="1:33" ht="15.75" thickBot="1" x14ac:dyDescent="0.3">
      <c r="A23" s="155" t="s">
        <v>132</v>
      </c>
      <c r="B23" s="156"/>
      <c r="C23" s="18">
        <f>IF(Y22=0,"- - -",C22/Y22*100)</f>
        <v>9.4028297790412836</v>
      </c>
      <c r="D23" s="19"/>
      <c r="E23" s="20">
        <f>IF(Y22=0,"- - -",E22/Y22*100)</f>
        <v>12.493138564137016</v>
      </c>
      <c r="F23" s="19"/>
      <c r="G23" s="20">
        <f>IF(Y22=0,"- - -",G22/Y22*100)</f>
        <v>17.813516414193138</v>
      </c>
      <c r="H23" s="19"/>
      <c r="I23" s="20">
        <f>IF(Y22=0,"- - -",I22/Y22*100)</f>
        <v>6.3780630678606247</v>
      </c>
      <c r="J23" s="19"/>
      <c r="K23" s="20">
        <f>IF(Y22=0,"- - -",K22/Y22*100)</f>
        <v>5.1802816670626504</v>
      </c>
      <c r="L23" s="19"/>
      <c r="M23" s="20">
        <f>IF(Y22=0,"- - -",M22/Y22*100)</f>
        <v>20.353271778402249</v>
      </c>
      <c r="N23" s="19"/>
      <c r="O23" s="20">
        <f>IF(Y22=0,"- - -",O22/Y22*100)</f>
        <v>11.381381135352575</v>
      </c>
      <c r="P23" s="19"/>
      <c r="Q23" s="20">
        <f>IF(Y22=0,"- - -",Q22/Y22*100)</f>
        <v>1.221540402592189</v>
      </c>
      <c r="R23" s="19"/>
      <c r="S23" s="20">
        <f>IF(Y22=0,"- - -",S22/Y22*100)</f>
        <v>9.6969498357351771</v>
      </c>
      <c r="T23" s="19"/>
      <c r="U23" s="20">
        <f>IF(Y22=0,"- - -",U22/Y22*100)</f>
        <v>3.9005726738708328</v>
      </c>
      <c r="V23" s="19"/>
      <c r="W23" s="20">
        <f>IF(Y22=0,"- - -",W22/Y22*100)</f>
        <v>2.1784546817522674</v>
      </c>
      <c r="X23" s="19"/>
      <c r="Y23" s="24">
        <f>IF(Y22=0,"- - -",Y22/Y22*100)</f>
        <v>100</v>
      </c>
      <c r="Z23" s="25"/>
    </row>
    <row r="24" spans="1:33" x14ac:dyDescent="0.25">
      <c r="A24" s="146" t="s">
        <v>505</v>
      </c>
      <c r="B24" s="158"/>
      <c r="C24" s="158"/>
      <c r="D24" s="158"/>
      <c r="E24" s="158"/>
    </row>
    <row r="26" spans="1:33" x14ac:dyDescent="0.25">
      <c r="A26" s="49" t="s">
        <v>262</v>
      </c>
      <c r="J26" s="48"/>
      <c r="L26" s="48"/>
    </row>
    <row r="27" spans="1:33" ht="15.75" thickBot="1" x14ac:dyDescent="0.3"/>
    <row r="28" spans="1:33" ht="14.45" customHeight="1" x14ac:dyDescent="0.25">
      <c r="A28" s="149" t="s">
        <v>273</v>
      </c>
      <c r="B28" s="150"/>
      <c r="C28" s="32" t="s">
        <v>97</v>
      </c>
      <c r="D28" s="33"/>
      <c r="E28" s="33" t="s">
        <v>98</v>
      </c>
      <c r="F28" s="33"/>
      <c r="G28" s="33" t="s">
        <v>86</v>
      </c>
      <c r="H28" s="33"/>
      <c r="I28" s="33" t="s">
        <v>87</v>
      </c>
      <c r="J28" s="33"/>
      <c r="K28" s="33" t="s">
        <v>88</v>
      </c>
      <c r="L28" s="33"/>
      <c r="M28" s="33" t="s">
        <v>89</v>
      </c>
      <c r="N28" s="33"/>
      <c r="O28" s="33" t="s">
        <v>90</v>
      </c>
      <c r="P28" s="33"/>
      <c r="Q28" s="33" t="s">
        <v>91</v>
      </c>
      <c r="R28" s="33"/>
      <c r="S28" s="33" t="s">
        <v>92</v>
      </c>
      <c r="T28" s="33"/>
      <c r="U28" s="33" t="s">
        <v>93</v>
      </c>
      <c r="V28" s="33"/>
      <c r="W28" s="33" t="s">
        <v>94</v>
      </c>
      <c r="X28" s="33"/>
      <c r="Y28" s="33" t="s">
        <v>95</v>
      </c>
      <c r="Z28" s="33"/>
      <c r="AA28" s="33" t="s">
        <v>96</v>
      </c>
      <c r="AB28" s="34"/>
      <c r="AC28" s="35" t="s">
        <v>13</v>
      </c>
      <c r="AD28" s="36"/>
    </row>
    <row r="29" spans="1:33" ht="15.75" thickBot="1" x14ac:dyDescent="0.3">
      <c r="A29" s="151"/>
      <c r="B29" s="152"/>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25">
      <c r="A30" s="59"/>
      <c r="B30" s="62" t="s">
        <v>596</v>
      </c>
      <c r="C30" s="8">
        <v>1557</v>
      </c>
      <c r="D30" s="5">
        <f>IF(C33=0,"- - -",C30/C33*100)</f>
        <v>74.497607655502392</v>
      </c>
      <c r="E30" s="4">
        <v>77248</v>
      </c>
      <c r="F30" s="5">
        <f>IF(E33=0,"- - -",E30/E33*100)</f>
        <v>78.370262154045932</v>
      </c>
      <c r="G30" s="4">
        <v>183</v>
      </c>
      <c r="H30" s="5">
        <f>IF(G33=0,"- - -",G30/G33*100)</f>
        <v>78.205128205128204</v>
      </c>
      <c r="I30" s="4">
        <v>1383</v>
      </c>
      <c r="J30" s="5">
        <f>IF(I33=0,"- - -",I30/I33*100)</f>
        <v>77.653003930376201</v>
      </c>
      <c r="K30" s="4">
        <v>124</v>
      </c>
      <c r="L30" s="5">
        <f>IF(K33=0,"- - -",K30/K33*100)</f>
        <v>81.045751633986924</v>
      </c>
      <c r="M30" s="4">
        <v>21</v>
      </c>
      <c r="N30" s="5">
        <f>IF(M33=0,"- - -",M30/M33*100)</f>
        <v>75</v>
      </c>
      <c r="O30" s="4">
        <v>1319</v>
      </c>
      <c r="P30" s="5">
        <f>IF(O33=0,"- - -",O30/O33*100)</f>
        <v>76.242774566473997</v>
      </c>
      <c r="Q30" s="4">
        <v>4154</v>
      </c>
      <c r="R30" s="5">
        <f>IF(Q33=0,"- - -",Q30/Q33*100)</f>
        <v>76.868985936343449</v>
      </c>
      <c r="S30" s="4">
        <v>1487</v>
      </c>
      <c r="T30" s="5">
        <f>IF(S33=0,"- - -",S30/S33*100)</f>
        <v>81.212452211906054</v>
      </c>
      <c r="U30" s="4">
        <v>4871</v>
      </c>
      <c r="V30" s="5">
        <f>IF(U33=0,"- - -",U30/U33*100)</f>
        <v>74.264369568531791</v>
      </c>
      <c r="W30" s="4">
        <v>620</v>
      </c>
      <c r="X30" s="5">
        <f>IF(W33=0,"- - -",W30/W33*100)</f>
        <v>74.429771908763513</v>
      </c>
      <c r="Y30" s="4">
        <v>2133</v>
      </c>
      <c r="Z30" s="5">
        <f>IF(Y33=0,"- - -",Y30/Y33*100)</f>
        <v>76.151374509103888</v>
      </c>
      <c r="AA30" s="4">
        <v>33</v>
      </c>
      <c r="AB30" s="5">
        <f>IF(AA33=0,"- - -",AA30/AA33*100)</f>
        <v>70.212765957446805</v>
      </c>
      <c r="AC30" s="26">
        <f>C30+E30+G30+I30+K30+M30+O30+Q30+S30+U30+W30+Y30+AA30</f>
        <v>95133</v>
      </c>
      <c r="AD30" s="27">
        <f>IF(AC33=0,"- - -",AC30/AC33*100)</f>
        <v>77.940176472034011</v>
      </c>
      <c r="AG30" s="69"/>
    </row>
    <row r="31" spans="1:33" x14ac:dyDescent="0.25">
      <c r="A31" s="60"/>
      <c r="B31" s="62" t="s">
        <v>59</v>
      </c>
      <c r="C31" s="9">
        <v>518</v>
      </c>
      <c r="D31" s="3">
        <f>IF(C33=0,"- - -",C31/C33*100)</f>
        <v>24.784688995215312</v>
      </c>
      <c r="E31" s="2">
        <v>20765</v>
      </c>
      <c r="F31" s="3">
        <f>IF(E33=0,"- - -",E31/E33*100)</f>
        <v>21.066674782890999</v>
      </c>
      <c r="G31" s="2">
        <v>49</v>
      </c>
      <c r="H31" s="3">
        <f>IF(G33=0,"- - -",G31/G33*100)</f>
        <v>20.94017094017094</v>
      </c>
      <c r="I31" s="2">
        <v>385</v>
      </c>
      <c r="J31" s="3">
        <f>IF(I33=0,"- - -",I31/I33*100)</f>
        <v>21.617069062324536</v>
      </c>
      <c r="K31" s="2">
        <v>28</v>
      </c>
      <c r="L31" s="3">
        <f>IF(K33=0,"- - -",K31/K33*100)</f>
        <v>18.300653594771241</v>
      </c>
      <c r="M31" s="2">
        <v>7</v>
      </c>
      <c r="N31" s="3">
        <f>IF(M33=0,"- - -",M31/M33*100)</f>
        <v>25</v>
      </c>
      <c r="O31" s="2">
        <v>391</v>
      </c>
      <c r="P31" s="3">
        <f>IF(O33=0,"- - -",O31/O33*100)</f>
        <v>22.601156069364162</v>
      </c>
      <c r="Q31" s="2">
        <v>1211</v>
      </c>
      <c r="R31" s="3">
        <f>IF(Q33=0,"- - -",Q31/Q33*100)</f>
        <v>22.409326424870464</v>
      </c>
      <c r="S31" s="2">
        <v>334</v>
      </c>
      <c r="T31" s="3">
        <f>IF(S33=0,"- - -",S31/S33*100)</f>
        <v>18.241398143091207</v>
      </c>
      <c r="U31" s="2">
        <v>1636</v>
      </c>
      <c r="V31" s="3">
        <f>IF(U33=0,"- - -",U31/U33*100)</f>
        <v>24.942826650404026</v>
      </c>
      <c r="W31" s="2">
        <v>211</v>
      </c>
      <c r="X31" s="3">
        <f>IF(W33=0,"- - -",W31/W33*100)</f>
        <v>25.330132052821131</v>
      </c>
      <c r="Y31" s="2">
        <v>634</v>
      </c>
      <c r="Z31" s="3">
        <f>IF(Y33=0,"- - -",Y31/Y33*100)</f>
        <v>22.634773295251694</v>
      </c>
      <c r="AA31" s="2">
        <v>14</v>
      </c>
      <c r="AB31" s="3">
        <f>IF(AA33=0,"- - -",AA31/AA33*100)</f>
        <v>29.787234042553191</v>
      </c>
      <c r="AC31" s="26">
        <f t="shared" ref="AC31:AC32" si="2">C31+E31+G31+I31+K31+M31+O31+Q31+S31+U31+W31+Y31+AA31</f>
        <v>26183</v>
      </c>
      <c r="AD31" s="29">
        <f>IF(AC33=0,"- - -",AC31/AC33*100)</f>
        <v>21.451101516479735</v>
      </c>
      <c r="AG31" s="69"/>
    </row>
    <row r="32" spans="1:33" ht="15.75" thickBot="1" x14ac:dyDescent="0.3">
      <c r="A32" s="60"/>
      <c r="B32" s="62" t="s">
        <v>16</v>
      </c>
      <c r="C32" s="9">
        <v>15</v>
      </c>
      <c r="D32" s="3">
        <f>IF(C33=0,"- - -",C32/C33*100)</f>
        <v>0.71770334928229662</v>
      </c>
      <c r="E32" s="2">
        <v>555</v>
      </c>
      <c r="F32" s="3">
        <f>IF(E33=0,"- - -",E32/E33*100)</f>
        <v>0.56306306306306309</v>
      </c>
      <c r="G32" s="2">
        <v>2</v>
      </c>
      <c r="H32" s="3">
        <f>IF(G33=0,"- - -",G32/G33*100)</f>
        <v>0.85470085470085477</v>
      </c>
      <c r="I32" s="2">
        <v>13</v>
      </c>
      <c r="J32" s="3">
        <f>IF(I33=0,"- - -",I32/I33*100)</f>
        <v>0.72992700729927007</v>
      </c>
      <c r="K32" s="2">
        <v>1</v>
      </c>
      <c r="L32" s="3">
        <f>IF(K33=0,"- - -",K32/K33*100)</f>
        <v>0.65359477124183007</v>
      </c>
      <c r="M32" s="2">
        <v>0</v>
      </c>
      <c r="N32" s="3">
        <f>IF(M33=0,"- - -",M32/M33*100)</f>
        <v>0</v>
      </c>
      <c r="O32" s="2">
        <v>20</v>
      </c>
      <c r="P32" s="3">
        <f>IF(O33=0,"- - -",O32/O33*100)</f>
        <v>1.1560693641618496</v>
      </c>
      <c r="Q32" s="2">
        <v>39</v>
      </c>
      <c r="R32" s="3">
        <f>IF(Q33=0,"- - -",Q32/Q33*100)</f>
        <v>0.72168763878608433</v>
      </c>
      <c r="S32" s="2">
        <v>10</v>
      </c>
      <c r="T32" s="3">
        <f>IF(S33=0,"- - -",S32/S33*100)</f>
        <v>0.54614964500273078</v>
      </c>
      <c r="U32" s="2">
        <v>52</v>
      </c>
      <c r="V32" s="3">
        <f>IF(U33=0,"- - -",U32/U33*100)</f>
        <v>0.7928037810641867</v>
      </c>
      <c r="W32" s="2">
        <v>2</v>
      </c>
      <c r="X32" s="3">
        <f>IF(W33=0,"- - -",W32/W33*100)</f>
        <v>0.24009603841536614</v>
      </c>
      <c r="Y32" s="2">
        <v>34</v>
      </c>
      <c r="Z32" s="3">
        <f>IF(Y33=0,"- - -",Y32/Y33*100)</f>
        <v>1.2138521956444126</v>
      </c>
      <c r="AA32" s="2">
        <v>0</v>
      </c>
      <c r="AB32" s="3">
        <f>IF(AA33=0,"- - -",AA32/AA33*100)</f>
        <v>0</v>
      </c>
      <c r="AC32" s="26">
        <f t="shared" si="2"/>
        <v>743</v>
      </c>
      <c r="AD32" s="29">
        <f>IF(AC33=0,"- - -",AC32/AC33*100)</f>
        <v>0.60872201148624849</v>
      </c>
      <c r="AG32" s="69"/>
    </row>
    <row r="33" spans="1:33" x14ac:dyDescent="0.25">
      <c r="A33" s="153" t="s">
        <v>13</v>
      </c>
      <c r="B33" s="154"/>
      <c r="C33" s="14">
        <f>SUM(C30:C32)</f>
        <v>2090</v>
      </c>
      <c r="D33" s="15">
        <f>IF(C33=0,"- - -",C33/C33*100)</f>
        <v>100</v>
      </c>
      <c r="E33" s="16">
        <f>SUM(E30:E32)</f>
        <v>98568</v>
      </c>
      <c r="F33" s="15">
        <f>IF(E33=0,"- - -",E33/E33*100)</f>
        <v>100</v>
      </c>
      <c r="G33" s="16">
        <f>SUM(G30:G32)</f>
        <v>234</v>
      </c>
      <c r="H33" s="15">
        <f>IF(G33=0,"- - -",G33/G33*100)</f>
        <v>100</v>
      </c>
      <c r="I33" s="16">
        <f>SUM(I30:I32)</f>
        <v>1781</v>
      </c>
      <c r="J33" s="15">
        <f>IF(I33=0,"- - -",I33/I33*100)</f>
        <v>100</v>
      </c>
      <c r="K33" s="16">
        <f>SUM(K30:K32)</f>
        <v>153</v>
      </c>
      <c r="L33" s="15">
        <f>IF(K33=0,"- - -",K33/K33*100)</f>
        <v>100</v>
      </c>
      <c r="M33" s="16">
        <f>SUM(M30:M32)</f>
        <v>28</v>
      </c>
      <c r="N33" s="15">
        <f>IF(M33=0,"- - -",M33/M33*100)</f>
        <v>100</v>
      </c>
      <c r="O33" s="16">
        <f>SUM(O30:O32)</f>
        <v>1730</v>
      </c>
      <c r="P33" s="15">
        <f>IF(O33=0,"- - -",O33/O33*100)</f>
        <v>100</v>
      </c>
      <c r="Q33" s="16">
        <f>SUM(Q30:Q32)</f>
        <v>5404</v>
      </c>
      <c r="R33" s="15">
        <f>IF(Q33=0,"- - -",Q33/Q33*100)</f>
        <v>100</v>
      </c>
      <c r="S33" s="16">
        <f>SUM(S30:S32)</f>
        <v>1831</v>
      </c>
      <c r="T33" s="15">
        <f>IF(S33=0,"- - -",S33/S33*100)</f>
        <v>100</v>
      </c>
      <c r="U33" s="16">
        <f>SUM(U30:U32)</f>
        <v>6559</v>
      </c>
      <c r="V33" s="15">
        <f>IF(U33=0,"- - -",U33/U33*100)</f>
        <v>100</v>
      </c>
      <c r="W33" s="16">
        <f>SUM(W30:W32)</f>
        <v>833</v>
      </c>
      <c r="X33" s="15">
        <f>IF(W33=0,"- - -",W33/W33*100)</f>
        <v>100</v>
      </c>
      <c r="Y33" s="16">
        <f>SUM(Y30:Y32)</f>
        <v>2801</v>
      </c>
      <c r="Z33" s="15">
        <f>IF(Y33=0,"- - -",Y33/Y33*100)</f>
        <v>100</v>
      </c>
      <c r="AA33" s="16">
        <f>SUM(AA30:AA32)</f>
        <v>47</v>
      </c>
      <c r="AB33" s="15">
        <f>IF(AA33=0,"- - -",AA33/AA33*100)</f>
        <v>100</v>
      </c>
      <c r="AC33" s="22">
        <f>SUM(AC30:AC32)</f>
        <v>122059</v>
      </c>
      <c r="AD33" s="23">
        <f>IF(AC33=0,"- - -",AC33/AC33*100)</f>
        <v>100</v>
      </c>
      <c r="AG33" s="69"/>
    </row>
    <row r="34" spans="1:33" ht="15.75" thickBot="1" x14ac:dyDescent="0.3">
      <c r="A34" s="155" t="s">
        <v>12</v>
      </c>
      <c r="B34" s="156"/>
      <c r="C34" s="18">
        <f>IF($AC33=0,"- - -",C33/$AC33*100)</f>
        <v>1.7122866810313047</v>
      </c>
      <c r="D34" s="19"/>
      <c r="E34" s="20">
        <f>IF($AC33=0,"- - -",E33/$AC33*100)</f>
        <v>80.754389270762502</v>
      </c>
      <c r="F34" s="19"/>
      <c r="G34" s="20">
        <f>IF($AC33=0,"- - -",G33/$AC33*100)</f>
        <v>0.19171056620159102</v>
      </c>
      <c r="H34" s="19"/>
      <c r="I34" s="20">
        <f>IF($AC33=0,"- - -",I33/$AC33*100)</f>
        <v>1.4591304205343318</v>
      </c>
      <c r="J34" s="19"/>
      <c r="K34" s="20">
        <f>IF($AC33=0,"- - -",K33/$AC33*100)</f>
        <v>0.12534921636257876</v>
      </c>
      <c r="L34" s="19"/>
      <c r="M34" s="20">
        <f>IF($AC33=0,"- - -",M33/$AC33*100)</f>
        <v>2.2939725870275852E-2</v>
      </c>
      <c r="N34" s="19"/>
      <c r="O34" s="20">
        <f>IF($AC33=0,"- - -",O33/$AC33*100)</f>
        <v>1.4173473484134722</v>
      </c>
      <c r="P34" s="19"/>
      <c r="Q34" s="20">
        <f>IF($AC33=0,"- - -",Q33/$AC33*100)</f>
        <v>4.4273670929632392</v>
      </c>
      <c r="R34" s="19"/>
      <c r="S34" s="20">
        <f>IF($AC33=0,"- - -",S33/$AC33*100)</f>
        <v>1.500094216731253</v>
      </c>
      <c r="T34" s="19"/>
      <c r="U34" s="20">
        <f>IF($AC33=0,"- - -",U33/$AC33*100)</f>
        <v>5.3736307851121179</v>
      </c>
      <c r="V34" s="19"/>
      <c r="W34" s="20">
        <f>IF($AC33=0,"- - -",W33/$AC33*100)</f>
        <v>0.68245684464070655</v>
      </c>
      <c r="X34" s="19"/>
      <c r="Y34" s="159">
        <f>IF($AC33=0,"- - -",Y33/$AC33*100)</f>
        <v>2.2947918629515232</v>
      </c>
      <c r="Z34" s="160"/>
      <c r="AA34" s="159">
        <f>IF($AC33=0,"- - -",AA33/$AC33*100)</f>
        <v>3.850596842510589E-2</v>
      </c>
      <c r="AB34" s="160"/>
      <c r="AC34" s="24">
        <f>IF($AC33=0,"- - -",AC33/$AC33*100)</f>
        <v>100</v>
      </c>
      <c r="AD34" s="25"/>
    </row>
    <row r="35" spans="1:33" x14ac:dyDescent="0.25">
      <c r="A35" s="146" t="s">
        <v>483</v>
      </c>
      <c r="B35" s="147"/>
      <c r="C35" s="147"/>
      <c r="D35" s="147"/>
      <c r="E35" s="147"/>
    </row>
    <row r="37" spans="1:33" x14ac:dyDescent="0.25">
      <c r="A37" s="49" t="s">
        <v>263</v>
      </c>
      <c r="J37" s="48"/>
      <c r="L37" s="48"/>
    </row>
    <row r="38" spans="1:33" ht="15.75" thickBot="1" x14ac:dyDescent="0.3"/>
    <row r="39" spans="1:33" ht="14.45" customHeight="1" x14ac:dyDescent="0.25">
      <c r="A39" s="149" t="s">
        <v>273</v>
      </c>
      <c r="B39" s="150"/>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75" thickBot="1" x14ac:dyDescent="0.3">
      <c r="A40" s="151"/>
      <c r="B40" s="152"/>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25">
      <c r="A41" s="59"/>
      <c r="B41" s="62" t="s">
        <v>596</v>
      </c>
      <c r="C41" s="8">
        <v>566</v>
      </c>
      <c r="D41" s="5">
        <f>IF(C44=0,"- - -",C41/C44*100)</f>
        <v>84.477611940298502</v>
      </c>
      <c r="E41" s="4">
        <v>2364</v>
      </c>
      <c r="F41" s="5">
        <f>IF(E44=0,"- - -",E41/E44*100)</f>
        <v>86.435100548446059</v>
      </c>
      <c r="G41" s="4">
        <v>11392</v>
      </c>
      <c r="H41" s="5">
        <f>IF(G44=0,"- - -",G41/G44*100)</f>
        <v>95.940710796698667</v>
      </c>
      <c r="I41" s="4">
        <v>43586</v>
      </c>
      <c r="J41" s="5">
        <f>IF(I44=0,"- - -",I41/I44*100)</f>
        <v>93.917128143248078</v>
      </c>
      <c r="K41" s="4">
        <v>26780</v>
      </c>
      <c r="L41" s="5">
        <f>IF(K44=0,"- - -",K41/K44*100)</f>
        <v>75.072886297376101</v>
      </c>
      <c r="M41" s="4">
        <v>6834</v>
      </c>
      <c r="N41" s="5">
        <f>IF(M44=0,"- - -",M41/M44*100)</f>
        <v>46.776180698151954</v>
      </c>
      <c r="O41" s="4">
        <v>1749</v>
      </c>
      <c r="P41" s="5">
        <f>IF(O44=0,"- - -",O41/O44*100)</f>
        <v>33.718912666281085</v>
      </c>
      <c r="Q41" s="4">
        <v>654</v>
      </c>
      <c r="R41" s="5">
        <f>IF(Q44=0,"- - -",Q41/Q44*100)</f>
        <v>37.053824362606228</v>
      </c>
      <c r="S41" s="4">
        <v>346</v>
      </c>
      <c r="T41" s="5">
        <f>IF(S44=0,"- - -",S41/S44*100)</f>
        <v>41.837968561064088</v>
      </c>
      <c r="U41" s="4">
        <v>176</v>
      </c>
      <c r="V41" s="5">
        <f>IF(U44=0,"- - -",U41/U44*100)</f>
        <v>41.509433962264154</v>
      </c>
      <c r="W41" s="4">
        <v>147</v>
      </c>
      <c r="X41" s="5">
        <f>IF(W44=0,"- - -",W41/W44*100)</f>
        <v>46.372239747634069</v>
      </c>
      <c r="Y41" s="4">
        <v>539</v>
      </c>
      <c r="Z41" s="5">
        <f>IF(Y44=0,"- - -",Y41/Y44*100)</f>
        <v>34.353091140854048</v>
      </c>
      <c r="AA41" s="26">
        <f>C41+E41+G41+I41+K41+M41+O41+Q41+S41+U41+W41+Y41</f>
        <v>95133</v>
      </c>
      <c r="AB41" s="27">
        <f>IF(AA44=0,"- - -",AA41/AA44*100)</f>
        <v>77.940176472034011</v>
      </c>
      <c r="AE41" s="69"/>
    </row>
    <row r="42" spans="1:33" x14ac:dyDescent="0.25">
      <c r="A42" s="60"/>
      <c r="B42" s="62" t="s">
        <v>59</v>
      </c>
      <c r="C42" s="9">
        <v>82</v>
      </c>
      <c r="D42" s="3">
        <f>IF(C44=0,"- - -",C42/C44*100)</f>
        <v>12.238805970149254</v>
      </c>
      <c r="E42" s="2">
        <v>184</v>
      </c>
      <c r="F42" s="3">
        <f>IF(E44=0,"- - -",E42/E44*100)</f>
        <v>6.7276051188299828</v>
      </c>
      <c r="G42" s="2">
        <v>304</v>
      </c>
      <c r="H42" s="3">
        <f>IF(G44=0,"- - -",G42/G44*100)</f>
        <v>2.5602155971029141</v>
      </c>
      <c r="I42" s="2">
        <v>2654</v>
      </c>
      <c r="J42" s="3">
        <f>IF(I44=0,"- - -",I42/I44*100)</f>
        <v>5.7187183520437852</v>
      </c>
      <c r="K42" s="2">
        <v>8819</v>
      </c>
      <c r="L42" s="3">
        <f>IF(K44=0,"- - -",K42/K44*100)</f>
        <v>24.722471406144876</v>
      </c>
      <c r="M42" s="2">
        <v>7741</v>
      </c>
      <c r="N42" s="3">
        <f>IF(M44=0,"- - -",M42/M44*100)</f>
        <v>52.984257357973988</v>
      </c>
      <c r="O42" s="2">
        <v>3420</v>
      </c>
      <c r="P42" s="3">
        <f>IF(O44=0,"- - -",O42/O44*100)</f>
        <v>65.934065934065927</v>
      </c>
      <c r="Q42" s="2">
        <v>1102</v>
      </c>
      <c r="R42" s="3">
        <f>IF(Q44=0,"- - -",Q42/Q44*100)</f>
        <v>62.436260623229465</v>
      </c>
      <c r="S42" s="2">
        <v>474</v>
      </c>
      <c r="T42" s="3">
        <f>IF(S44=0,"- - -",S42/S44*100)</f>
        <v>57.31559854897219</v>
      </c>
      <c r="U42" s="2">
        <v>241</v>
      </c>
      <c r="V42" s="3">
        <f>IF(U44=0,"- - -",U42/U44*100)</f>
        <v>56.839622641509436</v>
      </c>
      <c r="W42" s="2">
        <v>163</v>
      </c>
      <c r="X42" s="3">
        <f>IF(W44=0,"- - -",W42/W44*100)</f>
        <v>51.419558359621455</v>
      </c>
      <c r="Y42" s="2">
        <v>999</v>
      </c>
      <c r="Z42" s="3">
        <f>IF(Y44=0,"- - -",Y42/Y44*100)</f>
        <v>63.671128107074573</v>
      </c>
      <c r="AA42" s="26">
        <f t="shared" ref="AA42:AA43" si="3">C42+E42+G42+I42+K42+M42+O42+Q42+S42+U42+W42+Y42</f>
        <v>26183</v>
      </c>
      <c r="AB42" s="29">
        <f>IF(AA44=0,"- - -",AA42/AA44*100)</f>
        <v>21.451101516479735</v>
      </c>
      <c r="AE42" s="69"/>
    </row>
    <row r="43" spans="1:33" ht="15.75" thickBot="1" x14ac:dyDescent="0.3">
      <c r="A43" s="60"/>
      <c r="B43" s="62" t="s">
        <v>16</v>
      </c>
      <c r="C43" s="9">
        <v>22</v>
      </c>
      <c r="D43" s="3">
        <f>IF(C44=0,"- - -",C43/C44*100)</f>
        <v>3.2835820895522385</v>
      </c>
      <c r="E43" s="2">
        <v>187</v>
      </c>
      <c r="F43" s="3">
        <f>IF(E44=0,"- - -",E43/E44*100)</f>
        <v>6.8372943327239488</v>
      </c>
      <c r="G43" s="2">
        <v>178</v>
      </c>
      <c r="H43" s="3">
        <f>IF(G44=0,"- - -",G43/G44*100)</f>
        <v>1.4990736061984167</v>
      </c>
      <c r="I43" s="2">
        <v>169</v>
      </c>
      <c r="J43" s="3">
        <f>IF(I44=0,"- - -",I43/I44*100)</f>
        <v>0.36415350470813851</v>
      </c>
      <c r="K43" s="2">
        <v>73</v>
      </c>
      <c r="L43" s="3">
        <f>IF(K44=0,"- - -",K43/K44*100)</f>
        <v>0.20464229647903118</v>
      </c>
      <c r="M43" s="2">
        <v>35</v>
      </c>
      <c r="N43" s="3">
        <f>IF(M44=0,"- - -",M43/M44*100)</f>
        <v>0.23956194387405885</v>
      </c>
      <c r="O43" s="2">
        <v>18</v>
      </c>
      <c r="P43" s="3">
        <f>IF(O44=0,"- - -",O43/O44*100)</f>
        <v>0.34702139965297862</v>
      </c>
      <c r="Q43" s="2">
        <v>9</v>
      </c>
      <c r="R43" s="3">
        <f>IF(Q44=0,"- - -",Q43/Q44*100)</f>
        <v>0.50991501416430596</v>
      </c>
      <c r="S43" s="2">
        <v>7</v>
      </c>
      <c r="T43" s="3">
        <f>IF(S44=0,"- - -",S43/S44*100)</f>
        <v>0.84643288996372434</v>
      </c>
      <c r="U43" s="2">
        <v>7</v>
      </c>
      <c r="V43" s="3">
        <f>IF(U44=0,"- - -",U43/U44*100)</f>
        <v>1.6509433962264151</v>
      </c>
      <c r="W43" s="2">
        <v>7</v>
      </c>
      <c r="X43" s="3">
        <f>IF(W44=0,"- - -",W43/W44*100)</f>
        <v>2.2082018927444795</v>
      </c>
      <c r="Y43" s="2">
        <v>31</v>
      </c>
      <c r="Z43" s="3">
        <f>IF(Y44=0,"- - -",Y43/Y44*100)</f>
        <v>1.9757807520713833</v>
      </c>
      <c r="AA43" s="26">
        <f t="shared" si="3"/>
        <v>743</v>
      </c>
      <c r="AB43" s="29">
        <f>IF(AA44=0,"- - -",AA43/AA44*100)</f>
        <v>0.60872201148624849</v>
      </c>
      <c r="AE43" s="69"/>
    </row>
    <row r="44" spans="1:33" x14ac:dyDescent="0.25">
      <c r="A44" s="153" t="s">
        <v>13</v>
      </c>
      <c r="B44" s="154"/>
      <c r="C44" s="14">
        <f>SUM(C41:C43)</f>
        <v>670</v>
      </c>
      <c r="D44" s="15">
        <f>IF(C44=0,"- - -",C44/C44*100)</f>
        <v>100</v>
      </c>
      <c r="E44" s="16">
        <f>SUM(E41:E43)</f>
        <v>2735</v>
      </c>
      <c r="F44" s="15">
        <f>IF(E44=0,"- - -",E44/E44*100)</f>
        <v>100</v>
      </c>
      <c r="G44" s="16">
        <f>SUM(G41:G43)</f>
        <v>11874</v>
      </c>
      <c r="H44" s="15">
        <f>IF(G44=0,"- - -",G44/G44*100)</f>
        <v>100</v>
      </c>
      <c r="I44" s="16">
        <f>SUM(I41:I43)</f>
        <v>46409</v>
      </c>
      <c r="J44" s="15">
        <f>IF(I44=0,"- - -",I44/I44*100)</f>
        <v>100</v>
      </c>
      <c r="K44" s="16">
        <f>SUM(K41:K43)</f>
        <v>35672</v>
      </c>
      <c r="L44" s="15">
        <f>IF(K44=0,"- - -",K44/K44*100)</f>
        <v>100</v>
      </c>
      <c r="M44" s="16">
        <f>SUM(M41:M43)</f>
        <v>14610</v>
      </c>
      <c r="N44" s="15">
        <f>IF(M44=0,"- - -",M44/M44*100)</f>
        <v>100</v>
      </c>
      <c r="O44" s="16">
        <f>SUM(O41:O43)</f>
        <v>5187</v>
      </c>
      <c r="P44" s="15">
        <f>IF(O44=0,"- - -",O44/O44*100)</f>
        <v>100</v>
      </c>
      <c r="Q44" s="16">
        <f>SUM(Q41:Q43)</f>
        <v>1765</v>
      </c>
      <c r="R44" s="15">
        <f>IF(Q44=0,"- - -",Q44/Q44*100)</f>
        <v>100</v>
      </c>
      <c r="S44" s="16">
        <f>SUM(S41:S43)</f>
        <v>827</v>
      </c>
      <c r="T44" s="15">
        <f>IF(S44=0,"- - -",S44/S44*100)</f>
        <v>100</v>
      </c>
      <c r="U44" s="16">
        <f>SUM(U41:U43)</f>
        <v>424</v>
      </c>
      <c r="V44" s="15">
        <f>IF(U44=0,"- - -",U44/U44*100)</f>
        <v>100</v>
      </c>
      <c r="W44" s="16">
        <f>SUM(W41:W43)</f>
        <v>317</v>
      </c>
      <c r="X44" s="15">
        <f>IF(W44=0,"- - -",W44/W44*100)</f>
        <v>100</v>
      </c>
      <c r="Y44" s="16">
        <f>SUM(Y41:Y43)</f>
        <v>1569</v>
      </c>
      <c r="Z44" s="15">
        <f>IF(Y44=0,"- - -",Y44/Y44*100)</f>
        <v>100</v>
      </c>
      <c r="AA44" s="22">
        <f>SUM(AA41:AA43)</f>
        <v>122059</v>
      </c>
      <c r="AB44" s="23">
        <f>IF(AA44=0,"- - -",AA44/AA44*100)</f>
        <v>100</v>
      </c>
      <c r="AE44" s="69"/>
    </row>
    <row r="45" spans="1:33" ht="15.75" thickBot="1" x14ac:dyDescent="0.3">
      <c r="A45" s="155" t="s">
        <v>31</v>
      </c>
      <c r="B45" s="156"/>
      <c r="C45" s="18">
        <f>IF($AA44=0,"- - -",C44/$AA44*100)</f>
        <v>0.54891486903874354</v>
      </c>
      <c r="D45" s="19"/>
      <c r="E45" s="20">
        <f>IF($AA44=0,"- - -",E44/$AA44*100)</f>
        <v>2.2407196519715877</v>
      </c>
      <c r="F45" s="19"/>
      <c r="G45" s="20">
        <f>IF($AA44=0,"- - -",G44/$AA44*100)</f>
        <v>9.7280823208448375</v>
      </c>
      <c r="H45" s="19"/>
      <c r="I45" s="20">
        <f>IF($AA44=0,"- - -",I44/$AA44*100)</f>
        <v>38.021776354058282</v>
      </c>
      <c r="J45" s="19"/>
      <c r="K45" s="20">
        <f>IF($AA44=0,"- - -",K44/$AA44*100)</f>
        <v>29.225210758731436</v>
      </c>
      <c r="L45" s="19"/>
      <c r="M45" s="20">
        <f>IF($AA44=0,"- - -",M44/$AA44*100)</f>
        <v>11.969621248740363</v>
      </c>
      <c r="N45" s="19"/>
      <c r="O45" s="20">
        <f>IF($AA44=0,"- - -",O44/$AA44*100)</f>
        <v>4.2495842174686018</v>
      </c>
      <c r="P45" s="19"/>
      <c r="Q45" s="20">
        <f>IF($AA44=0,"- - -",Q44/$AA44*100)</f>
        <v>1.4460220057513171</v>
      </c>
      <c r="R45" s="19"/>
      <c r="S45" s="20">
        <f>IF($AA44=0,"- - -",S44/$AA44*100)</f>
        <v>0.67754118909707606</v>
      </c>
      <c r="T45" s="19"/>
      <c r="U45" s="20">
        <f>IF($AA44=0,"- - -",U44/$AA44*100)</f>
        <v>0.34737299174989145</v>
      </c>
      <c r="V45" s="19"/>
      <c r="W45" s="20">
        <f>IF($AA44=0,"- - -",W44/$AA44*100)</f>
        <v>0.25971046788848012</v>
      </c>
      <c r="X45" s="19"/>
      <c r="Y45" s="20">
        <f>IF($AA44=0,"- - -",Y44/$AA44*100)</f>
        <v>1.2854439246593861</v>
      </c>
      <c r="Z45" s="19"/>
      <c r="AA45" s="24">
        <f>IF($AA44=0,"- - -",AA44/$AA44*100)</f>
        <v>100</v>
      </c>
      <c r="AB45" s="25"/>
    </row>
    <row r="46" spans="1:33" x14ac:dyDescent="0.25">
      <c r="A46" s="146" t="s">
        <v>506</v>
      </c>
      <c r="B46" s="147"/>
      <c r="C46" s="147"/>
      <c r="D46" s="147"/>
      <c r="E46" s="147"/>
    </row>
    <row r="48" spans="1:33" x14ac:dyDescent="0.25">
      <c r="A48" s="49" t="s">
        <v>264</v>
      </c>
      <c r="J48" s="48"/>
      <c r="L48" s="48"/>
    </row>
    <row r="49" spans="1:27" ht="15.75" thickBot="1" x14ac:dyDescent="0.3"/>
    <row r="50" spans="1:27" ht="14.45" customHeight="1" x14ac:dyDescent="0.25">
      <c r="A50" s="149" t="s">
        <v>273</v>
      </c>
      <c r="B50" s="150"/>
      <c r="C50" s="32" t="s">
        <v>99</v>
      </c>
      <c r="D50" s="33"/>
      <c r="E50" s="33" t="s">
        <v>100</v>
      </c>
      <c r="F50" s="33"/>
      <c r="G50" s="33" t="s">
        <v>101</v>
      </c>
      <c r="H50" s="33"/>
      <c r="I50" s="33" t="s">
        <v>102</v>
      </c>
      <c r="J50" s="33"/>
      <c r="K50" s="33" t="s">
        <v>103</v>
      </c>
      <c r="L50" s="33"/>
      <c r="M50" s="33" t="s">
        <v>104</v>
      </c>
      <c r="N50" s="33"/>
      <c r="O50" s="33" t="s">
        <v>105</v>
      </c>
      <c r="P50" s="33"/>
      <c r="Q50" s="33" t="s">
        <v>106</v>
      </c>
      <c r="R50" s="33"/>
      <c r="S50" s="33" t="s">
        <v>16</v>
      </c>
      <c r="T50" s="33"/>
      <c r="U50" s="35" t="s">
        <v>13</v>
      </c>
      <c r="V50" s="36"/>
    </row>
    <row r="51" spans="1:27" ht="15.75" thickBot="1" x14ac:dyDescent="0.3">
      <c r="A51" s="151"/>
      <c r="B51" s="152"/>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25">
      <c r="A52" s="59"/>
      <c r="B52" s="62" t="s">
        <v>596</v>
      </c>
      <c r="C52" s="8">
        <v>11</v>
      </c>
      <c r="D52" s="5">
        <f>IF(C55=0,"- - -",C52/C55*100)</f>
        <v>18.64406779661017</v>
      </c>
      <c r="E52" s="4">
        <v>188</v>
      </c>
      <c r="F52" s="5">
        <f>IF(E55=0,"- - -",E52/E55*100)</f>
        <v>29.147286821705425</v>
      </c>
      <c r="G52" s="4">
        <v>502</v>
      </c>
      <c r="H52" s="5">
        <f>IF(G55=0,"- - -",G52/G55*100)</f>
        <v>33.759246805648957</v>
      </c>
      <c r="I52" s="4">
        <v>11443</v>
      </c>
      <c r="J52" s="5">
        <f>IF(I55=0,"- - -",I52/I55*100)</f>
        <v>64.888006804649848</v>
      </c>
      <c r="K52" s="4">
        <v>73113</v>
      </c>
      <c r="L52" s="5">
        <f>IF(K55=0,"- - -",K52/K55*100)</f>
        <v>81.025999069087035</v>
      </c>
      <c r="M52" s="4">
        <v>9740</v>
      </c>
      <c r="N52" s="5">
        <f>IF(M55=0,"- - -",M52/M55*100)</f>
        <v>82.374830852503379</v>
      </c>
      <c r="O52" s="4">
        <v>9</v>
      </c>
      <c r="P52" s="5">
        <f>IF(O55=0,"- - -",O52/O55*100)</f>
        <v>56.25</v>
      </c>
      <c r="Q52" s="4">
        <v>0</v>
      </c>
      <c r="R52" s="5" t="str">
        <f>IF(Q55=0,"- - -",Q52/Q55*100)</f>
        <v>- - -</v>
      </c>
      <c r="S52" s="4">
        <v>127</v>
      </c>
      <c r="T52" s="5">
        <f>IF(S55=0,"- - -",S52/S55*100)</f>
        <v>79.874213836477992</v>
      </c>
      <c r="U52" s="26">
        <f>C52+E52+G52+I52+K52+M52+O52+Q52+S52</f>
        <v>95133</v>
      </c>
      <c r="V52" s="27">
        <f>IF(U55=0,"- - -",U52/U55*100)</f>
        <v>77.940176472034011</v>
      </c>
      <c r="Y52" s="69"/>
    </row>
    <row r="53" spans="1:27" x14ac:dyDescent="0.25">
      <c r="A53" s="60"/>
      <c r="B53" s="62" t="s">
        <v>59</v>
      </c>
      <c r="C53" s="9">
        <v>0</v>
      </c>
      <c r="D53" s="3">
        <f>IF(C55=0,"- - -",C53/C55*100)</f>
        <v>0</v>
      </c>
      <c r="E53" s="2">
        <v>237</v>
      </c>
      <c r="F53" s="3">
        <f>IF(E55=0,"- - -",E53/E55*100)</f>
        <v>36.744186046511629</v>
      </c>
      <c r="G53" s="2">
        <v>863</v>
      </c>
      <c r="H53" s="3">
        <f>IF(G55=0,"- - -",G53/G55*100)</f>
        <v>58.036314727639535</v>
      </c>
      <c r="I53" s="2">
        <v>6021</v>
      </c>
      <c r="J53" s="3">
        <f>IF(I55=0,"- - -",I53/I55*100)</f>
        <v>34.142330592571589</v>
      </c>
      <c r="K53" s="2">
        <v>16955</v>
      </c>
      <c r="L53" s="3">
        <f>IF(K55=0,"- - -",K53/K55*100)</f>
        <v>18.790034798413018</v>
      </c>
      <c r="M53" s="2">
        <v>2074</v>
      </c>
      <c r="N53" s="3">
        <f>IF(M55=0,"- - -",M53/M55*100)</f>
        <v>17.540595399188092</v>
      </c>
      <c r="O53" s="2">
        <v>7</v>
      </c>
      <c r="P53" s="3">
        <f>IF(O55=0,"- - -",O53/O55*100)</f>
        <v>43.75</v>
      </c>
      <c r="Q53" s="2">
        <v>0</v>
      </c>
      <c r="R53" s="3" t="str">
        <f>IF(Q55=0,"- - -",Q53/Q55*100)</f>
        <v>- - -</v>
      </c>
      <c r="S53" s="2">
        <v>26</v>
      </c>
      <c r="T53" s="3">
        <f>IF(S55=0,"- - -",S53/S55*100)</f>
        <v>16.352201257861633</v>
      </c>
      <c r="U53" s="26">
        <f t="shared" ref="U53:U54" si="4">C53+E53+G53+I53+K53+M53+O53+Q53+S53</f>
        <v>26183</v>
      </c>
      <c r="V53" s="29">
        <f>IF(U55=0,"- - -",U53/U55*100)</f>
        <v>21.451101516479735</v>
      </c>
      <c r="Y53" s="69"/>
    </row>
    <row r="54" spans="1:27" ht="15.75" thickBot="1" x14ac:dyDescent="0.3">
      <c r="A54" s="60"/>
      <c r="B54" s="62" t="s">
        <v>16</v>
      </c>
      <c r="C54" s="9">
        <v>48</v>
      </c>
      <c r="D54" s="3">
        <f>IF(C55=0,"- - -",C54/C55*100)</f>
        <v>81.355932203389841</v>
      </c>
      <c r="E54" s="2">
        <v>220</v>
      </c>
      <c r="F54" s="3">
        <f>IF(E55=0,"- - -",E54/E55*100)</f>
        <v>34.108527131782942</v>
      </c>
      <c r="G54" s="2">
        <v>122</v>
      </c>
      <c r="H54" s="3">
        <f>IF(G55=0,"- - -",G54/G55*100)</f>
        <v>8.2044384667114993</v>
      </c>
      <c r="I54" s="2">
        <v>171</v>
      </c>
      <c r="J54" s="3">
        <f>IF(I55=0,"- - -",I54/I55*100)</f>
        <v>0.96966260277856542</v>
      </c>
      <c r="K54" s="2">
        <v>166</v>
      </c>
      <c r="L54" s="3">
        <f>IF(K55=0,"- - -",K54/K55*100)</f>
        <v>0.18396613249994459</v>
      </c>
      <c r="M54" s="2">
        <v>10</v>
      </c>
      <c r="N54" s="3">
        <f>IF(M55=0,"- - -",M54/M55*100)</f>
        <v>8.4573748308525029E-2</v>
      </c>
      <c r="O54" s="2">
        <v>0</v>
      </c>
      <c r="P54" s="3">
        <f>IF(O55=0,"- - -",O54/O55*100)</f>
        <v>0</v>
      </c>
      <c r="Q54" s="2">
        <v>0</v>
      </c>
      <c r="R54" s="3" t="str">
        <f>IF(Q55=0,"- - -",Q54/Q55*100)</f>
        <v>- - -</v>
      </c>
      <c r="S54" s="2">
        <v>6</v>
      </c>
      <c r="T54" s="3">
        <f>IF(S55=0,"- - -",S54/S55*100)</f>
        <v>3.7735849056603774</v>
      </c>
      <c r="U54" s="26">
        <f t="shared" si="4"/>
        <v>743</v>
      </c>
      <c r="V54" s="29">
        <f>IF(U55=0,"- - -",U54/U55*100)</f>
        <v>0.60872201148624849</v>
      </c>
      <c r="Y54" s="69"/>
    </row>
    <row r="55" spans="1:27" x14ac:dyDescent="0.25">
      <c r="A55" s="153" t="s">
        <v>13</v>
      </c>
      <c r="B55" s="154"/>
      <c r="C55" s="14">
        <f>SUM(C52:C54)</f>
        <v>59</v>
      </c>
      <c r="D55" s="15">
        <f>IF(C55=0,"- - -",C55/C55*100)</f>
        <v>100</v>
      </c>
      <c r="E55" s="16">
        <f>SUM(E52:E54)</f>
        <v>645</v>
      </c>
      <c r="F55" s="15">
        <f>IF(E55=0,"- - -",E55/E55*100)</f>
        <v>100</v>
      </c>
      <c r="G55" s="16">
        <f>SUM(G52:G54)</f>
        <v>1487</v>
      </c>
      <c r="H55" s="15">
        <f>IF(G55=0,"- - -",G55/G55*100)</f>
        <v>100</v>
      </c>
      <c r="I55" s="16">
        <f>SUM(I52:I54)</f>
        <v>17635</v>
      </c>
      <c r="J55" s="15">
        <f>IF(I55=0,"- - -",I55/I55*100)</f>
        <v>100</v>
      </c>
      <c r="K55" s="16">
        <f>SUM(K52:K54)</f>
        <v>90234</v>
      </c>
      <c r="L55" s="15">
        <f>IF(K55=0,"- - -",K55/K55*100)</f>
        <v>100</v>
      </c>
      <c r="M55" s="16">
        <f>SUM(M52:M54)</f>
        <v>11824</v>
      </c>
      <c r="N55" s="15">
        <f>IF(M55=0,"- - -",M55/M55*100)</f>
        <v>100</v>
      </c>
      <c r="O55" s="16">
        <f>SUM(O52:O54)</f>
        <v>16</v>
      </c>
      <c r="P55" s="15">
        <f>IF(O55=0,"- - -",O55/O55*100)</f>
        <v>100</v>
      </c>
      <c r="Q55" s="16">
        <f>SUM(Q52:Q54)</f>
        <v>0</v>
      </c>
      <c r="R55" s="15" t="str">
        <f>IF(Q55=0,"- - -",Q55/Q55*100)</f>
        <v>- - -</v>
      </c>
      <c r="S55" s="16">
        <f>SUM(S52:S54)</f>
        <v>159</v>
      </c>
      <c r="T55" s="15">
        <f>IF(S55=0,"- - -",S55/S55*100)</f>
        <v>100</v>
      </c>
      <c r="U55" s="22">
        <f>SUM(U52:U54)</f>
        <v>122059</v>
      </c>
      <c r="V55" s="23">
        <f>IF(U55=0,"- - -",U55/U55*100)</f>
        <v>100</v>
      </c>
      <c r="Y55" s="69"/>
    </row>
    <row r="56" spans="1:27" ht="15.75" thickBot="1" x14ac:dyDescent="0.3">
      <c r="A56" s="155" t="s">
        <v>588</v>
      </c>
      <c r="B56" s="156"/>
      <c r="C56" s="18">
        <f>IF($U55=0,"- - -",C55/$U55*100)</f>
        <v>4.8337279512366965E-2</v>
      </c>
      <c r="D56" s="19"/>
      <c r="E56" s="20">
        <f>IF($U55=0,"- - -",E55/$U55*100)</f>
        <v>0.52843297094028296</v>
      </c>
      <c r="F56" s="19"/>
      <c r="G56" s="20">
        <f>IF($U55=0,"- - -",G55/$U55*100)</f>
        <v>1.2182632988964355</v>
      </c>
      <c r="H56" s="19"/>
      <c r="I56" s="20">
        <f>IF($U55=0,"- - -",I55/$U55*100)</f>
        <v>14.447930918654093</v>
      </c>
      <c r="J56" s="19"/>
      <c r="K56" s="20">
        <f>IF($U55=0,"- - -",K55/$U55*100)</f>
        <v>73.92654372065968</v>
      </c>
      <c r="L56" s="19"/>
      <c r="M56" s="20">
        <f>IF($U55=0,"- - -",M55/$U55*100)</f>
        <v>9.6871185246479161</v>
      </c>
      <c r="N56" s="19"/>
      <c r="O56" s="20">
        <f>IF($U55=0,"- - -",O55/$U55*100)</f>
        <v>1.310841478301477E-2</v>
      </c>
      <c r="P56" s="19"/>
      <c r="Q56" s="20">
        <f>IF($U55=0,"- - -",Q55/$U55*100)</f>
        <v>0</v>
      </c>
      <c r="R56" s="19"/>
      <c r="S56" s="20">
        <f>IF($U55=0,"- - -",S55/$U55*100)</f>
        <v>0.13026487190620928</v>
      </c>
      <c r="T56" s="19"/>
      <c r="U56" s="24">
        <f>IF($U55=0,"- - -",U55/$U55*100)</f>
        <v>100</v>
      </c>
      <c r="V56" s="25"/>
    </row>
    <row r="57" spans="1:27" x14ac:dyDescent="0.25">
      <c r="A57" s="177" t="s">
        <v>507</v>
      </c>
      <c r="B57" s="178"/>
      <c r="C57" s="178"/>
      <c r="D57" s="178"/>
    </row>
    <row r="59" spans="1:27" x14ac:dyDescent="0.25">
      <c r="A59" s="49" t="s">
        <v>265</v>
      </c>
      <c r="J59" s="48"/>
      <c r="L59" s="48"/>
    </row>
    <row r="60" spans="1:27" ht="15.75" thickBot="1" x14ac:dyDescent="0.3"/>
    <row r="61" spans="1:27" ht="14.45" customHeight="1" x14ac:dyDescent="0.25">
      <c r="A61" s="149" t="s">
        <v>273</v>
      </c>
      <c r="B61" s="150"/>
      <c r="C61" s="32" t="s">
        <v>107</v>
      </c>
      <c r="D61" s="33"/>
      <c r="E61" s="32" t="s">
        <v>108</v>
      </c>
      <c r="F61" s="33"/>
      <c r="G61" s="32" t="s">
        <v>109</v>
      </c>
      <c r="H61" s="33"/>
      <c r="I61" s="32" t="s">
        <v>110</v>
      </c>
      <c r="J61" s="33"/>
      <c r="K61" s="32" t="s">
        <v>111</v>
      </c>
      <c r="L61" s="33"/>
      <c r="M61" s="32" t="s">
        <v>112</v>
      </c>
      <c r="N61" s="33"/>
      <c r="O61" s="32" t="s">
        <v>113</v>
      </c>
      <c r="P61" s="33"/>
      <c r="Q61" s="32" t="s">
        <v>114</v>
      </c>
      <c r="R61" s="33"/>
      <c r="S61" s="32" t="s">
        <v>115</v>
      </c>
      <c r="T61" s="33"/>
      <c r="U61" s="32" t="s">
        <v>116</v>
      </c>
      <c r="V61" s="33"/>
      <c r="W61" s="35" t="s">
        <v>13</v>
      </c>
      <c r="X61" s="36"/>
    </row>
    <row r="62" spans="1:27" ht="15.75" thickBot="1" x14ac:dyDescent="0.3">
      <c r="A62" s="151"/>
      <c r="B62" s="152"/>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25">
      <c r="A63" s="59"/>
      <c r="B63" s="62" t="s">
        <v>596</v>
      </c>
      <c r="C63" s="8">
        <v>31</v>
      </c>
      <c r="D63" s="5">
        <f>IF(C66=0,"- - -",C63/C66*100)</f>
        <v>86.111111111111114</v>
      </c>
      <c r="E63" s="4">
        <v>2292</v>
      </c>
      <c r="F63" s="5">
        <f>IF(E66=0,"- - -",E63/E66*100)</f>
        <v>84.048404840484054</v>
      </c>
      <c r="G63" s="4">
        <v>13318</v>
      </c>
      <c r="H63" s="5">
        <f>IF(G66=0,"- - -",G63/G66*100)</f>
        <v>82.225103414212512</v>
      </c>
      <c r="I63" s="4">
        <v>34935</v>
      </c>
      <c r="J63" s="5">
        <f>IF(I66=0,"- - -",I63/I66*100)</f>
        <v>80.175796938471066</v>
      </c>
      <c r="K63" s="4">
        <v>30492</v>
      </c>
      <c r="L63" s="5">
        <f>IF(K66=0,"- - -",K63/K66*100)</f>
        <v>77.249695987028772</v>
      </c>
      <c r="M63" s="4">
        <v>11991</v>
      </c>
      <c r="N63" s="5">
        <f>IF(M66=0,"- - -",M63/M66*100)</f>
        <v>71.396248883596314</v>
      </c>
      <c r="O63" s="4">
        <v>1994</v>
      </c>
      <c r="P63" s="5">
        <f>IF(O66=0,"- - -",O63/O66*100)</f>
        <v>65.206017004578158</v>
      </c>
      <c r="Q63" s="4">
        <v>77</v>
      </c>
      <c r="R63" s="5">
        <f>IF(Q66=0,"- - -",Q63/Q66*100)</f>
        <v>39.896373056994818</v>
      </c>
      <c r="S63" s="4">
        <v>3</v>
      </c>
      <c r="T63" s="5">
        <f>IF(S66=0,"- - -",S63/S66*100)</f>
        <v>37.5</v>
      </c>
      <c r="U63" s="4">
        <v>0</v>
      </c>
      <c r="V63" s="5" t="str">
        <f>IF(U66=0,"- - -",U63/U66*100)</f>
        <v>- - -</v>
      </c>
      <c r="W63" s="26">
        <f>C63+E63+G63+I63+K63+M63+O63+Q63+S63+U63</f>
        <v>95133</v>
      </c>
      <c r="X63" s="27">
        <f>IF(W66=0,"- - -",W63/W66*100)</f>
        <v>77.940176472034011</v>
      </c>
      <c r="AA63" s="69"/>
    </row>
    <row r="64" spans="1:27" x14ac:dyDescent="0.25">
      <c r="A64" s="60"/>
      <c r="B64" s="62" t="s">
        <v>59</v>
      </c>
      <c r="C64" s="9">
        <v>5</v>
      </c>
      <c r="D64" s="3">
        <f>IF(C66=0,"- - -",C64/C66*100)</f>
        <v>13.888888888888889</v>
      </c>
      <c r="E64" s="2">
        <v>425</v>
      </c>
      <c r="F64" s="3">
        <f>IF(E66=0,"- - -",E64/E66*100)</f>
        <v>15.584891822515583</v>
      </c>
      <c r="G64" s="2">
        <v>2774</v>
      </c>
      <c r="H64" s="3">
        <f>IF(G66=0,"- - -",G64/G66*100)</f>
        <v>17.126628387973081</v>
      </c>
      <c r="I64" s="2">
        <v>8397</v>
      </c>
      <c r="J64" s="3">
        <f>IF(I66=0,"- - -",I64/I66*100)</f>
        <v>19.271108255112111</v>
      </c>
      <c r="K64" s="2">
        <v>8758</v>
      </c>
      <c r="L64" s="3">
        <f>IF(K66=0,"- - -",K64/K66*100)</f>
        <v>22.187880016214027</v>
      </c>
      <c r="M64" s="2">
        <v>4666</v>
      </c>
      <c r="N64" s="3">
        <f>IF(M66=0,"- - -",M64/M66*100)</f>
        <v>27.782077999404585</v>
      </c>
      <c r="O64" s="2">
        <v>1038</v>
      </c>
      <c r="P64" s="3">
        <f>IF(O66=0,"- - -",O64/O66*100)</f>
        <v>33.943754087638979</v>
      </c>
      <c r="Q64" s="2">
        <v>115</v>
      </c>
      <c r="R64" s="3">
        <f>IF(Q66=0,"- - -",Q64/Q66*100)</f>
        <v>59.585492227979273</v>
      </c>
      <c r="S64" s="2">
        <v>5</v>
      </c>
      <c r="T64" s="3">
        <f>IF(S66=0,"- - -",S64/S66*100)</f>
        <v>62.5</v>
      </c>
      <c r="U64" s="2">
        <v>0</v>
      </c>
      <c r="V64" s="3" t="str">
        <f>IF(U66=0,"- - -",U64/U66*100)</f>
        <v>- - -</v>
      </c>
      <c r="W64" s="26">
        <f t="shared" ref="W64:W65" si="5">C64+E64+G64+I64+K64+M64+O64+Q64+S64+U64</f>
        <v>26183</v>
      </c>
      <c r="X64" s="29">
        <f>IF(W66=0,"- - -",W64/W66*100)</f>
        <v>21.451101516479735</v>
      </c>
      <c r="AA64" s="69"/>
    </row>
    <row r="65" spans="1:31" ht="15.75" thickBot="1" x14ac:dyDescent="0.3">
      <c r="A65" s="60"/>
      <c r="B65" s="62" t="s">
        <v>16</v>
      </c>
      <c r="C65" s="9">
        <v>0</v>
      </c>
      <c r="D65" s="3">
        <f>IF(C66=0,"- - -",C65/C66*100)</f>
        <v>0</v>
      </c>
      <c r="E65" s="2">
        <v>10</v>
      </c>
      <c r="F65" s="3">
        <f>IF(E66=0,"- - -",E65/E66*100)</f>
        <v>0.36670333700036672</v>
      </c>
      <c r="G65" s="2">
        <v>105</v>
      </c>
      <c r="H65" s="3">
        <f>IF(G66=0,"- - -",G65/G66*100)</f>
        <v>0.64826819781441014</v>
      </c>
      <c r="I65" s="2">
        <v>241</v>
      </c>
      <c r="J65" s="3">
        <f>IF(I66=0,"- - -",I65/I66*100)</f>
        <v>0.55309480641681774</v>
      </c>
      <c r="K65" s="2">
        <v>222</v>
      </c>
      <c r="L65" s="3">
        <f>IF(K66=0,"- - -",K65/K66*100)</f>
        <v>0.56242399675719501</v>
      </c>
      <c r="M65" s="2">
        <v>138</v>
      </c>
      <c r="N65" s="3">
        <f>IF(M66=0,"- - -",M65/M66*100)</f>
        <v>0.82167311699910695</v>
      </c>
      <c r="O65" s="2">
        <v>26</v>
      </c>
      <c r="P65" s="3">
        <f>IF(O66=0,"- - -",O65/O66*100)</f>
        <v>0.85022890778286464</v>
      </c>
      <c r="Q65" s="2">
        <v>1</v>
      </c>
      <c r="R65" s="3">
        <f>IF(Q66=0,"- - -",Q65/Q66*100)</f>
        <v>0.5181347150259068</v>
      </c>
      <c r="S65" s="2">
        <v>0</v>
      </c>
      <c r="T65" s="3">
        <f>IF(S66=0,"- - -",S65/S66*100)</f>
        <v>0</v>
      </c>
      <c r="U65" s="2">
        <v>0</v>
      </c>
      <c r="V65" s="3" t="str">
        <f>IF(U66=0,"- - -",U65/U66*100)</f>
        <v>- - -</v>
      </c>
      <c r="W65" s="26">
        <f t="shared" si="5"/>
        <v>743</v>
      </c>
      <c r="X65" s="29">
        <f>IF(W66=0,"- - -",W65/W66*100)</f>
        <v>0.60872201148624849</v>
      </c>
      <c r="AA65" s="69"/>
    </row>
    <row r="66" spans="1:31" x14ac:dyDescent="0.25">
      <c r="A66" s="153" t="s">
        <v>13</v>
      </c>
      <c r="B66" s="154"/>
      <c r="C66" s="14">
        <f>SUM(C63:C65)</f>
        <v>36</v>
      </c>
      <c r="D66" s="15">
        <f>IF(C66=0,"- - -",C66/C66*100)</f>
        <v>100</v>
      </c>
      <c r="E66" s="16">
        <f>SUM(E63:E65)</f>
        <v>2727</v>
      </c>
      <c r="F66" s="15">
        <f>IF(E66=0,"- - -",E66/E66*100)</f>
        <v>100</v>
      </c>
      <c r="G66" s="16">
        <f>SUM(G63:G65)</f>
        <v>16197</v>
      </c>
      <c r="H66" s="15">
        <f>IF(G66=0,"- - -",G66/G66*100)</f>
        <v>100</v>
      </c>
      <c r="I66" s="16">
        <f>SUM(I63:I65)</f>
        <v>43573</v>
      </c>
      <c r="J66" s="15">
        <f>IF(I66=0,"- - -",I66/I66*100)</f>
        <v>100</v>
      </c>
      <c r="K66" s="16">
        <f>SUM(K63:K65)</f>
        <v>39472</v>
      </c>
      <c r="L66" s="15">
        <f>IF(K66=0,"- - -",K66/K66*100)</f>
        <v>100</v>
      </c>
      <c r="M66" s="16">
        <f>SUM(M63:M65)</f>
        <v>16795</v>
      </c>
      <c r="N66" s="15">
        <f>IF(M66=0,"- - -",M66/M66*100)</f>
        <v>100</v>
      </c>
      <c r="O66" s="16">
        <f>SUM(O63:O65)</f>
        <v>3058</v>
      </c>
      <c r="P66" s="15">
        <f>IF(O66=0,"- - -",O66/O66*100)</f>
        <v>100</v>
      </c>
      <c r="Q66" s="16">
        <f>SUM(Q63:Q65)</f>
        <v>193</v>
      </c>
      <c r="R66" s="15">
        <f>IF(Q66=0,"- - -",Q66/Q66*100)</f>
        <v>100</v>
      </c>
      <c r="S66" s="16">
        <f>SUM(S63:S65)</f>
        <v>8</v>
      </c>
      <c r="T66" s="15">
        <f>IF(S66=0,"- - -",S66/S66*100)</f>
        <v>100</v>
      </c>
      <c r="U66" s="16">
        <f>SUM(U63:U65)</f>
        <v>0</v>
      </c>
      <c r="V66" s="15" t="str">
        <f>IF(U66=0,"- - -",U66/U66*100)</f>
        <v>- - -</v>
      </c>
      <c r="W66" s="22">
        <f>SUM(W63:W65)</f>
        <v>122059</v>
      </c>
      <c r="X66" s="23">
        <f>IF(W66=0,"- - -",W66/W66*100)</f>
        <v>100</v>
      </c>
      <c r="AA66" s="69"/>
    </row>
    <row r="67" spans="1:31" ht="15.75" thickBot="1" x14ac:dyDescent="0.3">
      <c r="A67" s="155" t="s">
        <v>35</v>
      </c>
      <c r="B67" s="156"/>
      <c r="C67" s="18">
        <f>IF($W66=0,"- - -",C66/$W66*100)</f>
        <v>2.9493933261783234E-2</v>
      </c>
      <c r="D67" s="19"/>
      <c r="E67" s="20">
        <f>IF($W66=0,"- - -",E66/$W66*100)</f>
        <v>2.2341654445800803</v>
      </c>
      <c r="F67" s="19"/>
      <c r="G67" s="20">
        <f>IF($W66=0,"- - -",G66/$W66*100)</f>
        <v>13.269812140030639</v>
      </c>
      <c r="H67" s="19"/>
      <c r="I67" s="20">
        <f>IF($W66=0,"- - -",I66/$W66*100)</f>
        <v>35.698309833768917</v>
      </c>
      <c r="J67" s="19"/>
      <c r="K67" s="20">
        <f>IF($W66=0,"- - -",K66/$W66*100)</f>
        <v>32.338459269697438</v>
      </c>
      <c r="L67" s="19"/>
      <c r="M67" s="20">
        <f>IF($W66=0,"- - -",M66/$W66*100)</f>
        <v>13.759739142545818</v>
      </c>
      <c r="N67" s="19"/>
      <c r="O67" s="20">
        <f>IF($W66=0,"- - -",O66/$W66*100)</f>
        <v>2.5053457754036983</v>
      </c>
      <c r="P67" s="19"/>
      <c r="Q67" s="20">
        <f>IF($W66=0,"- - -",Q66/$W66*100)</f>
        <v>0.1581202533201157</v>
      </c>
      <c r="R67" s="19"/>
      <c r="S67" s="20">
        <f>IF($W66=0,"- - -",S66/$W66*100)</f>
        <v>6.5542073915073849E-3</v>
      </c>
      <c r="T67" s="19"/>
      <c r="U67" s="20">
        <f>IF($W66=0,"- - -",U66/$W66*100)</f>
        <v>0</v>
      </c>
      <c r="V67" s="19"/>
      <c r="W67" s="24">
        <f>IF($W66=0,"- - -",W66/$W66*100)</f>
        <v>100</v>
      </c>
      <c r="X67" s="25"/>
    </row>
    <row r="68" spans="1:31" x14ac:dyDescent="0.25">
      <c r="A68" s="146" t="s">
        <v>508</v>
      </c>
      <c r="B68" s="147"/>
      <c r="C68" s="147"/>
      <c r="D68" s="147"/>
    </row>
    <row r="70" spans="1:31" x14ac:dyDescent="0.25">
      <c r="A70" s="49" t="s">
        <v>266</v>
      </c>
      <c r="J70" s="48"/>
      <c r="L70" s="48"/>
    </row>
    <row r="71" spans="1:31" ht="15.75" thickBot="1" x14ac:dyDescent="0.3"/>
    <row r="72" spans="1:31" ht="14.45" customHeight="1" x14ac:dyDescent="0.25">
      <c r="A72" s="149" t="s">
        <v>273</v>
      </c>
      <c r="B72" s="150"/>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75" thickBot="1" x14ac:dyDescent="0.3">
      <c r="A73" s="151"/>
      <c r="B73" s="152"/>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25">
      <c r="A74" s="59"/>
      <c r="B74" s="62" t="s">
        <v>596</v>
      </c>
      <c r="C74" s="8">
        <v>45</v>
      </c>
      <c r="D74" s="5">
        <f>IF(C77=0,"- - -",C74/C77*100)</f>
        <v>27.27272727272727</v>
      </c>
      <c r="E74" s="4">
        <v>157</v>
      </c>
      <c r="F74" s="5">
        <f>IF(E77=0,"- - -",E74/E77*100)</f>
        <v>24.802527646129541</v>
      </c>
      <c r="G74" s="4">
        <v>207</v>
      </c>
      <c r="H74" s="5">
        <f>IF(G77=0,"- - -",G74/G77*100)</f>
        <v>25.650557620817843</v>
      </c>
      <c r="I74" s="4">
        <v>623</v>
      </c>
      <c r="J74" s="5">
        <f>IF(I77=0,"- - -",I74/I77*100)</f>
        <v>37.941534713763701</v>
      </c>
      <c r="K74" s="4">
        <v>3436</v>
      </c>
      <c r="L74" s="5">
        <f>IF(K77=0,"- - -",K74/K77*100)</f>
        <v>60.857244066595818</v>
      </c>
      <c r="M74" s="4">
        <v>16733</v>
      </c>
      <c r="N74" s="5">
        <f>IF(M77=0,"- - -",M74/M77*100)</f>
        <v>75.6259604085691</v>
      </c>
      <c r="O74" s="4">
        <v>38529</v>
      </c>
      <c r="P74" s="5">
        <f>IF(O77=0,"- - -",O74/O77*100)</f>
        <v>81.173496260402402</v>
      </c>
      <c r="Q74" s="4">
        <v>27861</v>
      </c>
      <c r="R74" s="5">
        <f>IF(Q77=0,"- - -",Q74/Q77*100)</f>
        <v>82.205240174672483</v>
      </c>
      <c r="S74" s="4">
        <v>6784</v>
      </c>
      <c r="T74" s="5">
        <f>IF(S77=0,"- - -",S74/S77*100)</f>
        <v>78.700696055684446</v>
      </c>
      <c r="U74" s="4">
        <v>699</v>
      </c>
      <c r="V74" s="5">
        <f>IF(U77=0,"- - -",U74/U77*100)</f>
        <v>72.8125</v>
      </c>
      <c r="W74" s="4">
        <v>41</v>
      </c>
      <c r="X74" s="5">
        <f>IF(W77=0,"- - -",W74/W77*100)</f>
        <v>60.294117647058819</v>
      </c>
      <c r="Y74" s="4">
        <v>18</v>
      </c>
      <c r="Z74" s="5">
        <f>IF(Y77=0,"- - -",Y74/Y77*100)</f>
        <v>51.428571428571423</v>
      </c>
      <c r="AA74" s="26">
        <f>C74+E74+G74+I74+K74+M74+O74+Q74+S74+U74+W74+Y74</f>
        <v>95133</v>
      </c>
      <c r="AB74" s="27">
        <f>IF(AA77=0,"- - -",AA74/AA77*100)</f>
        <v>77.940176472034011</v>
      </c>
      <c r="AE74" s="69"/>
    </row>
    <row r="75" spans="1:31" x14ac:dyDescent="0.25">
      <c r="A75" s="60"/>
      <c r="B75" s="62" t="s">
        <v>59</v>
      </c>
      <c r="C75" s="9">
        <v>19</v>
      </c>
      <c r="D75" s="3">
        <f>IF(C77=0,"- - -",C75/C77*100)</f>
        <v>11.515151515151516</v>
      </c>
      <c r="E75" s="2">
        <v>302</v>
      </c>
      <c r="F75" s="3">
        <f>IF(E77=0,"- - -",E75/E77*100)</f>
        <v>47.709320695102683</v>
      </c>
      <c r="G75" s="2">
        <v>519</v>
      </c>
      <c r="H75" s="3">
        <f>IF(G77=0,"- - -",G75/G77*100)</f>
        <v>64.312267657992564</v>
      </c>
      <c r="I75" s="2">
        <v>940</v>
      </c>
      <c r="J75" s="3">
        <f>IF(I77=0,"- - -",I75/I77*100)</f>
        <v>57.247259439707676</v>
      </c>
      <c r="K75" s="2">
        <v>2146</v>
      </c>
      <c r="L75" s="3">
        <f>IF(K77=0,"- - -",K75/K77*100)</f>
        <v>38.009210060219623</v>
      </c>
      <c r="M75" s="2">
        <v>5298</v>
      </c>
      <c r="N75" s="3">
        <f>IF(M77=0,"- - -",M75/M77*100)</f>
        <v>23.944680466419594</v>
      </c>
      <c r="O75" s="2">
        <v>8844</v>
      </c>
      <c r="P75" s="3">
        <f>IF(O77=0,"- - -",O75/O77*100)</f>
        <v>18.632676709154115</v>
      </c>
      <c r="Q75" s="2">
        <v>5996</v>
      </c>
      <c r="R75" s="3">
        <f>IF(Q77=0,"- - -",Q75/Q77*100)</f>
        <v>17.691490617254811</v>
      </c>
      <c r="S75" s="2">
        <v>1827</v>
      </c>
      <c r="T75" s="3">
        <f>IF(S77=0,"- - -",S75/S77*100)</f>
        <v>21.194895591647331</v>
      </c>
      <c r="U75" s="2">
        <v>258</v>
      </c>
      <c r="V75" s="3">
        <f>IF(U77=0,"- - -",U75/U77*100)</f>
        <v>26.875</v>
      </c>
      <c r="W75" s="2">
        <v>27</v>
      </c>
      <c r="X75" s="3">
        <f>IF(W77=0,"- - -",W75/W77*100)</f>
        <v>39.705882352941174</v>
      </c>
      <c r="Y75" s="2">
        <v>7</v>
      </c>
      <c r="Z75" s="3">
        <f>IF(Y77=0,"- - -",Y75/Y77*100)</f>
        <v>20</v>
      </c>
      <c r="AA75" s="26">
        <f t="shared" ref="AA75:AA76" si="6">C75+E75+G75+I75+K75+M75+O75+Q75+S75+U75+W75+Y75</f>
        <v>26183</v>
      </c>
      <c r="AB75" s="29">
        <f>IF(AA77=0,"- - -",AA75/AA77*100)</f>
        <v>21.451101516479735</v>
      </c>
      <c r="AE75" s="69"/>
    </row>
    <row r="76" spans="1:31" ht="15.75" thickBot="1" x14ac:dyDescent="0.3">
      <c r="A76" s="60"/>
      <c r="B76" s="62" t="s">
        <v>16</v>
      </c>
      <c r="C76" s="9">
        <v>101</v>
      </c>
      <c r="D76" s="3">
        <f>IF(C77=0,"- - -",C76/C77*100)</f>
        <v>61.212121212121204</v>
      </c>
      <c r="E76" s="2">
        <v>174</v>
      </c>
      <c r="F76" s="3">
        <f>IF(E77=0,"- - -",E76/E77*100)</f>
        <v>27.488151658767773</v>
      </c>
      <c r="G76" s="2">
        <v>81</v>
      </c>
      <c r="H76" s="3">
        <f>IF(G77=0,"- - -",G76/G77*100)</f>
        <v>10.037174721189592</v>
      </c>
      <c r="I76" s="2">
        <v>79</v>
      </c>
      <c r="J76" s="3">
        <f>IF(I77=0,"- - -",I76/I77*100)</f>
        <v>4.8112058465286243</v>
      </c>
      <c r="K76" s="2">
        <v>64</v>
      </c>
      <c r="L76" s="3">
        <f>IF(K77=0,"- - -",K76/K77*100)</f>
        <v>1.1335458731845554</v>
      </c>
      <c r="M76" s="2">
        <v>95</v>
      </c>
      <c r="N76" s="3">
        <f>IF(M77=0,"- - -",M76/M77*100)</f>
        <v>0.42935912501129897</v>
      </c>
      <c r="O76" s="2">
        <v>92</v>
      </c>
      <c r="P76" s="3">
        <f>IF(O77=0,"- - -",O76/O77*100)</f>
        <v>0.19382703044348468</v>
      </c>
      <c r="Q76" s="2">
        <v>35</v>
      </c>
      <c r="R76" s="3">
        <f>IF(Q77=0,"- - -",Q76/Q77*100)</f>
        <v>0.10326920807270151</v>
      </c>
      <c r="S76" s="2">
        <v>9</v>
      </c>
      <c r="T76" s="3">
        <f>IF(S77=0,"- - -",S76/S77*100)</f>
        <v>0.10440835266821347</v>
      </c>
      <c r="U76" s="2">
        <v>3</v>
      </c>
      <c r="V76" s="3">
        <f>IF(U77=0,"- - -",U76/U77*100)</f>
        <v>0.3125</v>
      </c>
      <c r="W76" s="2">
        <v>0</v>
      </c>
      <c r="X76" s="3">
        <f>IF(W77=0,"- - -",W76/W77*100)</f>
        <v>0</v>
      </c>
      <c r="Y76" s="2">
        <v>10</v>
      </c>
      <c r="Z76" s="3">
        <f>IF(Y77=0,"- - -",Y76/Y77*100)</f>
        <v>28.571428571428569</v>
      </c>
      <c r="AA76" s="26">
        <f t="shared" si="6"/>
        <v>743</v>
      </c>
      <c r="AB76" s="29">
        <f>IF(AA77=0,"- - -",AA76/AA77*100)</f>
        <v>0.60872201148624849</v>
      </c>
      <c r="AE76" s="69"/>
    </row>
    <row r="77" spans="1:31" x14ac:dyDescent="0.25">
      <c r="A77" s="153" t="s">
        <v>13</v>
      </c>
      <c r="B77" s="154"/>
      <c r="C77" s="14">
        <f>SUM(C74:C76)</f>
        <v>165</v>
      </c>
      <c r="D77" s="15">
        <f>IF(C77=0,"- - -",C77/C77*100)</f>
        <v>100</v>
      </c>
      <c r="E77" s="16">
        <f>SUM(E74:E76)</f>
        <v>633</v>
      </c>
      <c r="F77" s="15">
        <f>IF(E77=0,"- - -",E77/E77*100)</f>
        <v>100</v>
      </c>
      <c r="G77" s="16">
        <f>SUM(G74:G76)</f>
        <v>807</v>
      </c>
      <c r="H77" s="15">
        <f>IF(G77=0,"- - -",G77/G77*100)</f>
        <v>100</v>
      </c>
      <c r="I77" s="16">
        <f>SUM(I74:I76)</f>
        <v>1642</v>
      </c>
      <c r="J77" s="15">
        <f>IF(I77=0,"- - -",I77/I77*100)</f>
        <v>100</v>
      </c>
      <c r="K77" s="16">
        <f>SUM(K74:K76)</f>
        <v>5646</v>
      </c>
      <c r="L77" s="15">
        <f>IF(K77=0,"- - -",K77/K77*100)</f>
        <v>100</v>
      </c>
      <c r="M77" s="16">
        <f>SUM(M74:M76)</f>
        <v>22126</v>
      </c>
      <c r="N77" s="15">
        <f>IF(M77=0,"- - -",M77/M77*100)</f>
        <v>100</v>
      </c>
      <c r="O77" s="16">
        <f>SUM(O74:O76)</f>
        <v>47465</v>
      </c>
      <c r="P77" s="15">
        <f>IF(O77=0,"- - -",O77/O77*100)</f>
        <v>100</v>
      </c>
      <c r="Q77" s="16">
        <f>SUM(Q74:Q76)</f>
        <v>33892</v>
      </c>
      <c r="R77" s="15">
        <f>IF(Q77=0,"- - -",Q77/Q77*100)</f>
        <v>100</v>
      </c>
      <c r="S77" s="16">
        <f>SUM(S74:S76)</f>
        <v>8620</v>
      </c>
      <c r="T77" s="15">
        <f>IF(S77=0,"- - -",S77/S77*100)</f>
        <v>100</v>
      </c>
      <c r="U77" s="16">
        <f>SUM(U74:U76)</f>
        <v>960</v>
      </c>
      <c r="V77" s="15">
        <f>IF(U77=0,"- - -",U77/U77*100)</f>
        <v>100</v>
      </c>
      <c r="W77" s="16">
        <f>SUM(W74:W76)</f>
        <v>68</v>
      </c>
      <c r="X77" s="15">
        <f>IF(W77=0,"- - -",W77/W77*100)</f>
        <v>100</v>
      </c>
      <c r="Y77" s="16">
        <f>SUM(Y74:Y76)</f>
        <v>35</v>
      </c>
      <c r="Z77" s="15">
        <f>IF(Y77=0,"- - -",Y77/Y77*100)</f>
        <v>100</v>
      </c>
      <c r="AA77" s="22">
        <f>SUM(AA74:AA76)</f>
        <v>122059</v>
      </c>
      <c r="AB77" s="23">
        <f>IF(AA77=0,"- - -",AA77/AA77*100)</f>
        <v>100</v>
      </c>
      <c r="AE77" s="69"/>
    </row>
    <row r="78" spans="1:31" ht="15.75" thickBot="1" x14ac:dyDescent="0.3">
      <c r="A78" s="155" t="s">
        <v>37</v>
      </c>
      <c r="B78" s="156"/>
      <c r="C78" s="18">
        <f>IF($AA77=0,"- - -",C77/$AA77*100)</f>
        <v>0.13518052744983983</v>
      </c>
      <c r="D78" s="19"/>
      <c r="E78" s="20">
        <f>IF($AA77=0,"- - -",E77/$AA77*100)</f>
        <v>0.51860165985302187</v>
      </c>
      <c r="F78" s="19"/>
      <c r="G78" s="20">
        <f>IF($AA77=0,"- - -",G77/$AA77*100)</f>
        <v>0.6611556706183076</v>
      </c>
      <c r="H78" s="19"/>
      <c r="I78" s="20">
        <f>IF($AA77=0,"- - -",I77/$AA77*100)</f>
        <v>1.3452510671068909</v>
      </c>
      <c r="J78" s="19"/>
      <c r="K78" s="20">
        <f>IF($AA77=0,"- - -",K77/$AA77*100)</f>
        <v>4.6256318665563372</v>
      </c>
      <c r="L78" s="19"/>
      <c r="M78" s="20">
        <f>IF($AA77=0,"- - -",M77/$AA77*100)</f>
        <v>18.127299093061552</v>
      </c>
      <c r="N78" s="19"/>
      <c r="O78" s="20">
        <f>IF($AA77=0,"- - -",O77/$AA77*100)</f>
        <v>38.886931729737256</v>
      </c>
      <c r="P78" s="19"/>
      <c r="Q78" s="20">
        <f>IF($AA77=0,"- - -",Q77/$AA77*100)</f>
        <v>27.766899614121037</v>
      </c>
      <c r="R78" s="19"/>
      <c r="S78" s="20">
        <f>IF($AA77=0,"- - -",S77/$AA77*100)</f>
        <v>7.0621584643492081</v>
      </c>
      <c r="T78" s="19"/>
      <c r="U78" s="20">
        <f>IF($AA77=0,"- - -",U77/$AA77*100)</f>
        <v>0.78650488698088639</v>
      </c>
      <c r="V78" s="19"/>
      <c r="W78" s="20">
        <f>IF($AA77=0,"- - -",W77/$AA77*100)</f>
        <v>5.5710762827812781E-2</v>
      </c>
      <c r="X78" s="19"/>
      <c r="Y78" s="20">
        <f>IF($AA77=0,"- - -",Y77/$AA77*100)</f>
        <v>2.8674657337844814E-2</v>
      </c>
      <c r="Z78" s="19"/>
      <c r="AA78" s="24">
        <f>IF($AA77=0,"- - -",AA77/$AA77*100)</f>
        <v>100</v>
      </c>
      <c r="AB78" s="25"/>
    </row>
    <row r="79" spans="1:31" x14ac:dyDescent="0.25">
      <c r="A79" s="177" t="s">
        <v>509</v>
      </c>
      <c r="B79" s="178"/>
      <c r="C79" s="178"/>
      <c r="D79" s="178"/>
    </row>
    <row r="81" spans="1:15" x14ac:dyDescent="0.25">
      <c r="A81" s="49" t="s">
        <v>267</v>
      </c>
      <c r="J81" s="48"/>
      <c r="L81" s="48"/>
    </row>
    <row r="82" spans="1:15" ht="15.75" thickBot="1" x14ac:dyDescent="0.3"/>
    <row r="83" spans="1:15" ht="14.45" customHeight="1" x14ac:dyDescent="0.25">
      <c r="A83" s="149" t="s">
        <v>273</v>
      </c>
      <c r="B83" s="150"/>
      <c r="C83" s="32" t="s">
        <v>117</v>
      </c>
      <c r="D83" s="33"/>
      <c r="E83" s="33" t="s">
        <v>118</v>
      </c>
      <c r="F83" s="33"/>
      <c r="G83" s="33" t="s">
        <v>119</v>
      </c>
      <c r="H83" s="33"/>
      <c r="I83" s="33" t="s">
        <v>120</v>
      </c>
      <c r="J83" s="33"/>
      <c r="K83" s="35" t="s">
        <v>13</v>
      </c>
      <c r="L83" s="36"/>
    </row>
    <row r="84" spans="1:15" ht="15.75" thickBot="1" x14ac:dyDescent="0.3">
      <c r="A84" s="151"/>
      <c r="B84" s="152"/>
      <c r="C84" s="37" t="s">
        <v>14</v>
      </c>
      <c r="D84" s="38" t="s">
        <v>15</v>
      </c>
      <c r="E84" s="39" t="s">
        <v>14</v>
      </c>
      <c r="F84" s="38" t="s">
        <v>15</v>
      </c>
      <c r="G84" s="39" t="s">
        <v>14</v>
      </c>
      <c r="H84" s="38" t="s">
        <v>15</v>
      </c>
      <c r="I84" s="37" t="s">
        <v>14</v>
      </c>
      <c r="J84" s="38" t="s">
        <v>15</v>
      </c>
      <c r="K84" s="41" t="s">
        <v>14</v>
      </c>
      <c r="L84" s="42" t="s">
        <v>15</v>
      </c>
    </row>
    <row r="85" spans="1:15" x14ac:dyDescent="0.25">
      <c r="A85" s="59"/>
      <c r="B85" s="62" t="s">
        <v>596</v>
      </c>
      <c r="C85" s="8">
        <v>0</v>
      </c>
      <c r="D85" s="5">
        <f>IF(C88=0,"- - -",C85/C88*100)</f>
        <v>0</v>
      </c>
      <c r="E85" s="4">
        <v>48405</v>
      </c>
      <c r="F85" s="5">
        <f>IF(E88=0,"- - -",E85/E88*100)</f>
        <v>77.523663095180893</v>
      </c>
      <c r="G85" s="4">
        <v>46728</v>
      </c>
      <c r="H85" s="5">
        <f>IF(G88=0,"- - -",G85/G88*100)</f>
        <v>78.384272150837049</v>
      </c>
      <c r="I85" s="4">
        <v>0</v>
      </c>
      <c r="J85" s="5" t="str">
        <f>IF($I$88=0,"-    ",I85/$I$88*100)</f>
        <v xml:space="preserve">-    </v>
      </c>
      <c r="K85" s="26">
        <f>C85+E85+G85+I85</f>
        <v>95133</v>
      </c>
      <c r="L85" s="27">
        <f>IF(K88=0,"- - -",K85/K88*100)</f>
        <v>77.940176472034011</v>
      </c>
      <c r="O85" s="69"/>
    </row>
    <row r="86" spans="1:15" x14ac:dyDescent="0.25">
      <c r="A86" s="60"/>
      <c r="B86" s="62" t="s">
        <v>59</v>
      </c>
      <c r="C86" s="9">
        <v>0</v>
      </c>
      <c r="D86" s="3">
        <f>IF(C88=0,"- - -",C86/C88*100)</f>
        <v>0</v>
      </c>
      <c r="E86" s="2">
        <v>13634</v>
      </c>
      <c r="F86" s="3">
        <f>IF(E88=0,"- - -",E86/E88*100)</f>
        <v>21.835711654574865</v>
      </c>
      <c r="G86" s="2">
        <v>12549</v>
      </c>
      <c r="H86" s="3">
        <f>IF(G88=0,"- - -",G86/G88*100)</f>
        <v>21.050424396953733</v>
      </c>
      <c r="I86" s="2">
        <v>0</v>
      </c>
      <c r="J86" s="5" t="str">
        <f t="shared" ref="J86:J87" si="7">IF($I$88=0,"-    ",I86/$I$88*100)</f>
        <v xml:space="preserve">-    </v>
      </c>
      <c r="K86" s="26">
        <f t="shared" ref="K86:K87" si="8">C86+E86+G86+I86</f>
        <v>26183</v>
      </c>
      <c r="L86" s="29">
        <f>IF(K88=0,"- - -",K86/K88*100)</f>
        <v>21.451101516479735</v>
      </c>
      <c r="O86" s="69"/>
    </row>
    <row r="87" spans="1:15" ht="15.75" thickBot="1" x14ac:dyDescent="0.3">
      <c r="A87" s="60"/>
      <c r="B87" s="62" t="s">
        <v>16</v>
      </c>
      <c r="C87" s="9">
        <v>6</v>
      </c>
      <c r="D87" s="3">
        <f>IF(C88=0,"- - -",C87/C88*100)</f>
        <v>100</v>
      </c>
      <c r="E87" s="2">
        <v>400</v>
      </c>
      <c r="F87" s="3">
        <f>IF(E88=0,"- - -",E87/E88*100)</f>
        <v>0.64062525024423844</v>
      </c>
      <c r="G87" s="2">
        <v>337</v>
      </c>
      <c r="H87" s="3">
        <f>IF(G88=0,"- - -",G87/G88*100)</f>
        <v>0.56530345220921263</v>
      </c>
      <c r="I87" s="2">
        <v>0</v>
      </c>
      <c r="J87" s="5" t="str">
        <f t="shared" si="7"/>
        <v xml:space="preserve">-    </v>
      </c>
      <c r="K87" s="26">
        <f t="shared" si="8"/>
        <v>743</v>
      </c>
      <c r="L87" s="29">
        <f>IF(K88=0,"- - -",K87/K88*100)</f>
        <v>0.60872201148624849</v>
      </c>
      <c r="O87" s="69"/>
    </row>
    <row r="88" spans="1:15" x14ac:dyDescent="0.25">
      <c r="A88" s="153" t="s">
        <v>13</v>
      </c>
      <c r="B88" s="154"/>
      <c r="C88" s="14">
        <f>SUM(C85:C87)</f>
        <v>6</v>
      </c>
      <c r="D88" s="15">
        <f>IF(C88=0,"- - -",C88/C88*100)</f>
        <v>100</v>
      </c>
      <c r="E88" s="16">
        <f>SUM(E85:E87)</f>
        <v>62439</v>
      </c>
      <c r="F88" s="15">
        <f>IF(E88=0,"- - -",E88/E88*100)</f>
        <v>100</v>
      </c>
      <c r="G88" s="16">
        <f>SUM(G85:G87)</f>
        <v>59614</v>
      </c>
      <c r="H88" s="15">
        <f>IF(G88=0,"- - -",G88/G88*100)</f>
        <v>100</v>
      </c>
      <c r="I88" s="16">
        <f>SUM(I85:I87)</f>
        <v>0</v>
      </c>
      <c r="J88" s="15" t="str">
        <f>IF($I$88=0,"-    ",I88/$I$88*100)</f>
        <v xml:space="preserve">-    </v>
      </c>
      <c r="K88" s="22">
        <f>SUM(K85:K87)</f>
        <v>122059</v>
      </c>
      <c r="L88" s="23">
        <f>IF(K88=0,"- - -",K88/K88*100)</f>
        <v>100</v>
      </c>
      <c r="O88" s="69"/>
    </row>
    <row r="89" spans="1:15" ht="15.75" thickBot="1" x14ac:dyDescent="0.3">
      <c r="A89" s="155" t="s">
        <v>50</v>
      </c>
      <c r="B89" s="156"/>
      <c r="C89" s="18">
        <f>IF($K88=0,"- - -",C88/$K88*100)</f>
        <v>4.9156555436305387E-3</v>
      </c>
      <c r="D89" s="19"/>
      <c r="E89" s="20">
        <f>IF($K88=0,"- - -",E88/$K88*100)</f>
        <v>51.154769414791211</v>
      </c>
      <c r="F89" s="19"/>
      <c r="G89" s="20">
        <f>IF($K88=0,"- - -",G88/$K88*100)</f>
        <v>48.840314929665162</v>
      </c>
      <c r="H89" s="19"/>
      <c r="I89" s="20">
        <f>IF($K88=0,"- - -",I88/$K88*100)</f>
        <v>0</v>
      </c>
      <c r="J89" s="19"/>
      <c r="K89" s="24">
        <f>IF($K88=0,"- - -",K88/$K88*100)</f>
        <v>100</v>
      </c>
      <c r="L89" s="25"/>
    </row>
    <row r="92" spans="1:15" x14ac:dyDescent="0.25">
      <c r="A92" s="49" t="s">
        <v>546</v>
      </c>
      <c r="J92" s="48"/>
      <c r="L92" s="48"/>
    </row>
    <row r="93" spans="1:15" ht="15.75" thickBot="1" x14ac:dyDescent="0.3"/>
    <row r="94" spans="1:15" ht="14.45" customHeight="1" x14ac:dyDescent="0.25">
      <c r="A94" s="149" t="s">
        <v>273</v>
      </c>
      <c r="B94" s="150"/>
      <c r="C94" s="32" t="s">
        <v>51</v>
      </c>
      <c r="D94" s="33"/>
      <c r="E94" s="33" t="s">
        <v>52</v>
      </c>
      <c r="F94" s="33"/>
      <c r="G94" s="33" t="s">
        <v>53</v>
      </c>
      <c r="H94" s="33"/>
      <c r="I94" s="33" t="s">
        <v>16</v>
      </c>
      <c r="J94" s="33"/>
      <c r="K94" s="35" t="s">
        <v>13</v>
      </c>
      <c r="L94" s="36"/>
    </row>
    <row r="95" spans="1:15" ht="15.75" thickBot="1" x14ac:dyDescent="0.3">
      <c r="A95" s="151"/>
      <c r="B95" s="152"/>
      <c r="C95" s="37" t="s">
        <v>14</v>
      </c>
      <c r="D95" s="38" t="s">
        <v>15</v>
      </c>
      <c r="E95" s="39" t="s">
        <v>14</v>
      </c>
      <c r="F95" s="38" t="s">
        <v>15</v>
      </c>
      <c r="G95" s="39" t="s">
        <v>14</v>
      </c>
      <c r="H95" s="38" t="s">
        <v>15</v>
      </c>
      <c r="I95" s="37" t="s">
        <v>14</v>
      </c>
      <c r="J95" s="38" t="s">
        <v>15</v>
      </c>
      <c r="K95" s="41" t="s">
        <v>14</v>
      </c>
      <c r="L95" s="42" t="s">
        <v>15</v>
      </c>
    </row>
    <row r="96" spans="1:15" x14ac:dyDescent="0.25">
      <c r="A96" s="59"/>
      <c r="B96" s="62" t="s">
        <v>596</v>
      </c>
      <c r="C96" s="8">
        <v>93404</v>
      </c>
      <c r="D96" s="5">
        <f>IF(C99=0,"- - -",C96/C99*100)</f>
        <v>79.595732351637864</v>
      </c>
      <c r="E96" s="4">
        <v>1725</v>
      </c>
      <c r="F96" s="5">
        <f>IF(E99=0,"- - -",E96/E99*100)</f>
        <v>42.5715695952616</v>
      </c>
      <c r="G96" s="4">
        <v>4</v>
      </c>
      <c r="H96" s="5">
        <f>IF(G99=0,"- - -",G96/G99*100)</f>
        <v>4.5454545454545459</v>
      </c>
      <c r="I96" s="4">
        <v>0</v>
      </c>
      <c r="J96" s="5">
        <f>IF(I99=0,"- - -",I96/I99*100)</f>
        <v>0</v>
      </c>
      <c r="K96" s="26">
        <f>C96+E96+G96+I96</f>
        <v>95133</v>
      </c>
      <c r="L96" s="27">
        <f>IF(K99=0,"- - -",K96/K99*100)</f>
        <v>77.940176472034011</v>
      </c>
      <c r="O96" s="69"/>
    </row>
    <row r="97" spans="1:35" x14ac:dyDescent="0.25">
      <c r="A97" s="60"/>
      <c r="B97" s="62" t="s">
        <v>59</v>
      </c>
      <c r="C97" s="9">
        <v>23806</v>
      </c>
      <c r="D97" s="3">
        <f>IF(C99=0,"- - -",C97/C99*100)</f>
        <v>20.286668711865563</v>
      </c>
      <c r="E97" s="2">
        <v>2295</v>
      </c>
      <c r="F97" s="3">
        <f>IF(E99=0,"- - -",E97/E99*100)</f>
        <v>56.638696939782832</v>
      </c>
      <c r="G97" s="2">
        <v>82</v>
      </c>
      <c r="H97" s="3">
        <f>IF(G99=0,"- - -",G97/G99*100)</f>
        <v>93.181818181818173</v>
      </c>
      <c r="I97" s="2">
        <v>0</v>
      </c>
      <c r="J97" s="3">
        <f>IF(I99=0,"- - -",I97/I99*100)</f>
        <v>0</v>
      </c>
      <c r="K97" s="26">
        <f t="shared" ref="K97:K98" si="9">C97+E97+G97+I97</f>
        <v>26183</v>
      </c>
      <c r="L97" s="29">
        <f>IF(K99=0,"- - -",K97/K99*100)</f>
        <v>21.451101516479735</v>
      </c>
      <c r="O97" s="69"/>
    </row>
    <row r="98" spans="1:35" ht="15.75" thickBot="1" x14ac:dyDescent="0.3">
      <c r="A98" s="60"/>
      <c r="B98" s="62" t="s">
        <v>16</v>
      </c>
      <c r="C98" s="9">
        <v>138</v>
      </c>
      <c r="D98" s="3">
        <f>IF(C99=0,"- - -",C98/C99*100)</f>
        <v>0.11759893649657428</v>
      </c>
      <c r="E98" s="2">
        <v>32</v>
      </c>
      <c r="F98" s="3">
        <f>IF(E99=0,"- - -",E98/E99*100)</f>
        <v>0.78973346495557739</v>
      </c>
      <c r="G98" s="2">
        <v>2</v>
      </c>
      <c r="H98" s="3">
        <f>IF(G99=0,"- - -",G98/G99*100)</f>
        <v>2.2727272727272729</v>
      </c>
      <c r="I98" s="2">
        <v>571</v>
      </c>
      <c r="J98" s="3">
        <f>IF(I99=0,"- - -",I98/I99*100)</f>
        <v>100</v>
      </c>
      <c r="K98" s="26">
        <f t="shared" si="9"/>
        <v>743</v>
      </c>
      <c r="L98" s="29">
        <f>IF(K99=0,"- - -",K98/K99*100)</f>
        <v>0.60872201148624849</v>
      </c>
      <c r="O98" s="69"/>
    </row>
    <row r="99" spans="1:35" x14ac:dyDescent="0.25">
      <c r="A99" s="153" t="s">
        <v>13</v>
      </c>
      <c r="B99" s="154"/>
      <c r="C99" s="14">
        <f>SUM(C96:C98)</f>
        <v>117348</v>
      </c>
      <c r="D99" s="15">
        <f>IF(C99=0,"- - -",C99/C99*100)</f>
        <v>100</v>
      </c>
      <c r="E99" s="16">
        <f>SUM(E96:E98)</f>
        <v>4052</v>
      </c>
      <c r="F99" s="15">
        <f>IF(E99=0,"- - -",E99/E99*100)</f>
        <v>100</v>
      </c>
      <c r="G99" s="16">
        <f>SUM(G96:G98)</f>
        <v>88</v>
      </c>
      <c r="H99" s="15">
        <f>IF(G99=0,"- - -",G99/G99*100)</f>
        <v>100</v>
      </c>
      <c r="I99" s="16">
        <f>SUM(I96:I98)</f>
        <v>571</v>
      </c>
      <c r="J99" s="15">
        <f>IF(I99=0,"- - -",I99/I99*100)</f>
        <v>100</v>
      </c>
      <c r="K99" s="22">
        <f>SUM(K96:K98)</f>
        <v>122059</v>
      </c>
      <c r="L99" s="23">
        <f>IF(K99=0,"- - -",K99/K99*100)</f>
        <v>100</v>
      </c>
      <c r="O99" s="69"/>
    </row>
    <row r="100" spans="1:35" ht="15.75" thickBot="1" x14ac:dyDescent="0.3">
      <c r="A100" s="155" t="s">
        <v>589</v>
      </c>
      <c r="B100" s="156"/>
      <c r="C100" s="18">
        <f>IF($K99=0,"- - -",C99/$K99*100)</f>
        <v>96.140391122326079</v>
      </c>
      <c r="D100" s="19"/>
      <c r="E100" s="20">
        <f>IF($K99=0,"- - -",E99/$K99*100)</f>
        <v>3.3197060437984907</v>
      </c>
      <c r="F100" s="19"/>
      <c r="G100" s="20">
        <f>IF($K99=0,"- - -",G99/$K99*100)</f>
        <v>7.2096281306581245E-2</v>
      </c>
      <c r="H100" s="19"/>
      <c r="I100" s="20">
        <f>IF($K99=0,"- - -",I99/$K99*100)</f>
        <v>0.46780655256883968</v>
      </c>
      <c r="J100" s="19"/>
      <c r="K100" s="24">
        <f>IF($K99=0,"- - -",K99/$K99*100)</f>
        <v>100</v>
      </c>
      <c r="L100" s="25"/>
    </row>
    <row r="101" spans="1:35" x14ac:dyDescent="0.25">
      <c r="A101" s="146" t="s">
        <v>582</v>
      </c>
      <c r="B101" s="147"/>
      <c r="C101" s="147"/>
    </row>
    <row r="103" spans="1:35" x14ac:dyDescent="0.25">
      <c r="A103" s="49" t="s">
        <v>272</v>
      </c>
      <c r="L103" s="48"/>
    </row>
    <row r="104" spans="1:35" ht="15.75" thickBot="1" x14ac:dyDescent="0.3"/>
    <row r="105" spans="1:35" ht="14.45" customHeight="1" x14ac:dyDescent="0.25">
      <c r="A105" s="149" t="s">
        <v>273</v>
      </c>
      <c r="B105" s="150"/>
      <c r="C105" s="32" t="s">
        <v>20</v>
      </c>
      <c r="D105" s="33"/>
      <c r="E105" s="33" t="s">
        <v>21</v>
      </c>
      <c r="F105" s="33"/>
      <c r="G105" s="33" t="s">
        <v>22</v>
      </c>
      <c r="H105" s="33"/>
      <c r="I105" s="33" t="s">
        <v>23</v>
      </c>
      <c r="J105" s="33"/>
      <c r="K105" s="33" t="s">
        <v>24</v>
      </c>
      <c r="L105" s="33"/>
      <c r="M105" s="33" t="s">
        <v>25</v>
      </c>
      <c r="N105" s="33"/>
      <c r="O105" s="33" t="s">
        <v>26</v>
      </c>
      <c r="P105" s="33"/>
      <c r="Q105" s="33" t="s">
        <v>27</v>
      </c>
      <c r="R105" s="33"/>
      <c r="S105" s="33" t="s">
        <v>28</v>
      </c>
      <c r="T105" s="33"/>
      <c r="U105" s="33" t="s">
        <v>29</v>
      </c>
      <c r="V105" s="33"/>
      <c r="W105" s="33" t="s">
        <v>30</v>
      </c>
      <c r="X105" s="33"/>
      <c r="Y105" s="33" t="s">
        <v>55</v>
      </c>
      <c r="Z105" s="33"/>
      <c r="AA105" s="33" t="s">
        <v>56</v>
      </c>
      <c r="AB105" s="34"/>
      <c r="AC105" s="33" t="s">
        <v>57</v>
      </c>
      <c r="AD105" s="33"/>
      <c r="AE105" s="35" t="s">
        <v>13</v>
      </c>
      <c r="AF105" s="36"/>
    </row>
    <row r="106" spans="1:35" ht="15.75" thickBot="1" x14ac:dyDescent="0.3">
      <c r="A106" s="151"/>
      <c r="B106" s="152"/>
      <c r="C106" s="37" t="s">
        <v>14</v>
      </c>
      <c r="D106" s="38" t="s">
        <v>15</v>
      </c>
      <c r="E106" s="39" t="s">
        <v>14</v>
      </c>
      <c r="F106" s="38" t="s">
        <v>15</v>
      </c>
      <c r="G106" s="39" t="s">
        <v>14</v>
      </c>
      <c r="H106" s="38" t="s">
        <v>15</v>
      </c>
      <c r="I106" s="37" t="s">
        <v>14</v>
      </c>
      <c r="J106" s="38" t="s">
        <v>15</v>
      </c>
      <c r="K106" s="37" t="s">
        <v>14</v>
      </c>
      <c r="L106" s="38" t="s">
        <v>15</v>
      </c>
      <c r="M106" s="37" t="s">
        <v>14</v>
      </c>
      <c r="N106" s="38" t="s">
        <v>15</v>
      </c>
      <c r="O106" s="37" t="s">
        <v>14</v>
      </c>
      <c r="P106" s="38" t="s">
        <v>15</v>
      </c>
      <c r="Q106" s="37" t="s">
        <v>14</v>
      </c>
      <c r="R106" s="38" t="s">
        <v>15</v>
      </c>
      <c r="S106" s="37" t="s">
        <v>14</v>
      </c>
      <c r="T106" s="38" t="s">
        <v>15</v>
      </c>
      <c r="U106" s="37" t="s">
        <v>14</v>
      </c>
      <c r="V106" s="38" t="s">
        <v>15</v>
      </c>
      <c r="W106" s="37" t="s">
        <v>14</v>
      </c>
      <c r="X106" s="38" t="s">
        <v>15</v>
      </c>
      <c r="Y106" s="37" t="s">
        <v>14</v>
      </c>
      <c r="Z106" s="38" t="s">
        <v>15</v>
      </c>
      <c r="AA106" s="37" t="s">
        <v>14</v>
      </c>
      <c r="AB106" s="38" t="s">
        <v>15</v>
      </c>
      <c r="AC106" s="37" t="s">
        <v>14</v>
      </c>
      <c r="AD106" s="38" t="s">
        <v>15</v>
      </c>
      <c r="AE106" s="41" t="s">
        <v>14</v>
      </c>
      <c r="AF106" s="42" t="s">
        <v>15</v>
      </c>
    </row>
    <row r="107" spans="1:35" x14ac:dyDescent="0.25">
      <c r="A107" s="59"/>
      <c r="B107" s="62" t="s">
        <v>596</v>
      </c>
      <c r="C107" s="8">
        <v>1060</v>
      </c>
      <c r="D107" s="5">
        <f>IF(C110=0,"- - -",C107/C110*100)</f>
        <v>51.183003380009659</v>
      </c>
      <c r="E107" s="4">
        <v>2794</v>
      </c>
      <c r="F107" s="5">
        <f>IF(E110=0,"- - -",E107/E110*100)</f>
        <v>94.200944032366834</v>
      </c>
      <c r="G107" s="4">
        <v>16379</v>
      </c>
      <c r="H107" s="5">
        <f>IF(G110=0,"- - -",G107/G110*100)</f>
        <v>97.674279921283329</v>
      </c>
      <c r="I107" s="4">
        <v>49621</v>
      </c>
      <c r="J107" s="5">
        <f>IF(I110=0,"- - -",I107/I110*100)</f>
        <v>93.534523383159595</v>
      </c>
      <c r="K107" s="4">
        <v>16845</v>
      </c>
      <c r="L107" s="5">
        <f>IF(K110=0,"- - -",K107/K110*100)</f>
        <v>63.705468572725209</v>
      </c>
      <c r="M107" s="4">
        <v>2700</v>
      </c>
      <c r="N107" s="5">
        <f>IF(M110=0,"- - -",M107/M110*100)</f>
        <v>28.418061256709819</v>
      </c>
      <c r="O107" s="4">
        <v>1259</v>
      </c>
      <c r="P107" s="5">
        <f>IF(O110=0,"- - -",O107/O110*100)</f>
        <v>46.354933726067749</v>
      </c>
      <c r="Q107" s="4">
        <v>730</v>
      </c>
      <c r="R107" s="5">
        <f>IF(Q110=0,"- - -",Q107/Q110*100)</f>
        <v>61.812023708721419</v>
      </c>
      <c r="S107" s="4">
        <v>489</v>
      </c>
      <c r="T107" s="5">
        <f>IF(S110=0,"- - -",S107/S110*100)</f>
        <v>61.509433962264147</v>
      </c>
      <c r="U107" s="4">
        <v>343</v>
      </c>
      <c r="V107" s="5">
        <f>IF(U110=0,"- - -",U107/U110*100)</f>
        <v>62.935779816513758</v>
      </c>
      <c r="W107" s="4">
        <v>309</v>
      </c>
      <c r="X107" s="5">
        <f>IF(W110=0,"- - -",W107/W110*100)</f>
        <v>60.826771653543311</v>
      </c>
      <c r="Y107" s="4">
        <v>1615</v>
      </c>
      <c r="Z107" s="5">
        <f>IF(Y110=0,"- - -",Y107/Y110*100)</f>
        <v>53.887220553887218</v>
      </c>
      <c r="AA107" s="4">
        <v>498</v>
      </c>
      <c r="AB107" s="5">
        <f>IF(AA110=0,"- - -",AA107/AA110*100)</f>
        <v>41.954507160909856</v>
      </c>
      <c r="AC107" s="4">
        <v>491</v>
      </c>
      <c r="AD107" s="5">
        <f>IF(AC110=0,"- - -",AC107/AC110*100)</f>
        <v>36.917293233082702</v>
      </c>
      <c r="AE107" s="26">
        <f>C107+E107+G107+I107+K107+M107+O107+Q107+S107+U107+W107+Y107+AA107+AC107</f>
        <v>95133</v>
      </c>
      <c r="AF107" s="27">
        <f>IF(AE110=0,"- - -",AE107/AE110*100)</f>
        <v>77.940176472034011</v>
      </c>
      <c r="AI107" s="69"/>
    </row>
    <row r="108" spans="1:35" x14ac:dyDescent="0.25">
      <c r="A108" s="60"/>
      <c r="B108" s="62" t="s">
        <v>59</v>
      </c>
      <c r="C108" s="9">
        <v>404</v>
      </c>
      <c r="D108" s="3">
        <f>IF(C110=0,"- - -",C108/C110*100)</f>
        <v>19.507484307098018</v>
      </c>
      <c r="E108" s="2">
        <v>163</v>
      </c>
      <c r="F108" s="3">
        <f>IF(E110=0,"- - -",E108/E110*100)</f>
        <v>5.4956169925826028</v>
      </c>
      <c r="G108" s="2">
        <v>356</v>
      </c>
      <c r="H108" s="3">
        <f>IF(G110=0,"- - -",G108/G110*100)</f>
        <v>2.1229649949311229</v>
      </c>
      <c r="I108" s="2">
        <v>3376</v>
      </c>
      <c r="J108" s="3">
        <f>IF(I110=0,"- - -",I108/I110*100)</f>
        <v>6.3636877721437859</v>
      </c>
      <c r="K108" s="2">
        <v>9583</v>
      </c>
      <c r="L108" s="3">
        <f>IF(K110=0,"- - -",K108/K110*100)</f>
        <v>36.241585356629599</v>
      </c>
      <c r="M108" s="2">
        <v>6796</v>
      </c>
      <c r="N108" s="3">
        <f>IF(M110=0,"- - -",M108/M110*100)</f>
        <v>71.52931270392591</v>
      </c>
      <c r="O108" s="2">
        <v>1455</v>
      </c>
      <c r="P108" s="3">
        <f>IF(O110=0,"- - -",O108/O110*100)</f>
        <v>53.571428571428569</v>
      </c>
      <c r="Q108" s="2">
        <v>450</v>
      </c>
      <c r="R108" s="3">
        <f>IF(Q110=0,"- - -",Q108/Q110*100)</f>
        <v>38.103302286198137</v>
      </c>
      <c r="S108" s="2">
        <v>301</v>
      </c>
      <c r="T108" s="3">
        <f>IF(S110=0,"- - -",S108/S110*100)</f>
        <v>37.861635220125791</v>
      </c>
      <c r="U108" s="2">
        <v>201</v>
      </c>
      <c r="V108" s="3">
        <f>IF(U110=0,"- - -",U108/U110*100)</f>
        <v>36.88073394495413</v>
      </c>
      <c r="W108" s="2">
        <v>197</v>
      </c>
      <c r="X108" s="3">
        <f>IF(W110=0,"- - -",W108/W110*100)</f>
        <v>38.779527559055119</v>
      </c>
      <c r="Y108" s="2">
        <v>1380</v>
      </c>
      <c r="Z108" s="3">
        <f>IF(Y110=0,"- - -",Y108/Y110*100)</f>
        <v>46.046046046046044</v>
      </c>
      <c r="AA108" s="2">
        <v>685</v>
      </c>
      <c r="AB108" s="3">
        <f>IF(AA110=0,"- - -",AA108/AA110*100)</f>
        <v>57.708508845829819</v>
      </c>
      <c r="AC108" s="2">
        <v>836</v>
      </c>
      <c r="AD108" s="3">
        <f>IF(AC110=0,"- - -",AC108/AC110*100)</f>
        <v>62.857142857142854</v>
      </c>
      <c r="AE108" s="26">
        <f t="shared" ref="AE108:AE109" si="10">C108+E108+G108+I108+K108+M108+O108+Q108+S108+U108+W108+Y108+AA108+AC108</f>
        <v>26183</v>
      </c>
      <c r="AF108" s="29">
        <f>IF(AE110=0,"- - -",AE108/AE110*100)</f>
        <v>21.451101516479735</v>
      </c>
      <c r="AI108" s="69"/>
    </row>
    <row r="109" spans="1:35" ht="15.75" thickBot="1" x14ac:dyDescent="0.3">
      <c r="A109" s="60"/>
      <c r="B109" s="62" t="s">
        <v>16</v>
      </c>
      <c r="C109" s="9">
        <v>607</v>
      </c>
      <c r="D109" s="3">
        <f>IF(C110=0,"- - -",C109/C110*100)</f>
        <v>29.309512312892323</v>
      </c>
      <c r="E109" s="2">
        <v>9</v>
      </c>
      <c r="F109" s="3">
        <f>IF(E110=0,"- - -",E109/E110*100)</f>
        <v>0.30343897505057316</v>
      </c>
      <c r="G109" s="2">
        <v>34</v>
      </c>
      <c r="H109" s="3">
        <f>IF(G110=0,"- - -",G109/G110*100)</f>
        <v>0.20275508378555671</v>
      </c>
      <c r="I109" s="2">
        <v>54</v>
      </c>
      <c r="J109" s="3">
        <f>IF(I110=0,"- - -",I109/I110*100)</f>
        <v>0.10178884469661269</v>
      </c>
      <c r="K109" s="2">
        <v>14</v>
      </c>
      <c r="L109" s="3">
        <f>IF(K110=0,"- - -",K109/K110*100)</f>
        <v>5.2946070645185694E-2</v>
      </c>
      <c r="M109" s="2">
        <v>5</v>
      </c>
      <c r="N109" s="3">
        <f>IF(M110=0,"- - -",M109/M110*100)</f>
        <v>5.2626039364277448E-2</v>
      </c>
      <c r="O109" s="2">
        <v>2</v>
      </c>
      <c r="P109" s="3">
        <f>IF(O110=0,"- - -",O109/O110*100)</f>
        <v>7.3637702503681887E-2</v>
      </c>
      <c r="Q109" s="2">
        <v>1</v>
      </c>
      <c r="R109" s="3">
        <f>IF(Q110=0,"- - -",Q109/Q110*100)</f>
        <v>8.4674005080440304E-2</v>
      </c>
      <c r="S109" s="2">
        <v>5</v>
      </c>
      <c r="T109" s="3">
        <f>IF(S110=0,"- - -",S109/S110*100)</f>
        <v>0.62893081761006298</v>
      </c>
      <c r="U109" s="2">
        <v>1</v>
      </c>
      <c r="V109" s="3">
        <f>IF(U110=0,"- - -",U109/U110*100)</f>
        <v>0.1834862385321101</v>
      </c>
      <c r="W109" s="2">
        <v>2</v>
      </c>
      <c r="X109" s="3">
        <f>IF(W110=0,"- - -",W109/W110*100)</f>
        <v>0.39370078740157477</v>
      </c>
      <c r="Y109" s="2">
        <v>2</v>
      </c>
      <c r="Z109" s="3">
        <f>IF(Y110=0,"- - -",Y109/Y110*100)</f>
        <v>6.6733400066733409E-2</v>
      </c>
      <c r="AA109" s="2">
        <v>4</v>
      </c>
      <c r="AB109" s="3">
        <f>IF(AA110=0,"- - -",AA109/AA110*100)</f>
        <v>0.33698399326032014</v>
      </c>
      <c r="AC109" s="2">
        <v>3</v>
      </c>
      <c r="AD109" s="3">
        <f>IF(AC110=0,"- - -",AC109/AC110*100)</f>
        <v>0.22556390977443611</v>
      </c>
      <c r="AE109" s="26">
        <f t="shared" si="10"/>
        <v>743</v>
      </c>
      <c r="AF109" s="29">
        <f>IF(AE110=0,"- - -",AE109/AE110*100)</f>
        <v>0.60872201148624849</v>
      </c>
      <c r="AI109" s="69"/>
    </row>
    <row r="110" spans="1:35" x14ac:dyDescent="0.25">
      <c r="A110" s="153" t="s">
        <v>13</v>
      </c>
      <c r="B110" s="154"/>
      <c r="C110" s="14">
        <f>SUM(C107:C109)</f>
        <v>2071</v>
      </c>
      <c r="D110" s="15">
        <f>IF(C110=0,"- - -",C110/C110*100)</f>
        <v>100</v>
      </c>
      <c r="E110" s="16">
        <f>SUM(E107:E109)</f>
        <v>2966</v>
      </c>
      <c r="F110" s="15">
        <f>IF(E110=0,"- - -",E110/E110*100)</f>
        <v>100</v>
      </c>
      <c r="G110" s="16">
        <f>SUM(G107:G109)</f>
        <v>16769</v>
      </c>
      <c r="H110" s="15">
        <f>IF(G110=0,"- - -",G110/G110*100)</f>
        <v>100</v>
      </c>
      <c r="I110" s="16">
        <f>SUM(I107:I109)</f>
        <v>53051</v>
      </c>
      <c r="J110" s="15">
        <f>IF(I110=0,"- - -",I110/I110*100)</f>
        <v>100</v>
      </c>
      <c r="K110" s="16">
        <f>SUM(K107:K109)</f>
        <v>26442</v>
      </c>
      <c r="L110" s="15">
        <f>IF(K110=0,"- - -",K110/K110*100)</f>
        <v>100</v>
      </c>
      <c r="M110" s="16">
        <f>SUM(M107:M109)</f>
        <v>9501</v>
      </c>
      <c r="N110" s="15">
        <f>IF(M110=0,"- - -",M110/M110*100)</f>
        <v>100</v>
      </c>
      <c r="O110" s="16">
        <f>SUM(O107:O109)</f>
        <v>2716</v>
      </c>
      <c r="P110" s="15">
        <f>IF(O110=0,"- - -",O110/O110*100)</f>
        <v>100</v>
      </c>
      <c r="Q110" s="16">
        <f>SUM(Q107:Q109)</f>
        <v>1181</v>
      </c>
      <c r="R110" s="15">
        <f>IF(Q110=0,"- - -",Q110/Q110*100)</f>
        <v>100</v>
      </c>
      <c r="S110" s="16">
        <f>SUM(S107:S109)</f>
        <v>795</v>
      </c>
      <c r="T110" s="15">
        <f>IF(S110=0,"- - -",S110/S110*100)</f>
        <v>100</v>
      </c>
      <c r="U110" s="16">
        <f>SUM(U107:U109)</f>
        <v>545</v>
      </c>
      <c r="V110" s="15">
        <f>IF(U110=0,"- - -",U110/U110*100)</f>
        <v>100</v>
      </c>
      <c r="W110" s="16">
        <f>SUM(W107:W109)</f>
        <v>508</v>
      </c>
      <c r="X110" s="15">
        <f>IF(W110=0,"- - -",W110/W110*100)</f>
        <v>100</v>
      </c>
      <c r="Y110" s="16">
        <f>SUM(Y107:Y109)</f>
        <v>2997</v>
      </c>
      <c r="Z110" s="15">
        <f>IF(Y110=0,"- - -",Y110/Y110*100)</f>
        <v>100</v>
      </c>
      <c r="AA110" s="16">
        <f>SUM(AA107:AA109)</f>
        <v>1187</v>
      </c>
      <c r="AB110" s="15">
        <f t="shared" ref="AB110" si="11">IF(AA110=0,"- - -",AA110/AA110*100)</f>
        <v>100</v>
      </c>
      <c r="AC110" s="16">
        <f>SUM(AC107:AC109)</f>
        <v>1330</v>
      </c>
      <c r="AD110" s="15">
        <f t="shared" ref="AD110" si="12">IF(AC110=0,"- - -",AC110/AC110*100)</f>
        <v>100</v>
      </c>
      <c r="AE110" s="22">
        <f>SUM(AE107:AE109)</f>
        <v>122059</v>
      </c>
      <c r="AF110" s="23">
        <f>IF(AE110=0,"- - -",AE110/AE110*100)</f>
        <v>100</v>
      </c>
      <c r="AI110" s="69"/>
    </row>
    <row r="111" spans="1:35" ht="15.75" thickBot="1" x14ac:dyDescent="0.3">
      <c r="A111" s="155" t="s">
        <v>31</v>
      </c>
      <c r="B111" s="156"/>
      <c r="C111" s="18">
        <f>IF($AE110=0,"- - -",C110/$AE110*100)</f>
        <v>1.6967204384764745</v>
      </c>
      <c r="D111" s="19"/>
      <c r="E111" s="20">
        <f>IF($AE110=0,"- - -",E110/$AE110*100)</f>
        <v>2.4299723904013635</v>
      </c>
      <c r="F111" s="19"/>
      <c r="G111" s="20">
        <f>IF($AE110=0,"- - -",G110/$AE110*100)</f>
        <v>13.738437968523421</v>
      </c>
      <c r="H111" s="19"/>
      <c r="I111" s="20">
        <f>IF($AE110=0,"- - -",I110/$AE110*100)</f>
        <v>43.463407040857291</v>
      </c>
      <c r="J111" s="19"/>
      <c r="K111" s="20">
        <f>IF($AE110=0,"- - -",K110/$AE110*100)</f>
        <v>21.663293980779788</v>
      </c>
      <c r="L111" s="19"/>
      <c r="M111" s="20">
        <f>IF($AE110=0,"- - -",M110/$AE110*100)</f>
        <v>7.7839405533389598</v>
      </c>
      <c r="N111" s="19"/>
      <c r="O111" s="20">
        <f>IF($AE110=0,"- - -",O110/$AE110*100)</f>
        <v>2.2251534094167575</v>
      </c>
      <c r="P111" s="19"/>
      <c r="Q111" s="20">
        <f>IF($AE110=0,"- - -",Q110/$AE110*100)</f>
        <v>0.9675648661712779</v>
      </c>
      <c r="R111" s="19"/>
      <c r="S111" s="20">
        <f>IF($AE110=0,"- - -",S110/$AE110*100)</f>
        <v>0.65132435953104639</v>
      </c>
      <c r="T111" s="19"/>
      <c r="U111" s="20">
        <f>IF($AE110=0,"- - -",U110/$AE110*100)</f>
        <v>0.44650537854644062</v>
      </c>
      <c r="V111" s="19"/>
      <c r="W111" s="20">
        <f>IF($AE110=0,"- - -",W110/$AE110*100)</f>
        <v>0.41619216936071896</v>
      </c>
      <c r="X111" s="19"/>
      <c r="Y111" s="20">
        <f>IF($AE110=0,"- - -",Y110/$AE110*100)</f>
        <v>2.4553699440434547</v>
      </c>
      <c r="Z111" s="19"/>
      <c r="AA111" s="20">
        <f>IF($AE110=0,"- - -",AA110/$AE110*100)</f>
        <v>0.97248052171490829</v>
      </c>
      <c r="AB111" s="50"/>
      <c r="AC111" s="20">
        <f>IF($AE110=0,"- - -",AC110/$AE110*100)</f>
        <v>1.0896369788381028</v>
      </c>
      <c r="AD111" s="50"/>
      <c r="AE111" s="24">
        <f>IF($AE110=0,"- - -",AE110/$AE110*100)</f>
        <v>100</v>
      </c>
      <c r="AF111" s="25"/>
    </row>
    <row r="112" spans="1:35" x14ac:dyDescent="0.25">
      <c r="A112" s="63"/>
    </row>
    <row r="114" spans="1:13" x14ac:dyDescent="0.25">
      <c r="A114" s="49" t="s">
        <v>268</v>
      </c>
      <c r="J114" s="48"/>
      <c r="L114" s="48"/>
    </row>
    <row r="115" spans="1:13" ht="15.75" thickBot="1" x14ac:dyDescent="0.3"/>
    <row r="116" spans="1:13" ht="14.45" customHeight="1" x14ac:dyDescent="0.25">
      <c r="A116" s="149" t="s">
        <v>273</v>
      </c>
      <c r="B116" s="150"/>
      <c r="C116" s="32" t="s">
        <v>121</v>
      </c>
      <c r="D116" s="33"/>
      <c r="E116" s="33" t="s">
        <v>122</v>
      </c>
      <c r="F116" s="33"/>
      <c r="G116" s="33" t="s">
        <v>123</v>
      </c>
      <c r="H116" s="33"/>
      <c r="I116" s="35" t="s">
        <v>13</v>
      </c>
      <c r="J116" s="36"/>
    </row>
    <row r="117" spans="1:13" ht="15.75" thickBot="1" x14ac:dyDescent="0.3">
      <c r="A117" s="151"/>
      <c r="B117" s="152"/>
      <c r="C117" s="37" t="s">
        <v>14</v>
      </c>
      <c r="D117" s="38" t="s">
        <v>15</v>
      </c>
      <c r="E117" s="39" t="s">
        <v>14</v>
      </c>
      <c r="F117" s="38" t="s">
        <v>15</v>
      </c>
      <c r="G117" s="39" t="s">
        <v>14</v>
      </c>
      <c r="H117" s="38" t="s">
        <v>15</v>
      </c>
      <c r="I117" s="41" t="s">
        <v>14</v>
      </c>
      <c r="J117" s="42" t="s">
        <v>15</v>
      </c>
    </row>
    <row r="118" spans="1:13" x14ac:dyDescent="0.25">
      <c r="A118" s="59"/>
      <c r="B118" s="62" t="s">
        <v>596</v>
      </c>
      <c r="C118" s="8">
        <v>3739</v>
      </c>
      <c r="D118" s="5">
        <f>IF(C121=0,"- - -",C118/C121*100)</f>
        <v>28.805855161787363</v>
      </c>
      <c r="E118" s="4">
        <v>89852</v>
      </c>
      <c r="F118" s="5">
        <f>IF(E121=0,"- - -",E118/E121*100)</f>
        <v>83.813254978778971</v>
      </c>
      <c r="G118" s="4">
        <v>1542</v>
      </c>
      <c r="H118" s="5">
        <f>IF(G121=0,"- - -",G118/G121*100)</f>
        <v>82.283884738527206</v>
      </c>
      <c r="I118" s="26">
        <f>C118+E118+G118</f>
        <v>95133</v>
      </c>
      <c r="J118" s="27">
        <f>IF(I121=0,"- - -",I118/I121*100)</f>
        <v>77.940176472034011</v>
      </c>
      <c r="M118" s="69"/>
    </row>
    <row r="119" spans="1:13" x14ac:dyDescent="0.25">
      <c r="A119" s="60"/>
      <c r="B119" s="62" t="s">
        <v>59</v>
      </c>
      <c r="C119" s="9">
        <v>9175</v>
      </c>
      <c r="D119" s="3">
        <f>IF(C121=0,"- - -",C119/C121*100)</f>
        <v>70.685670261941453</v>
      </c>
      <c r="E119" s="2">
        <v>16708</v>
      </c>
      <c r="F119" s="3">
        <f>IF(E121=0,"- - -",E119/E121*100)</f>
        <v>15.585093978825615</v>
      </c>
      <c r="G119" s="2">
        <v>300</v>
      </c>
      <c r="H119" s="3">
        <f>IF(G121=0,"- - -",G119/G121*100)</f>
        <v>16.008537886872997</v>
      </c>
      <c r="I119" s="26">
        <f t="shared" ref="I119:I120" si="13">C119+E119+G119</f>
        <v>26183</v>
      </c>
      <c r="J119" s="29">
        <f>IF(I121=0,"- - -",I119/I121*100)</f>
        <v>21.451101516479735</v>
      </c>
      <c r="M119" s="69"/>
    </row>
    <row r="120" spans="1:13" ht="15.75" thickBot="1" x14ac:dyDescent="0.3">
      <c r="A120" s="60"/>
      <c r="B120" s="62" t="s">
        <v>16</v>
      </c>
      <c r="C120" s="9">
        <v>66</v>
      </c>
      <c r="D120" s="3">
        <f>IF(C121=0,"- - -",C120/C121*100)</f>
        <v>0.50847457627118642</v>
      </c>
      <c r="E120" s="2">
        <v>645</v>
      </c>
      <c r="F120" s="3">
        <f>IF(E121=0,"- - -",E120/E121*100)</f>
        <v>0.60165104239541067</v>
      </c>
      <c r="G120" s="2">
        <v>32</v>
      </c>
      <c r="H120" s="3">
        <f>IF(G121=0,"- - -",G120/G121*100)</f>
        <v>1.7075773745997866</v>
      </c>
      <c r="I120" s="26">
        <f t="shared" si="13"/>
        <v>743</v>
      </c>
      <c r="J120" s="29">
        <f>IF(I121=0,"- - -",I120/I121*100)</f>
        <v>0.60872201148624849</v>
      </c>
      <c r="M120" s="69"/>
    </row>
    <row r="121" spans="1:13" x14ac:dyDescent="0.25">
      <c r="A121" s="153" t="s">
        <v>13</v>
      </c>
      <c r="B121" s="154"/>
      <c r="C121" s="14">
        <f>SUM(C118:C120)</f>
        <v>12980</v>
      </c>
      <c r="D121" s="15">
        <f>IF(C121=0,"- - -",C121/C121*100)</f>
        <v>100</v>
      </c>
      <c r="E121" s="16">
        <f>SUM(E118:E120)</f>
        <v>107205</v>
      </c>
      <c r="F121" s="15">
        <f>IF(E121=0,"- - -",E121/E121*100)</f>
        <v>100</v>
      </c>
      <c r="G121" s="16">
        <f>SUM(G118:G120)</f>
        <v>1874</v>
      </c>
      <c r="H121" s="15">
        <f>IF(G121=0,"- - -",G121/G121*100)</f>
        <v>100</v>
      </c>
      <c r="I121" s="22">
        <f>SUM(I118:I120)</f>
        <v>122059</v>
      </c>
      <c r="J121" s="23">
        <f>IF(I121=0,"- - -",I121/I121*100)</f>
        <v>100</v>
      </c>
      <c r="M121" s="69"/>
    </row>
    <row r="122" spans="1:13" ht="15.75" thickBot="1" x14ac:dyDescent="0.3">
      <c r="A122" s="155" t="s">
        <v>594</v>
      </c>
      <c r="B122" s="156"/>
      <c r="C122" s="18">
        <f>IF($I121=0,"- - -",C121/$I121*100)</f>
        <v>10.634201492720734</v>
      </c>
      <c r="D122" s="19"/>
      <c r="E122" s="20">
        <f>IF($I121=0,"- - -",E121/$I121*100)</f>
        <v>87.830475425818662</v>
      </c>
      <c r="F122" s="19"/>
      <c r="G122" s="20">
        <f>IF($I121=0,"- - -",G121/$I121*100)</f>
        <v>1.5353230814606051</v>
      </c>
      <c r="H122" s="19"/>
      <c r="I122" s="24">
        <f>IF($I121=0,"- - -",I121/$I121*100)</f>
        <v>100</v>
      </c>
      <c r="J122" s="25"/>
    </row>
    <row r="125" spans="1:13" x14ac:dyDescent="0.25">
      <c r="A125" s="49" t="s">
        <v>269</v>
      </c>
      <c r="L125" s="48"/>
    </row>
    <row r="126" spans="1:13" ht="15.75" thickBot="1" x14ac:dyDescent="0.3"/>
    <row r="127" spans="1:13" ht="14.45" customHeight="1" x14ac:dyDescent="0.25">
      <c r="A127" s="149" t="s">
        <v>273</v>
      </c>
      <c r="B127" s="150"/>
      <c r="C127" s="32" t="s">
        <v>124</v>
      </c>
      <c r="D127" s="33"/>
      <c r="E127" s="33" t="s">
        <v>125</v>
      </c>
      <c r="F127" s="33"/>
      <c r="G127" s="33" t="s">
        <v>123</v>
      </c>
      <c r="H127" s="33"/>
      <c r="I127" s="35" t="s">
        <v>13</v>
      </c>
      <c r="J127" s="36"/>
    </row>
    <row r="128" spans="1:13" ht="15.75" thickBot="1" x14ac:dyDescent="0.3">
      <c r="A128" s="151"/>
      <c r="B128" s="152"/>
      <c r="C128" s="37" t="s">
        <v>14</v>
      </c>
      <c r="D128" s="38" t="s">
        <v>15</v>
      </c>
      <c r="E128" s="39" t="s">
        <v>14</v>
      </c>
      <c r="F128" s="38" t="s">
        <v>15</v>
      </c>
      <c r="G128" s="39" t="s">
        <v>14</v>
      </c>
      <c r="H128" s="38" t="s">
        <v>15</v>
      </c>
      <c r="I128" s="41" t="s">
        <v>14</v>
      </c>
      <c r="J128" s="42" t="s">
        <v>15</v>
      </c>
    </row>
    <row r="129" spans="1:13" x14ac:dyDescent="0.25">
      <c r="A129" s="59"/>
      <c r="B129" s="62" t="s">
        <v>596</v>
      </c>
      <c r="C129" s="8">
        <v>65430</v>
      </c>
      <c r="D129" s="5">
        <f>IF(C132=0,"- - -",C129/C132*100)</f>
        <v>79.810202239515988</v>
      </c>
      <c r="E129" s="4">
        <v>29163</v>
      </c>
      <c r="F129" s="5">
        <f>IF(E132=0,"- - -",E129/E132*100)</f>
        <v>73.940823001445196</v>
      </c>
      <c r="G129" s="4">
        <v>540</v>
      </c>
      <c r="H129" s="5">
        <f>IF(G132=0,"- - -",G129/G132*100)</f>
        <v>84.905660377358487</v>
      </c>
      <c r="I129" s="26">
        <f>C129+E129+G129</f>
        <v>95133</v>
      </c>
      <c r="J129" s="27">
        <f>IF(I132=0,"- - -",I129/I132*100)</f>
        <v>77.940176472034011</v>
      </c>
      <c r="M129" s="69"/>
    </row>
    <row r="130" spans="1:13" x14ac:dyDescent="0.25">
      <c r="A130" s="60"/>
      <c r="B130" s="62" t="s">
        <v>59</v>
      </c>
      <c r="C130" s="9">
        <v>16151</v>
      </c>
      <c r="D130" s="3">
        <f>IF(C132=0,"- - -",C130/C132*100)</f>
        <v>19.700665999853626</v>
      </c>
      <c r="E130" s="2">
        <v>9954</v>
      </c>
      <c r="F130" s="3">
        <f>IF(E132=0,"- - -",E130/E132*100)</f>
        <v>25.237696812961129</v>
      </c>
      <c r="G130" s="2">
        <v>78</v>
      </c>
      <c r="H130" s="3">
        <f>IF(G132=0,"- - -",G130/G132*100)</f>
        <v>12.264150943396226</v>
      </c>
      <c r="I130" s="26">
        <f t="shared" ref="I130:I131" si="14">C130+E130+G130</f>
        <v>26183</v>
      </c>
      <c r="J130" s="29">
        <f>IF(I132=0,"- - -",I130/I132*100)</f>
        <v>21.451101516479735</v>
      </c>
      <c r="M130" s="69"/>
    </row>
    <row r="131" spans="1:13" ht="15.75" thickBot="1" x14ac:dyDescent="0.3">
      <c r="A131" s="60"/>
      <c r="B131" s="62" t="s">
        <v>16</v>
      </c>
      <c r="C131" s="9">
        <v>401</v>
      </c>
      <c r="D131" s="3">
        <f>IF(C132=0,"- - -",C131/C132*100)</f>
        <v>0.48913176063038233</v>
      </c>
      <c r="E131" s="2">
        <v>324</v>
      </c>
      <c r="F131" s="3">
        <f>IF(E132=0,"- - -",E131/E132*100)</f>
        <v>0.82148018559367164</v>
      </c>
      <c r="G131" s="2">
        <v>18</v>
      </c>
      <c r="H131" s="3">
        <f>IF(G132=0,"- - -",G131/G132*100)</f>
        <v>2.8301886792452833</v>
      </c>
      <c r="I131" s="26">
        <f t="shared" si="14"/>
        <v>743</v>
      </c>
      <c r="J131" s="29">
        <f>IF(I132=0,"- - -",I131/I132*100)</f>
        <v>0.60872201148624849</v>
      </c>
      <c r="M131" s="69"/>
    </row>
    <row r="132" spans="1:13" x14ac:dyDescent="0.25">
      <c r="A132" s="153" t="s">
        <v>13</v>
      </c>
      <c r="B132" s="154"/>
      <c r="C132" s="14">
        <f>SUM(C129:C131)</f>
        <v>81982</v>
      </c>
      <c r="D132" s="15">
        <f>IF(C132=0,"- - -",C132/C132*100)</f>
        <v>100</v>
      </c>
      <c r="E132" s="16">
        <f>SUM(E129:E131)</f>
        <v>39441</v>
      </c>
      <c r="F132" s="15">
        <f>IF(E132=0,"- - -",E132/E132*100)</f>
        <v>100</v>
      </c>
      <c r="G132" s="16">
        <f>SUM(G129:G131)</f>
        <v>636</v>
      </c>
      <c r="H132" s="15">
        <f>IF(G132=0,"- - -",G132/G132*100)</f>
        <v>100</v>
      </c>
      <c r="I132" s="22">
        <f>SUM(I129:I131)</f>
        <v>122059</v>
      </c>
      <c r="J132" s="23">
        <f>IF(I132=0,"- - -",I132/I132*100)</f>
        <v>100</v>
      </c>
      <c r="M132" s="69"/>
    </row>
    <row r="133" spans="1:13" ht="15.75" thickBot="1" x14ac:dyDescent="0.3">
      <c r="A133" s="155" t="s">
        <v>592</v>
      </c>
      <c r="B133" s="156"/>
      <c r="C133" s="18">
        <f>IF($I132=0,"- - -",C132/$I132*100)</f>
        <v>67.165878796319817</v>
      </c>
      <c r="D133" s="19"/>
      <c r="E133" s="20">
        <f>IF($I132=0,"- - -",E132/$I132*100)</f>
        <v>32.313061716055351</v>
      </c>
      <c r="F133" s="19"/>
      <c r="G133" s="20">
        <f>IF($I132=0,"- - -",G132/$I132*100)</f>
        <v>0.52105948762483711</v>
      </c>
      <c r="H133" s="19"/>
      <c r="I133" s="24">
        <f>IF($I132=0,"- - -",I132/$I132*100)</f>
        <v>100</v>
      </c>
      <c r="J133" s="25"/>
    </row>
    <row r="134" spans="1:13" x14ac:dyDescent="0.25">
      <c r="A134" s="63"/>
    </row>
    <row r="136" spans="1:13" x14ac:dyDescent="0.25">
      <c r="A136" s="49" t="s">
        <v>270</v>
      </c>
      <c r="J136" s="48"/>
      <c r="L136" s="48"/>
    </row>
    <row r="137" spans="1:13" ht="15.75" thickBot="1" x14ac:dyDescent="0.3"/>
    <row r="138" spans="1:13" ht="14.45" customHeight="1" x14ac:dyDescent="0.25">
      <c r="A138" s="149" t="s">
        <v>273</v>
      </c>
      <c r="B138" s="150"/>
      <c r="C138" s="32" t="s">
        <v>126</v>
      </c>
      <c r="D138" s="33"/>
      <c r="E138" s="33" t="s">
        <v>127</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59"/>
      <c r="B140" s="62" t="s">
        <v>596</v>
      </c>
      <c r="C140" s="8">
        <v>26154</v>
      </c>
      <c r="D140" s="5">
        <f>IF(C143=0,"- - -",C140/C143*100)</f>
        <v>83.708872103443866</v>
      </c>
      <c r="E140" s="4">
        <v>68349</v>
      </c>
      <c r="F140" s="5">
        <f>IF(E143=0,"- - -",E140/E143*100)</f>
        <v>75.942489527894125</v>
      </c>
      <c r="G140" s="4">
        <v>630</v>
      </c>
      <c r="H140" s="5">
        <f>IF(G143=0,"- - -",G140/G143*100)</f>
        <v>77.395577395577391</v>
      </c>
      <c r="I140" s="26">
        <f>C140+E140+G140</f>
        <v>95133</v>
      </c>
      <c r="J140" s="27">
        <f>IF(I143=0,"- - -",I140/I143*100)</f>
        <v>77.940176472034011</v>
      </c>
      <c r="M140" s="69"/>
    </row>
    <row r="141" spans="1:13" x14ac:dyDescent="0.25">
      <c r="A141" s="60"/>
      <c r="B141" s="62" t="s">
        <v>59</v>
      </c>
      <c r="C141" s="9">
        <v>4747</v>
      </c>
      <c r="D141" s="3">
        <f>IF(C143=0,"- - -",C141/C143*100)</f>
        <v>15.193317116886442</v>
      </c>
      <c r="E141" s="2">
        <v>21275</v>
      </c>
      <c r="F141" s="3">
        <f>IF(E143=0,"- - -",E141/E143*100)</f>
        <v>23.63862623748625</v>
      </c>
      <c r="G141" s="2">
        <v>161</v>
      </c>
      <c r="H141" s="3">
        <f>IF(G143=0,"- - -",G141/G143*100)</f>
        <v>19.77886977886978</v>
      </c>
      <c r="I141" s="26">
        <f t="shared" ref="I141:I142" si="15">C141+E141+G141</f>
        <v>26183</v>
      </c>
      <c r="J141" s="29">
        <f>IF(I143=0,"- - -",I141/I143*100)</f>
        <v>21.451101516479735</v>
      </c>
      <c r="M141" s="69"/>
    </row>
    <row r="142" spans="1:13" ht="15.75" thickBot="1" x14ac:dyDescent="0.3">
      <c r="A142" s="60"/>
      <c r="B142" s="62" t="s">
        <v>16</v>
      </c>
      <c r="C142" s="9">
        <v>343</v>
      </c>
      <c r="D142" s="3">
        <f>IF(C143=0,"- - -",C142/C143*100)</f>
        <v>1.0978107796696965</v>
      </c>
      <c r="E142" s="2">
        <v>377</v>
      </c>
      <c r="F142" s="3">
        <f>IF(E143=0,"- - -",E142/E143*100)</f>
        <v>0.41888423461961533</v>
      </c>
      <c r="G142" s="2">
        <v>23</v>
      </c>
      <c r="H142" s="3">
        <f>IF(G143=0,"- - -",G142/G143*100)</f>
        <v>2.8255528255528257</v>
      </c>
      <c r="I142" s="26">
        <f t="shared" si="15"/>
        <v>743</v>
      </c>
      <c r="J142" s="29">
        <f>IF(I143=0,"- - -",I142/I143*100)</f>
        <v>0.60872201148624849</v>
      </c>
      <c r="M142" s="69"/>
    </row>
    <row r="143" spans="1:13" x14ac:dyDescent="0.25">
      <c r="A143" s="153" t="s">
        <v>13</v>
      </c>
      <c r="B143" s="154"/>
      <c r="C143" s="14">
        <f>SUM(C140:C142)</f>
        <v>31244</v>
      </c>
      <c r="D143" s="15">
        <f>IF(C143=0,"- - -",C143/C143*100)</f>
        <v>100</v>
      </c>
      <c r="E143" s="16">
        <f>SUM(E140:E142)</f>
        <v>90001</v>
      </c>
      <c r="F143" s="15">
        <f>IF(E143=0,"- - -",E143/E143*100)</f>
        <v>100</v>
      </c>
      <c r="G143" s="16">
        <f>SUM(G140:G142)</f>
        <v>814</v>
      </c>
      <c r="H143" s="15">
        <f>IF(G143=0,"- - -",G143/G143*100)</f>
        <v>100</v>
      </c>
      <c r="I143" s="22">
        <f>SUM(I140:I142)</f>
        <v>122059</v>
      </c>
      <c r="J143" s="23">
        <f>IF(I143=0,"- - -",I143/I143*100)</f>
        <v>100</v>
      </c>
      <c r="M143" s="69"/>
    </row>
    <row r="144" spans="1:13" ht="15.75" thickBot="1" x14ac:dyDescent="0.3">
      <c r="A144" s="155" t="s">
        <v>591</v>
      </c>
      <c r="B144" s="156"/>
      <c r="C144" s="18">
        <f>IF($I143=0,"- - -",C143/$I143*100)</f>
        <v>25.597456967532096</v>
      </c>
      <c r="D144" s="19"/>
      <c r="E144" s="20">
        <f>IF($I143=0,"- - -",E143/$I143*100)</f>
        <v>73.735652430382032</v>
      </c>
      <c r="F144" s="19"/>
      <c r="G144" s="20">
        <f>IF($I143=0,"- - -",G143/$I143*100)</f>
        <v>0.66689060208587647</v>
      </c>
      <c r="H144" s="19"/>
      <c r="I144" s="24">
        <f>IF($I143=0,"- - -",I143/$I143*100)</f>
        <v>100</v>
      </c>
      <c r="J144" s="25"/>
    </row>
    <row r="147" spans="1:12" x14ac:dyDescent="0.25">
      <c r="A147" s="49" t="s">
        <v>271</v>
      </c>
      <c r="J147" s="48"/>
      <c r="L147" s="48"/>
    </row>
    <row r="148" spans="1:12" ht="15.75" thickBot="1" x14ac:dyDescent="0.3"/>
    <row r="149" spans="1:12" ht="14.45" customHeight="1" x14ac:dyDescent="0.25">
      <c r="A149" s="149" t="s">
        <v>273</v>
      </c>
      <c r="B149" s="150"/>
      <c r="C149" s="32" t="s">
        <v>66</v>
      </c>
      <c r="D149" s="33"/>
      <c r="E149" s="33" t="s">
        <v>67</v>
      </c>
      <c r="F149" s="33"/>
      <c r="G149" s="35" t="s">
        <v>13</v>
      </c>
      <c r="H149" s="36"/>
    </row>
    <row r="150" spans="1:12" ht="15.75" thickBot="1" x14ac:dyDescent="0.3">
      <c r="A150" s="151"/>
      <c r="B150" s="152"/>
      <c r="C150" s="37" t="s">
        <v>14</v>
      </c>
      <c r="D150" s="38" t="s">
        <v>15</v>
      </c>
      <c r="E150" s="39" t="s">
        <v>14</v>
      </c>
      <c r="F150" s="38" t="s">
        <v>15</v>
      </c>
      <c r="G150" s="41" t="s">
        <v>14</v>
      </c>
      <c r="H150" s="42" t="s">
        <v>15</v>
      </c>
    </row>
    <row r="151" spans="1:12" x14ac:dyDescent="0.25">
      <c r="A151" s="59"/>
      <c r="B151" s="62" t="s">
        <v>596</v>
      </c>
      <c r="C151" s="8">
        <v>0</v>
      </c>
      <c r="D151" s="5">
        <f>IF(C154=0,"- - -",C151/C154*100)</f>
        <v>0</v>
      </c>
      <c r="E151" s="4">
        <v>95133</v>
      </c>
      <c r="F151" s="5">
        <f>IF(E154=0,"- - -",E151/E154*100)</f>
        <v>78.327775719402254</v>
      </c>
      <c r="G151" s="26">
        <f>C151+E151</f>
        <v>95133</v>
      </c>
      <c r="H151" s="27">
        <f>IF(G154=0,"- - -",G151/G154*100)</f>
        <v>77.940176472034011</v>
      </c>
      <c r="K151" s="69"/>
    </row>
    <row r="152" spans="1:12" x14ac:dyDescent="0.25">
      <c r="A152" s="60"/>
      <c r="B152" s="62" t="s">
        <v>59</v>
      </c>
      <c r="C152" s="9">
        <v>0</v>
      </c>
      <c r="D152" s="3">
        <f>IF(C154=0,"- - -",C152/C154*100)</f>
        <v>0</v>
      </c>
      <c r="E152" s="2">
        <v>26183</v>
      </c>
      <c r="F152" s="3">
        <f>IF(E154=0,"- - -",E152/E154*100)</f>
        <v>21.557778601127989</v>
      </c>
      <c r="G152" s="26">
        <f t="shared" ref="G152:G153" si="16">C152+E152</f>
        <v>26183</v>
      </c>
      <c r="H152" s="29">
        <f>IF(G154=0,"- - -",G152/G154*100)</f>
        <v>21.451101516479735</v>
      </c>
      <c r="K152" s="69"/>
    </row>
    <row r="153" spans="1:12" ht="15.75" thickBot="1" x14ac:dyDescent="0.3">
      <c r="A153" s="60"/>
      <c r="B153" s="62" t="s">
        <v>16</v>
      </c>
      <c r="C153" s="9">
        <v>604</v>
      </c>
      <c r="D153" s="3">
        <f>IF(C154=0,"- - -",C153/C154*100)</f>
        <v>100</v>
      </c>
      <c r="E153" s="2">
        <v>139</v>
      </c>
      <c r="F153" s="3">
        <f>IF(E154=0,"- - -",E153/E154*100)</f>
        <v>0.11444567946976246</v>
      </c>
      <c r="G153" s="26">
        <f t="shared" si="16"/>
        <v>743</v>
      </c>
      <c r="H153" s="29">
        <f>IF(G154=0,"- - -",G153/G154*100)</f>
        <v>0.60872201148624849</v>
      </c>
      <c r="K153" s="69"/>
    </row>
    <row r="154" spans="1:12" x14ac:dyDescent="0.25">
      <c r="A154" s="153" t="s">
        <v>13</v>
      </c>
      <c r="B154" s="154"/>
      <c r="C154" s="14">
        <f>SUM(C151:C153)</f>
        <v>604</v>
      </c>
      <c r="D154" s="15">
        <f>IF(C154=0,"- - -",C154/C154*100)</f>
        <v>100</v>
      </c>
      <c r="E154" s="16">
        <f>SUM(E151:E153)</f>
        <v>121455</v>
      </c>
      <c r="F154" s="15">
        <f>IF(E154=0,"- - -",E154/E154*100)</f>
        <v>100</v>
      </c>
      <c r="G154" s="22">
        <f>SUM(G151:G153)</f>
        <v>122059</v>
      </c>
      <c r="H154" s="23">
        <f>IF(G154=0,"- - -",G154/G154*100)</f>
        <v>100</v>
      </c>
      <c r="K154" s="69"/>
    </row>
    <row r="155" spans="1:12" ht="15.75" thickBot="1" x14ac:dyDescent="0.3">
      <c r="A155" s="155" t="s">
        <v>593</v>
      </c>
      <c r="B155" s="156"/>
      <c r="C155" s="18">
        <f>IF($G154=0,"- - -",C154/$G154*100)</f>
        <v>0.49484265805880767</v>
      </c>
      <c r="D155" s="19"/>
      <c r="E155" s="20">
        <f>IF($G154=0,"- - -",E154/$G154*100)</f>
        <v>99.505157341941199</v>
      </c>
      <c r="F155" s="19"/>
      <c r="G155" s="24">
        <f>IF($G154=0,"- - -",G154/$G154*100)</f>
        <v>100</v>
      </c>
      <c r="H155" s="25"/>
    </row>
  </sheetData>
  <sheetProtection sheet="1" objects="1" scenarios="1"/>
  <mergeCells count="53">
    <mergeCell ref="A35:E35"/>
    <mergeCell ref="A79:D79"/>
    <mergeCell ref="A57:D57"/>
    <mergeCell ref="A68:D68"/>
    <mergeCell ref="AA34:AB34"/>
    <mergeCell ref="Y34:Z34"/>
    <mergeCell ref="A23:B23"/>
    <mergeCell ref="A28:B29"/>
    <mergeCell ref="A33:B33"/>
    <mergeCell ref="A34:B34"/>
    <mergeCell ref="A1:B1"/>
    <mergeCell ref="A6:B7"/>
    <mergeCell ref="A11:B11"/>
    <mergeCell ref="A12:B12"/>
    <mergeCell ref="A17:B18"/>
    <mergeCell ref="K1:M1"/>
    <mergeCell ref="A24:E24"/>
    <mergeCell ref="A78:B78"/>
    <mergeCell ref="A39:B40"/>
    <mergeCell ref="A44:B44"/>
    <mergeCell ref="A45:B45"/>
    <mergeCell ref="A50:B51"/>
    <mergeCell ref="A55:B55"/>
    <mergeCell ref="A56:B56"/>
    <mergeCell ref="A61:B62"/>
    <mergeCell ref="A66:B66"/>
    <mergeCell ref="A67:B67"/>
    <mergeCell ref="A72:B73"/>
    <mergeCell ref="A77:B77"/>
    <mergeCell ref="A46:E46"/>
    <mergeCell ref="A22:B22"/>
    <mergeCell ref="A149:B150"/>
    <mergeCell ref="A154:B154"/>
    <mergeCell ref="A155:B155"/>
    <mergeCell ref="A127:B128"/>
    <mergeCell ref="A132:B132"/>
    <mergeCell ref="A133:B133"/>
    <mergeCell ref="A138:B139"/>
    <mergeCell ref="A143:B143"/>
    <mergeCell ref="A144:B144"/>
    <mergeCell ref="A122:B122"/>
    <mergeCell ref="A83:B84"/>
    <mergeCell ref="A88:B88"/>
    <mergeCell ref="A89:B89"/>
    <mergeCell ref="A94:B95"/>
    <mergeCell ref="A100:B100"/>
    <mergeCell ref="A105:B106"/>
    <mergeCell ref="A110:B110"/>
    <mergeCell ref="A111:B111"/>
    <mergeCell ref="A121:B121"/>
    <mergeCell ref="A116:B117"/>
    <mergeCell ref="A101:C101"/>
    <mergeCell ref="A99:B99"/>
  </mergeCells>
  <hyperlinks>
    <hyperlink ref="A1:B1" location="Index!B5" display="Index (klikken)"/>
    <hyperlink ref="K1" location="'GR enkelvoudig'!S139" display="Grafiek: Bevallingswijze per baby"/>
    <hyperlink ref="K1:M1" location="'GR enkelvoudig'!K112" display="Grafiek: bevallingswijze per baby"/>
    <hyperlink ref="A24:D24" location="'GR Provincie ZH'!K92" display="Grafiek: bevallingswijze per provincie van het ziekenhuis"/>
    <hyperlink ref="A35:D35" location="'GR Nationaliteit'!K120" display="Grafiek: bevallingswijze per nationaliteit van de moeder"/>
    <hyperlink ref="A46:D46" location="'GR Bevallingswijze'!K4" display="Grafiek: bevallingswijze per verblijfsduur van de moeder"/>
    <hyperlink ref="A24" location="'GR Provincie ZH'!K92" display="Grafiek: bevallingswijze per provincie van het ziekenhuis"/>
    <hyperlink ref="A46:E46" location="'GR Bevallingswijze'!K4" display="Grafiek: bevallingswijze per verblijfsduur van de moeder"/>
    <hyperlink ref="A35:E35" location="'GR Nationaliteit'!K120" display="Grafiek: bevallingswijze per nationaliteit van de moeder"/>
    <hyperlink ref="A79:D79" location="'GR Geboortegewicht'!K172" display="Grafiek: bevallingswijze per geboortegewicht"/>
    <hyperlink ref="A57:D57" location="'GR Bevallingswijze'!K32" display="Grafiek: bevallingswijze per zwangerschapsduur"/>
    <hyperlink ref="A68:D68" location="'GR Bevallingswijze'!K60" display="Grafiek: bevallingswijze per leeftijd van de moeder"/>
    <hyperlink ref="A101" location="'GR Bevallingswijze'!K88" display="Grafiek: bevallingswijze per sibling"/>
    <hyperlink ref="A101:C101" location="'GR Bevallingswijze'!K88" display="Grafiek: bevallingswijze per sibling"/>
  </hyperlink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I155"/>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4.28515625" customWidth="1"/>
    <col min="2" max="2" width="18.7109375" customWidth="1"/>
    <col min="3" max="32" width="9.7109375" customWidth="1"/>
  </cols>
  <sheetData>
    <row r="1" spans="1:13" ht="18.75" x14ac:dyDescent="0.3">
      <c r="A1" s="157" t="s">
        <v>18</v>
      </c>
      <c r="B1" s="157"/>
      <c r="C1" s="56" t="s">
        <v>455</v>
      </c>
      <c r="D1" s="57"/>
      <c r="E1" s="57"/>
      <c r="F1" s="57"/>
      <c r="G1" s="127"/>
      <c r="I1" s="161" t="s">
        <v>474</v>
      </c>
      <c r="J1" s="161"/>
      <c r="K1" s="161"/>
      <c r="L1" s="161"/>
      <c r="M1" s="161"/>
    </row>
    <row r="2" spans="1:13" ht="14.45" customHeight="1" x14ac:dyDescent="0.25"/>
    <row r="3" spans="1:13" x14ac:dyDescent="0.25">
      <c r="C3" s="64"/>
    </row>
    <row r="4" spans="1:13" x14ac:dyDescent="0.25">
      <c r="A4" s="1" t="s">
        <v>274</v>
      </c>
      <c r="J4" s="48"/>
      <c r="L4" s="48"/>
    </row>
    <row r="5" spans="1:13" ht="15.75" thickBot="1" x14ac:dyDescent="0.3"/>
    <row r="6" spans="1:13" x14ac:dyDescent="0.25">
      <c r="A6" s="149" t="s">
        <v>287</v>
      </c>
      <c r="B6" s="150"/>
      <c r="C6" s="32" t="s">
        <v>70</v>
      </c>
      <c r="D6" s="33"/>
      <c r="E6" s="33" t="s">
        <v>72</v>
      </c>
      <c r="F6" s="33"/>
      <c r="G6" s="33" t="s">
        <v>71</v>
      </c>
      <c r="H6" s="33"/>
      <c r="I6" s="35" t="s">
        <v>13</v>
      </c>
      <c r="J6" s="36"/>
    </row>
    <row r="7" spans="1:13" ht="15.75" thickBot="1" x14ac:dyDescent="0.3">
      <c r="A7" s="151"/>
      <c r="B7" s="152"/>
      <c r="C7" s="37" t="s">
        <v>14</v>
      </c>
      <c r="D7" s="38" t="s">
        <v>15</v>
      </c>
      <c r="E7" s="39" t="s">
        <v>14</v>
      </c>
      <c r="F7" s="38" t="s">
        <v>15</v>
      </c>
      <c r="G7" s="39" t="s">
        <v>14</v>
      </c>
      <c r="H7" s="38" t="s">
        <v>15</v>
      </c>
      <c r="I7" s="41" t="s">
        <v>14</v>
      </c>
      <c r="J7" s="42" t="s">
        <v>15</v>
      </c>
    </row>
    <row r="8" spans="1:13" x14ac:dyDescent="0.25">
      <c r="A8" s="55" t="s">
        <v>288</v>
      </c>
      <c r="B8" s="62" t="s">
        <v>287</v>
      </c>
      <c r="C8" s="8">
        <v>6180</v>
      </c>
      <c r="D8" s="5">
        <f>IF(C11=0,"- - -",C8/C11*100)</f>
        <v>10.043228134039719</v>
      </c>
      <c r="E8" s="4">
        <v>2760</v>
      </c>
      <c r="F8" s="5">
        <f>IF(E11=0,"- - -",E8/E11*100)</f>
        <v>11.33656452805389</v>
      </c>
      <c r="G8" s="4">
        <v>3810</v>
      </c>
      <c r="H8" s="5">
        <f>IF(G11=0,"- - -",G8/G11*100)</f>
        <v>11.175314580705717</v>
      </c>
      <c r="I8" s="26">
        <f>C8+E8+G8</f>
        <v>12750</v>
      </c>
      <c r="J8" s="27">
        <f>IF(I11=0,"- - -",I8/I11*100)</f>
        <v>10.627391163011678</v>
      </c>
      <c r="M8" s="69"/>
    </row>
    <row r="9" spans="1:13" x14ac:dyDescent="0.25">
      <c r="A9" s="52" t="s">
        <v>289</v>
      </c>
      <c r="B9" s="62" t="s">
        <v>370</v>
      </c>
      <c r="C9" s="9">
        <v>54629</v>
      </c>
      <c r="D9" s="3">
        <f>IF(C11=0,"- - -",C9/C11*100)</f>
        <v>88.778561445704824</v>
      </c>
      <c r="E9" s="2">
        <v>21414</v>
      </c>
      <c r="F9" s="3">
        <f>IF(E11=0,"- - -",E9/E11*100)</f>
        <v>87.956953914400728</v>
      </c>
      <c r="G9" s="2">
        <v>29328</v>
      </c>
      <c r="H9" s="3">
        <f>IF(G11=0,"- - -",G9/G11*100)</f>
        <v>86.023523890534719</v>
      </c>
      <c r="I9" s="26">
        <f t="shared" ref="I9:I10" si="0">C9+E9+G9</f>
        <v>105371</v>
      </c>
      <c r="J9" s="29">
        <f>IF(I11=0,"- - -",I9/I11*100)</f>
        <v>87.828928175506164</v>
      </c>
      <c r="M9" s="69"/>
    </row>
    <row r="10" spans="1:13" ht="15.75" thickBot="1" x14ac:dyDescent="0.3">
      <c r="A10" s="52" t="s">
        <v>290</v>
      </c>
      <c r="B10" s="62" t="s">
        <v>16</v>
      </c>
      <c r="C10" s="9">
        <v>725</v>
      </c>
      <c r="D10" s="3">
        <f>IF(C11=0,"- - -",C10/C11*100)</f>
        <v>1.1782104202554684</v>
      </c>
      <c r="E10" s="2">
        <v>172</v>
      </c>
      <c r="F10" s="3">
        <f>IF(E11=0,"- - -",E10/E11*100)</f>
        <v>0.70648155754538733</v>
      </c>
      <c r="G10" s="2">
        <v>955</v>
      </c>
      <c r="H10" s="3">
        <f>IF(G11=0,"- - -",G10/G11*100)</f>
        <v>2.8011615287595695</v>
      </c>
      <c r="I10" s="26">
        <f t="shared" si="0"/>
        <v>1852</v>
      </c>
      <c r="J10" s="29">
        <f>IF(I11=0,"- - -",I10/I11*100)</f>
        <v>1.5436806614821668</v>
      </c>
      <c r="M10" s="69"/>
    </row>
    <row r="11" spans="1:13" x14ac:dyDescent="0.25">
      <c r="A11" s="153" t="s">
        <v>13</v>
      </c>
      <c r="B11" s="154"/>
      <c r="C11" s="14">
        <f>SUM(C8:C10)</f>
        <v>61534</v>
      </c>
      <c r="D11" s="15">
        <f>IF(C11=0,"- - -",C11/C11*100)</f>
        <v>100</v>
      </c>
      <c r="E11" s="16">
        <f>SUM(E8:E10)</f>
        <v>24346</v>
      </c>
      <c r="F11" s="15">
        <f>IF(E11=0,"- - -",E11/E11*100)</f>
        <v>100</v>
      </c>
      <c r="G11" s="16">
        <f>SUM(G8:G10)</f>
        <v>34093</v>
      </c>
      <c r="H11" s="15">
        <f>IF(G11=0,"- - -",G11/G11*100)</f>
        <v>100</v>
      </c>
      <c r="I11" s="22">
        <f>SUM(I8:I10)</f>
        <v>119973</v>
      </c>
      <c r="J11" s="23">
        <f>IF(I11=0,"- - -",I11/I11*100)</f>
        <v>100</v>
      </c>
      <c r="M11" s="69"/>
    </row>
    <row r="12" spans="1:13" ht="15.75" thickBot="1" x14ac:dyDescent="0.3">
      <c r="A12" s="155" t="s">
        <v>69</v>
      </c>
      <c r="B12" s="156"/>
      <c r="C12" s="18">
        <f>IF($I11=0,"- - -",C11/$I11*100)</f>
        <v>51.289873554883179</v>
      </c>
      <c r="D12" s="19"/>
      <c r="E12" s="20">
        <f>IF($I11=0,"- - -",E11/$I11*100)</f>
        <v>20.292899235661359</v>
      </c>
      <c r="F12" s="19"/>
      <c r="G12" s="20">
        <f>IF($I11=0,"- - -",G11/$I11*100)</f>
        <v>28.417227209455458</v>
      </c>
      <c r="H12" s="19"/>
      <c r="I12" s="24">
        <f>IF($I11=0,"- - -",I11/$I11*100)</f>
        <v>100</v>
      </c>
      <c r="J12" s="25"/>
    </row>
    <row r="15" spans="1:13" x14ac:dyDescent="0.25">
      <c r="A15" s="1" t="s">
        <v>275</v>
      </c>
      <c r="J15" s="48"/>
      <c r="L15" s="48"/>
    </row>
    <row r="16" spans="1:13" ht="15.75" thickBot="1" x14ac:dyDescent="0.3"/>
    <row r="17" spans="1:33" ht="14.45" customHeight="1" x14ac:dyDescent="0.25">
      <c r="A17" s="149" t="s">
        <v>287</v>
      </c>
      <c r="B17" s="150"/>
      <c r="C17" s="32" t="s">
        <v>1</v>
      </c>
      <c r="D17" s="33"/>
      <c r="E17" s="33" t="s">
        <v>2</v>
      </c>
      <c r="F17" s="33"/>
      <c r="G17" s="33" t="s">
        <v>3</v>
      </c>
      <c r="H17" s="33"/>
      <c r="I17" s="33" t="s">
        <v>4</v>
      </c>
      <c r="J17" s="33"/>
      <c r="K17" s="33" t="s">
        <v>5</v>
      </c>
      <c r="L17" s="33"/>
      <c r="M17" s="33" t="s">
        <v>72</v>
      </c>
      <c r="N17" s="33"/>
      <c r="O17" s="33" t="s">
        <v>7</v>
      </c>
      <c r="P17" s="33"/>
      <c r="Q17" s="33" t="s">
        <v>8</v>
      </c>
      <c r="R17" s="33"/>
      <c r="S17" s="33" t="s">
        <v>9</v>
      </c>
      <c r="T17" s="33"/>
      <c r="U17" s="33" t="s">
        <v>10</v>
      </c>
      <c r="V17" s="33"/>
      <c r="W17" s="33" t="s">
        <v>11</v>
      </c>
      <c r="X17" s="33"/>
      <c r="Y17" s="35" t="s">
        <v>13</v>
      </c>
      <c r="Z17" s="36"/>
    </row>
    <row r="18" spans="1:33" ht="15.75" thickBot="1" x14ac:dyDescent="0.3">
      <c r="A18" s="151"/>
      <c r="B18" s="152"/>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25">
      <c r="A19" s="55" t="s">
        <v>288</v>
      </c>
      <c r="B19" s="62" t="s">
        <v>287</v>
      </c>
      <c r="C19" s="8">
        <v>1050</v>
      </c>
      <c r="D19" s="5">
        <f>IF(C22=0,"- - -",C19/C22*100)</f>
        <v>9.2961487383798147</v>
      </c>
      <c r="E19" s="4">
        <v>1508</v>
      </c>
      <c r="F19" s="5">
        <f>IF(E22=0,"- - -",E19/E22*100)</f>
        <v>10.037941822538773</v>
      </c>
      <c r="G19" s="4">
        <v>2406</v>
      </c>
      <c r="H19" s="5">
        <f>IF(G22=0,"- - -",G19/G22*100)</f>
        <v>11.258773982218063</v>
      </c>
      <c r="I19" s="4">
        <v>777</v>
      </c>
      <c r="J19" s="5">
        <f>IF(I22=0,"- - -",I19/I22*100)</f>
        <v>10.143603133159269</v>
      </c>
      <c r="K19" s="4">
        <v>439</v>
      </c>
      <c r="L19" s="5">
        <f>IF(K22=0,"- - -",K19/K22*100)</f>
        <v>7.0966698997736817</v>
      </c>
      <c r="M19" s="4">
        <v>2760</v>
      </c>
      <c r="N19" s="5">
        <f>IF(M22=0,"- - -",M19/M22*100)</f>
        <v>11.33656452805389</v>
      </c>
      <c r="O19" s="4">
        <v>1435</v>
      </c>
      <c r="P19" s="5">
        <f>IF(O22=0,"- - -",O19/O22*100)</f>
        <v>10.505893550040266</v>
      </c>
      <c r="Q19" s="4">
        <v>144</v>
      </c>
      <c r="R19" s="5">
        <f>IF(Q22=0,"- - -",Q19/Q22*100)</f>
        <v>9.795918367346939</v>
      </c>
      <c r="S19" s="4">
        <v>1522</v>
      </c>
      <c r="T19" s="5">
        <f>IF(S22=0,"- - -",S19/S22*100)</f>
        <v>13.05205385472944</v>
      </c>
      <c r="U19" s="4">
        <v>415</v>
      </c>
      <c r="V19" s="5">
        <f>IF(U22=0,"- - -",U19/U22*100)</f>
        <v>8.8580576307363934</v>
      </c>
      <c r="W19" s="4">
        <v>294</v>
      </c>
      <c r="X19" s="5">
        <f>IF(W22=0,"- - -",W19/W22*100)</f>
        <v>11.229946524064172</v>
      </c>
      <c r="Y19" s="26">
        <f>C19+E19+G19+I19+K19+M19+O19+Q19+S19+U19+W19</f>
        <v>12750</v>
      </c>
      <c r="Z19" s="27">
        <f>IF(Y22=0,"- - -",Y19/Y22*100)</f>
        <v>10.627391163011678</v>
      </c>
      <c r="AC19" s="69"/>
    </row>
    <row r="20" spans="1:33" x14ac:dyDescent="0.25">
      <c r="A20" s="52" t="s">
        <v>289</v>
      </c>
      <c r="B20" s="62" t="s">
        <v>370</v>
      </c>
      <c r="C20" s="9">
        <v>9849</v>
      </c>
      <c r="D20" s="3">
        <f>IF(C22=0,"- - -",C20/C22*100)</f>
        <v>87.19787516600266</v>
      </c>
      <c r="E20" s="2">
        <v>13348</v>
      </c>
      <c r="F20" s="3">
        <f>IF(E22=0,"- - -",E20/E22*100)</f>
        <v>88.85042934167609</v>
      </c>
      <c r="G20" s="2">
        <v>18906</v>
      </c>
      <c r="H20" s="3">
        <f>IF(G22=0,"- - -",G20/G22*100)</f>
        <v>88.469817501169871</v>
      </c>
      <c r="I20" s="2">
        <v>6879</v>
      </c>
      <c r="J20" s="3">
        <f>IF(I22=0,"- - -",I20/I22*100)</f>
        <v>89.804177545691914</v>
      </c>
      <c r="K20" s="2">
        <v>5647</v>
      </c>
      <c r="L20" s="3">
        <f>IF(K22=0,"- - -",K20/K22*100)</f>
        <v>91.286776592305202</v>
      </c>
      <c r="M20" s="2">
        <v>21414</v>
      </c>
      <c r="N20" s="3">
        <f>IF(M22=0,"- - -",M20/M22*100)</f>
        <v>87.956953914400728</v>
      </c>
      <c r="O20" s="2">
        <v>11748</v>
      </c>
      <c r="P20" s="3">
        <f>IF(O22=0,"- - -",O20/O22*100)</f>
        <v>86.009224687019554</v>
      </c>
      <c r="Q20" s="2">
        <v>1326</v>
      </c>
      <c r="R20" s="3">
        <f>IF(Q22=0,"- - -",Q20/Q22*100)</f>
        <v>90.204081632653072</v>
      </c>
      <c r="S20" s="2">
        <v>9671</v>
      </c>
      <c r="T20" s="3">
        <f>IF(S22=0,"- - -",S20/S22*100)</f>
        <v>82.934568218849165</v>
      </c>
      <c r="U20" s="2">
        <v>4262</v>
      </c>
      <c r="V20" s="3">
        <f>IF(U22=0,"- - -",U20/U22*100)</f>
        <v>90.971184631803624</v>
      </c>
      <c r="W20" s="2">
        <v>2321</v>
      </c>
      <c r="X20" s="3">
        <f>IF(W22=0,"- - -",W20/W22*100)</f>
        <v>88.65546218487394</v>
      </c>
      <c r="Y20" s="26">
        <f t="shared" ref="Y20:Y21" si="1">C20+E20+G20+I20+K20+M20+O20+Q20+S20+U20+W20</f>
        <v>105371</v>
      </c>
      <c r="Z20" s="29">
        <f>IF(Y22=0,"- - -",Y20/Y22*100)</f>
        <v>87.828928175506164</v>
      </c>
      <c r="AC20" s="69"/>
    </row>
    <row r="21" spans="1:33" ht="15.75" thickBot="1" x14ac:dyDescent="0.3">
      <c r="A21" s="52" t="s">
        <v>290</v>
      </c>
      <c r="B21" s="62" t="s">
        <v>16</v>
      </c>
      <c r="C21" s="9">
        <v>396</v>
      </c>
      <c r="D21" s="3">
        <f>IF(C22=0,"- - -",C21/C22*100)</f>
        <v>3.5059760956175303</v>
      </c>
      <c r="E21" s="2">
        <v>167</v>
      </c>
      <c r="F21" s="3">
        <f>IF(E22=0,"- - -",E21/E22*100)</f>
        <v>1.1116288357851294</v>
      </c>
      <c r="G21" s="2">
        <v>58</v>
      </c>
      <c r="H21" s="3">
        <f>IF(G22=0,"- - -",G21/G22*100)</f>
        <v>0.27140851661207299</v>
      </c>
      <c r="I21" s="2">
        <v>4</v>
      </c>
      <c r="J21" s="3">
        <f>IF(I22=0,"- - -",I21/I22*100)</f>
        <v>5.2219321148825062E-2</v>
      </c>
      <c r="K21" s="2">
        <v>100</v>
      </c>
      <c r="L21" s="3">
        <f>IF(K22=0,"- - -",K21/K22*100)</f>
        <v>1.6165535079211122</v>
      </c>
      <c r="M21" s="2">
        <v>172</v>
      </c>
      <c r="N21" s="3">
        <f>IF(M22=0,"- - -",M21/M22*100)</f>
        <v>0.70648155754538733</v>
      </c>
      <c r="O21" s="2">
        <v>476</v>
      </c>
      <c r="P21" s="3">
        <f>IF(O22=0,"- - -",O21/O22*100)</f>
        <v>3.4848817629401863</v>
      </c>
      <c r="Q21" s="2">
        <v>0</v>
      </c>
      <c r="R21" s="3">
        <f>IF(Q22=0,"- - -",Q21/Q22*100)</f>
        <v>0</v>
      </c>
      <c r="S21" s="2">
        <v>468</v>
      </c>
      <c r="T21" s="3">
        <f>IF(S22=0,"- - -",S21/S22*100)</f>
        <v>4.0133779264214047</v>
      </c>
      <c r="U21" s="2">
        <v>8</v>
      </c>
      <c r="V21" s="3">
        <f>IF(U22=0,"- - -",U21/U22*100)</f>
        <v>0.17075773745997866</v>
      </c>
      <c r="W21" s="2">
        <v>3</v>
      </c>
      <c r="X21" s="3">
        <f>IF(W22=0,"- - -",W21/W22*100)</f>
        <v>0.11459129106187931</v>
      </c>
      <c r="Y21" s="26">
        <f t="shared" si="1"/>
        <v>1852</v>
      </c>
      <c r="Z21" s="29">
        <f>IF(Y22=0,"- - -",Y21/Y22*100)</f>
        <v>1.5436806614821668</v>
      </c>
      <c r="AC21" s="69"/>
    </row>
    <row r="22" spans="1:33" x14ac:dyDescent="0.25">
      <c r="A22" s="153" t="s">
        <v>13</v>
      </c>
      <c r="B22" s="154"/>
      <c r="C22" s="14">
        <f>SUM(C19:C21)</f>
        <v>11295</v>
      </c>
      <c r="D22" s="15">
        <f>IF(C22=0,"- - -",C22/C22*100)</f>
        <v>100</v>
      </c>
      <c r="E22" s="16">
        <f>SUM(E19:E21)</f>
        <v>15023</v>
      </c>
      <c r="F22" s="15">
        <f>IF(E22=0,"- - -",E22/E22*100)</f>
        <v>100</v>
      </c>
      <c r="G22" s="16">
        <f>SUM(G19:G21)</f>
        <v>21370</v>
      </c>
      <c r="H22" s="15">
        <f>IF(G22=0,"- - -",G22/G22*100)</f>
        <v>100</v>
      </c>
      <c r="I22" s="16">
        <f>SUM(I19:I21)</f>
        <v>7660</v>
      </c>
      <c r="J22" s="15">
        <f>IF(I22=0,"- - -",I22/I22*100)</f>
        <v>100</v>
      </c>
      <c r="K22" s="16">
        <f>SUM(K19:K21)</f>
        <v>6186</v>
      </c>
      <c r="L22" s="15">
        <f>IF(K22=0,"- - -",K22/K22*100)</f>
        <v>100</v>
      </c>
      <c r="M22" s="16">
        <f>SUM(M19:M21)</f>
        <v>24346</v>
      </c>
      <c r="N22" s="15">
        <f>IF(M22=0,"- - -",M22/M22*100)</f>
        <v>100</v>
      </c>
      <c r="O22" s="16">
        <f>SUM(O19:O21)</f>
        <v>13659</v>
      </c>
      <c r="P22" s="15">
        <f>IF(O22=0,"- - -",O22/O22*100)</f>
        <v>100</v>
      </c>
      <c r="Q22" s="16">
        <f>SUM(Q19:Q21)</f>
        <v>1470</v>
      </c>
      <c r="R22" s="15">
        <f>IF(Q22=0,"- - -",Q22/Q22*100)</f>
        <v>100</v>
      </c>
      <c r="S22" s="16">
        <f>SUM(S19:S21)</f>
        <v>11661</v>
      </c>
      <c r="T22" s="15">
        <f>IF(S22=0,"- - -",S22/S22*100)</f>
        <v>100</v>
      </c>
      <c r="U22" s="16">
        <f>SUM(U19:U21)</f>
        <v>4685</v>
      </c>
      <c r="V22" s="15">
        <f>IF(U22=0,"- - -",U22/U22*100)</f>
        <v>100</v>
      </c>
      <c r="W22" s="16">
        <f>SUM(W19:W21)</f>
        <v>2618</v>
      </c>
      <c r="X22" s="15">
        <f>IF(W22=0,"- - -",W22/W22*100)</f>
        <v>100</v>
      </c>
      <c r="Y22" s="22">
        <f>SUM(Y19:Y21)</f>
        <v>119973</v>
      </c>
      <c r="Z22" s="23">
        <f>IF(Y22=0,"- - -",Y22/Y22*100)</f>
        <v>100</v>
      </c>
      <c r="AC22" s="69"/>
    </row>
    <row r="23" spans="1:33" ht="15.75" thickBot="1" x14ac:dyDescent="0.3">
      <c r="A23" s="155" t="s">
        <v>132</v>
      </c>
      <c r="B23" s="156"/>
      <c r="C23" s="18">
        <f>IF(Y22=0,"- - -",C22/Y22*100)</f>
        <v>9.4146182891150509</v>
      </c>
      <c r="D23" s="19"/>
      <c r="E23" s="20">
        <f>IF(Y22=0,"- - -",E22/Y22*100)</f>
        <v>12.521984113092113</v>
      </c>
      <c r="F23" s="19"/>
      <c r="G23" s="20">
        <f>IF(Y22=0,"- - -",G22/Y22*100)</f>
        <v>17.812341110083104</v>
      </c>
      <c r="H23" s="19"/>
      <c r="I23" s="20">
        <f>IF(Y22=0,"- - -",I22/Y22*100)</f>
        <v>6.38476990656231</v>
      </c>
      <c r="J23" s="19"/>
      <c r="K23" s="20">
        <f>IF(Y22=0,"- - -",K22/Y22*100)</f>
        <v>5.1561601360306071</v>
      </c>
      <c r="L23" s="19"/>
      <c r="M23" s="20">
        <f>IF(Y22=0,"- - -",M22/Y22*100)</f>
        <v>20.292899235661359</v>
      </c>
      <c r="N23" s="19"/>
      <c r="O23" s="20">
        <f>IF(Y22=0,"- - -",O22/Y22*100)</f>
        <v>11.385061638868747</v>
      </c>
      <c r="P23" s="19"/>
      <c r="Q23" s="20">
        <f>IF(Y22=0,"- - -",Q22/Y22*100)</f>
        <v>1.2252756870295816</v>
      </c>
      <c r="R23" s="19"/>
      <c r="S23" s="20">
        <f>IF(Y22=0,"- - -",S22/Y22*100)</f>
        <v>9.7196869295591508</v>
      </c>
      <c r="T23" s="19"/>
      <c r="U23" s="20">
        <f>IF(Y22=0,"- - -",U22/Y22*100)</f>
        <v>3.9050453018595852</v>
      </c>
      <c r="V23" s="19"/>
      <c r="W23" s="20">
        <f>IF(Y22=0,"- - -",W22/Y22*100)</f>
        <v>2.1821576521383976</v>
      </c>
      <c r="X23" s="19"/>
      <c r="Y23" s="24">
        <f>IF(Y22=0,"- - -",Y22/Y22*100)</f>
        <v>100</v>
      </c>
      <c r="Z23" s="25"/>
    </row>
    <row r="24" spans="1:33" x14ac:dyDescent="0.25">
      <c r="A24" s="63"/>
    </row>
    <row r="26" spans="1:33" x14ac:dyDescent="0.25">
      <c r="A26" s="1" t="s">
        <v>285</v>
      </c>
      <c r="J26" s="48"/>
      <c r="L26" s="48"/>
    </row>
    <row r="27" spans="1:33" ht="15.75" thickBot="1" x14ac:dyDescent="0.3"/>
    <row r="28" spans="1:33" ht="14.45" customHeight="1" x14ac:dyDescent="0.25">
      <c r="A28" s="149" t="s">
        <v>287</v>
      </c>
      <c r="B28" s="150"/>
      <c r="C28" s="32" t="s">
        <v>97</v>
      </c>
      <c r="D28" s="33"/>
      <c r="E28" s="33" t="s">
        <v>98</v>
      </c>
      <c r="F28" s="33"/>
      <c r="G28" s="33" t="s">
        <v>86</v>
      </c>
      <c r="H28" s="33"/>
      <c r="I28" s="33" t="s">
        <v>87</v>
      </c>
      <c r="J28" s="33"/>
      <c r="K28" s="33" t="s">
        <v>88</v>
      </c>
      <c r="L28" s="33"/>
      <c r="M28" s="33" t="s">
        <v>89</v>
      </c>
      <c r="N28" s="33"/>
      <c r="O28" s="33" t="s">
        <v>90</v>
      </c>
      <c r="P28" s="33"/>
      <c r="Q28" s="33" t="s">
        <v>91</v>
      </c>
      <c r="R28" s="33"/>
      <c r="S28" s="33" t="s">
        <v>92</v>
      </c>
      <c r="T28" s="33"/>
      <c r="U28" s="33" t="s">
        <v>93</v>
      </c>
      <c r="V28" s="33"/>
      <c r="W28" s="33" t="s">
        <v>94</v>
      </c>
      <c r="X28" s="33"/>
      <c r="Y28" s="33" t="s">
        <v>95</v>
      </c>
      <c r="Z28" s="33"/>
      <c r="AA28" s="33" t="s">
        <v>96</v>
      </c>
      <c r="AB28" s="34"/>
      <c r="AC28" s="35" t="s">
        <v>13</v>
      </c>
      <c r="AD28" s="36"/>
    </row>
    <row r="29" spans="1:33" ht="15.75" thickBot="1" x14ac:dyDescent="0.3">
      <c r="A29" s="151"/>
      <c r="B29" s="152"/>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25">
      <c r="A30" s="55" t="s">
        <v>288</v>
      </c>
      <c r="B30" s="62" t="s">
        <v>287</v>
      </c>
      <c r="C30" s="8">
        <v>281</v>
      </c>
      <c r="D30" s="5">
        <f>IF(C33=0,"- - -",C30/C33*100)</f>
        <v>13.673965936739659</v>
      </c>
      <c r="E30" s="4">
        <v>9747</v>
      </c>
      <c r="F30" s="5">
        <f>IF(E33=0,"- - -",E30/E33*100)</f>
        <v>10.060484703356591</v>
      </c>
      <c r="G30" s="4">
        <v>24</v>
      </c>
      <c r="H30" s="5">
        <f>IF(G33=0,"- - -",G30/G33*100)</f>
        <v>10.434782608695652</v>
      </c>
      <c r="I30" s="4">
        <v>172</v>
      </c>
      <c r="J30" s="5">
        <f>IF(I33=0,"- - -",I30/I33*100)</f>
        <v>9.8341909662664371</v>
      </c>
      <c r="K30" s="4">
        <v>18</v>
      </c>
      <c r="L30" s="5">
        <f>IF(K33=0,"- - -",K30/K33*100)</f>
        <v>11.920529801324504</v>
      </c>
      <c r="M30" s="4">
        <v>1</v>
      </c>
      <c r="N30" s="5">
        <f>IF(M33=0,"- - -",M30/M33*100)</f>
        <v>3.7037037037037033</v>
      </c>
      <c r="O30" s="4">
        <v>200</v>
      </c>
      <c r="P30" s="5">
        <f>IF(O33=0,"- - -",O30/O33*100)</f>
        <v>11.855364552459987</v>
      </c>
      <c r="Q30" s="4">
        <v>578</v>
      </c>
      <c r="R30" s="5">
        <f>IF(Q33=0,"- - -",Q30/Q33*100)</f>
        <v>10.876928867143395</v>
      </c>
      <c r="S30" s="4">
        <v>207</v>
      </c>
      <c r="T30" s="5">
        <f>IF(S33=0,"- - -",S30/S33*100)</f>
        <v>11.50639244024458</v>
      </c>
      <c r="U30" s="4">
        <v>1027</v>
      </c>
      <c r="V30" s="5">
        <f>IF(U33=0,"- - -",U30/U33*100)</f>
        <v>15.92741935483871</v>
      </c>
      <c r="W30" s="4">
        <v>118</v>
      </c>
      <c r="X30" s="5">
        <f>IF(W33=0,"- - -",W30/W33*100)</f>
        <v>14.443084455324357</v>
      </c>
      <c r="Y30" s="4">
        <v>370</v>
      </c>
      <c r="Z30" s="5">
        <f>IF(Y33=0,"- - -",Y30/Y33*100)</f>
        <v>13.376717281272596</v>
      </c>
      <c r="AA30" s="4">
        <v>7</v>
      </c>
      <c r="AB30" s="5">
        <f>IF(AA33=0,"- - -",AA30/AA33*100)</f>
        <v>15.217391304347828</v>
      </c>
      <c r="AC30" s="26">
        <f>C30+E30+G30+I30+K30+M30+O30+Q30+S30+U30+W30+Y30+AA30</f>
        <v>12750</v>
      </c>
      <c r="AD30" s="27">
        <f>IF(AC33=0,"- - -",AC30/AC33*100)</f>
        <v>10.627391163011678</v>
      </c>
      <c r="AG30" s="69"/>
    </row>
    <row r="31" spans="1:33" x14ac:dyDescent="0.25">
      <c r="A31" s="52" t="s">
        <v>289</v>
      </c>
      <c r="B31" s="62" t="s">
        <v>370</v>
      </c>
      <c r="C31" s="9">
        <v>1741</v>
      </c>
      <c r="D31" s="3">
        <f>IF(C33=0,"- - -",C31/C33*100)</f>
        <v>84.72019464720195</v>
      </c>
      <c r="E31" s="2">
        <v>85568</v>
      </c>
      <c r="F31" s="3">
        <f>IF(E33=0,"- - -",E31/E33*100)</f>
        <v>88.320052846703277</v>
      </c>
      <c r="G31" s="2">
        <v>205</v>
      </c>
      <c r="H31" s="3">
        <f>IF(G33=0,"- - -",G31/G33*100)</f>
        <v>89.130434782608688</v>
      </c>
      <c r="I31" s="2">
        <v>1554</v>
      </c>
      <c r="J31" s="3">
        <f>IF(I33=0,"- - -",I31/I33*100)</f>
        <v>88.8507718696398</v>
      </c>
      <c r="K31" s="2">
        <v>133</v>
      </c>
      <c r="L31" s="3">
        <f>IF(K33=0,"- - -",K31/K33*100)</f>
        <v>88.079470198675494</v>
      </c>
      <c r="M31" s="2">
        <v>26</v>
      </c>
      <c r="N31" s="3">
        <f>IF(M33=0,"- - -",M31/M33*100)</f>
        <v>96.296296296296291</v>
      </c>
      <c r="O31" s="2">
        <v>1473</v>
      </c>
      <c r="P31" s="3">
        <f>IF(O33=0,"- - -",O31/O33*100)</f>
        <v>87.314759928867815</v>
      </c>
      <c r="Q31" s="2">
        <v>4678</v>
      </c>
      <c r="R31" s="3">
        <f>IF(Q33=0,"- - -",Q31/Q33*100)</f>
        <v>88.031614602935633</v>
      </c>
      <c r="S31" s="2">
        <v>1573</v>
      </c>
      <c r="T31" s="3">
        <f>IF(S33=0,"- - -",S31/S33*100)</f>
        <v>87.437465258476934</v>
      </c>
      <c r="U31" s="2">
        <v>5318</v>
      </c>
      <c r="V31" s="3">
        <f>IF(U33=0,"- - -",U31/U33*100)</f>
        <v>82.475186104218366</v>
      </c>
      <c r="W31" s="2">
        <v>691</v>
      </c>
      <c r="X31" s="3">
        <f>IF(W33=0,"- - -",W31/W33*100)</f>
        <v>84.57772337821298</v>
      </c>
      <c r="Y31" s="2">
        <v>2372</v>
      </c>
      <c r="Z31" s="3">
        <f>IF(Y33=0,"- - -",Y31/Y33*100)</f>
        <v>85.755603759942161</v>
      </c>
      <c r="AA31" s="2">
        <v>39</v>
      </c>
      <c r="AB31" s="3">
        <f>IF(AA33=0,"- - -",AA31/AA33*100)</f>
        <v>84.782608695652172</v>
      </c>
      <c r="AC31" s="26">
        <f t="shared" ref="AC31:AC32" si="2">C31+E31+G31+I31+K31+M31+O31+Q31+S31+U31+W31+Y31+AA31</f>
        <v>105371</v>
      </c>
      <c r="AD31" s="29">
        <f>IF(AC33=0,"- - -",AC31/AC33*100)</f>
        <v>87.828928175506164</v>
      </c>
      <c r="AG31" s="69"/>
    </row>
    <row r="32" spans="1:33" ht="15.75" thickBot="1" x14ac:dyDescent="0.3">
      <c r="A32" s="52" t="s">
        <v>290</v>
      </c>
      <c r="B32" s="62" t="s">
        <v>16</v>
      </c>
      <c r="C32" s="9">
        <v>33</v>
      </c>
      <c r="D32" s="3">
        <f>IF(C33=0,"- - -",C32/C33*100)</f>
        <v>1.6058394160583942</v>
      </c>
      <c r="E32" s="2">
        <v>1569</v>
      </c>
      <c r="F32" s="3">
        <f>IF(E33=0,"- - -",E32/E33*100)</f>
        <v>1.6194624499401344</v>
      </c>
      <c r="G32" s="2">
        <v>1</v>
      </c>
      <c r="H32" s="3">
        <f>IF(G33=0,"- - -",G32/G33*100)</f>
        <v>0.43478260869565216</v>
      </c>
      <c r="I32" s="2">
        <v>23</v>
      </c>
      <c r="J32" s="3">
        <f>IF(I33=0,"- - -",I32/I33*100)</f>
        <v>1.3150371640937679</v>
      </c>
      <c r="K32" s="2">
        <v>0</v>
      </c>
      <c r="L32" s="3">
        <f>IF(K33=0,"- - -",K32/K33*100)</f>
        <v>0</v>
      </c>
      <c r="M32" s="2">
        <v>0</v>
      </c>
      <c r="N32" s="3">
        <f>IF(M33=0,"- - -",M32/M33*100)</f>
        <v>0</v>
      </c>
      <c r="O32" s="2">
        <v>14</v>
      </c>
      <c r="P32" s="3">
        <f>IF(O33=0,"- - -",O32/O33*100)</f>
        <v>0.82987551867219922</v>
      </c>
      <c r="Q32" s="2">
        <v>58</v>
      </c>
      <c r="R32" s="3">
        <f>IF(Q33=0,"- - -",Q32/Q33*100)</f>
        <v>1.0914565299209635</v>
      </c>
      <c r="S32" s="2">
        <v>19</v>
      </c>
      <c r="T32" s="3">
        <f>IF(S33=0,"- - -",S32/S33*100)</f>
        <v>1.0561423012784881</v>
      </c>
      <c r="U32" s="2">
        <v>103</v>
      </c>
      <c r="V32" s="3">
        <f>IF(U33=0,"- - -",U32/U33*100)</f>
        <v>1.5973945409429282</v>
      </c>
      <c r="W32" s="2">
        <v>8</v>
      </c>
      <c r="X32" s="3">
        <f>IF(W33=0,"- - -",W32/W33*100)</f>
        <v>0.97919216646266816</v>
      </c>
      <c r="Y32" s="2">
        <v>24</v>
      </c>
      <c r="Z32" s="3">
        <f>IF(Y33=0,"- - -",Y32/Y33*100)</f>
        <v>0.86767895878524948</v>
      </c>
      <c r="AA32" s="2">
        <v>0</v>
      </c>
      <c r="AB32" s="3">
        <f>IF(AA33=0,"- - -",AA32/AA33*100)</f>
        <v>0</v>
      </c>
      <c r="AC32" s="26">
        <f t="shared" si="2"/>
        <v>1852</v>
      </c>
      <c r="AD32" s="29">
        <f>IF(AC33=0,"- - -",AC32/AC33*100)</f>
        <v>1.5436806614821668</v>
      </c>
      <c r="AG32" s="69"/>
    </row>
    <row r="33" spans="1:33" x14ac:dyDescent="0.25">
      <c r="A33" s="153" t="s">
        <v>13</v>
      </c>
      <c r="B33" s="154"/>
      <c r="C33" s="14">
        <f>SUM(C30:C32)</f>
        <v>2055</v>
      </c>
      <c r="D33" s="15">
        <f>IF(C33=0,"- - -",C33/C33*100)</f>
        <v>100</v>
      </c>
      <c r="E33" s="16">
        <f>SUM(E30:E32)</f>
        <v>96884</v>
      </c>
      <c r="F33" s="15">
        <f>IF(E33=0,"- - -",E33/E33*100)</f>
        <v>100</v>
      </c>
      <c r="G33" s="16">
        <f>SUM(G30:G32)</f>
        <v>230</v>
      </c>
      <c r="H33" s="15">
        <f>IF(G33=0,"- - -",G33/G33*100)</f>
        <v>100</v>
      </c>
      <c r="I33" s="16">
        <f>SUM(I30:I32)</f>
        <v>1749</v>
      </c>
      <c r="J33" s="15">
        <f>IF(I33=0,"- - -",I33/I33*100)</f>
        <v>100</v>
      </c>
      <c r="K33" s="16">
        <f>SUM(K30:K32)</f>
        <v>151</v>
      </c>
      <c r="L33" s="15">
        <f>IF(K33=0,"- - -",K33/K33*100)</f>
        <v>100</v>
      </c>
      <c r="M33" s="16">
        <f>SUM(M30:M32)</f>
        <v>27</v>
      </c>
      <c r="N33" s="15">
        <f>IF(M33=0,"- - -",M33/M33*100)</f>
        <v>100</v>
      </c>
      <c r="O33" s="16">
        <f>SUM(O30:O32)</f>
        <v>1687</v>
      </c>
      <c r="P33" s="15">
        <f>IF(O33=0,"- - -",O33/O33*100)</f>
        <v>100</v>
      </c>
      <c r="Q33" s="16">
        <f>SUM(Q30:Q32)</f>
        <v>5314</v>
      </c>
      <c r="R33" s="15">
        <f>IF(Q33=0,"- - -",Q33/Q33*100)</f>
        <v>100</v>
      </c>
      <c r="S33" s="16">
        <f>SUM(S30:S32)</f>
        <v>1799</v>
      </c>
      <c r="T33" s="15">
        <f>IF(S33=0,"- - -",S33/S33*100)</f>
        <v>100</v>
      </c>
      <c r="U33" s="16">
        <f>SUM(U30:U32)</f>
        <v>6448</v>
      </c>
      <c r="V33" s="15">
        <f>IF(U33=0,"- - -",U33/U33*100)</f>
        <v>100</v>
      </c>
      <c r="W33" s="16">
        <f>SUM(W30:W32)</f>
        <v>817</v>
      </c>
      <c r="X33" s="15">
        <f>IF(W33=0,"- - -",W33/W33*100)</f>
        <v>100</v>
      </c>
      <c r="Y33" s="16">
        <f>SUM(Y30:Y32)</f>
        <v>2766</v>
      </c>
      <c r="Z33" s="15">
        <f>IF(Y33=0,"- - -",Y33/Y33*100)</f>
        <v>100</v>
      </c>
      <c r="AA33" s="16">
        <f>SUM(AA30:AA32)</f>
        <v>46</v>
      </c>
      <c r="AB33" s="15">
        <f>IF(AA33=0,"- - -",AA33/AA33*100)</f>
        <v>100</v>
      </c>
      <c r="AC33" s="22">
        <f>SUM(AC30:AC32)</f>
        <v>119973</v>
      </c>
      <c r="AD33" s="23">
        <f>IF(AC33=0,"- - -",AC33/AC33*100)</f>
        <v>100</v>
      </c>
      <c r="AG33" s="69"/>
    </row>
    <row r="34" spans="1:33" ht="15.75" thickBot="1" x14ac:dyDescent="0.3">
      <c r="A34" s="155" t="s">
        <v>12</v>
      </c>
      <c r="B34" s="156"/>
      <c r="C34" s="18">
        <f>IF($AC33=0,"- - -",C33/$AC33*100)</f>
        <v>1.7128853992148234</v>
      </c>
      <c r="D34" s="19"/>
      <c r="E34" s="20">
        <f>IF($AC33=0,"- - -",E33/$AC33*100)</f>
        <v>80.754836504880274</v>
      </c>
      <c r="F34" s="19"/>
      <c r="G34" s="20">
        <f>IF($AC33=0,"- - -",G33/$AC33*100)</f>
        <v>0.19170980137197535</v>
      </c>
      <c r="H34" s="19"/>
      <c r="I34" s="20">
        <f>IF($AC33=0,"- - -",I33/$AC33*100)</f>
        <v>1.457828011302543</v>
      </c>
      <c r="J34" s="19"/>
      <c r="K34" s="20">
        <f>IF($AC33=0,"- - -",K33/$AC33*100)</f>
        <v>0.12586165220507947</v>
      </c>
      <c r="L34" s="19"/>
      <c r="M34" s="20">
        <f>IF($AC33=0,"- - -",M33/$AC33*100)</f>
        <v>2.2505063639318847E-2</v>
      </c>
      <c r="N34" s="19"/>
      <c r="O34" s="20">
        <f>IF($AC33=0,"- - -",O33/$AC33*100)</f>
        <v>1.4061497170196626</v>
      </c>
      <c r="P34" s="19"/>
      <c r="Q34" s="20">
        <f>IF($AC33=0,"- - -",Q33/$AC33*100)</f>
        <v>4.4293299325681614</v>
      </c>
      <c r="R34" s="19"/>
      <c r="S34" s="20">
        <f>IF($AC33=0,"- - -",S33/$AC33*100)</f>
        <v>1.4995040550790595</v>
      </c>
      <c r="T34" s="19"/>
      <c r="U34" s="20">
        <f>IF($AC33=0,"- - -",U33/$AC33*100)</f>
        <v>5.3745426054195526</v>
      </c>
      <c r="V34" s="19"/>
      <c r="W34" s="20">
        <f>IF($AC33=0,"- - -",W33/$AC33*100)</f>
        <v>0.68098655530827767</v>
      </c>
      <c r="X34" s="19"/>
      <c r="Y34" s="159">
        <f>IF($AC33=0,"- - -",Y33/$AC33*100)</f>
        <v>2.3055187417168863</v>
      </c>
      <c r="Z34" s="160"/>
      <c r="AA34" s="159">
        <f>IF($AC33=0,"- - -",AA33/$AC33*100)</f>
        <v>3.8341960274395077E-2</v>
      </c>
      <c r="AB34" s="160"/>
      <c r="AC34" s="24">
        <f>IF($AC33=0,"- - -",AC33/$AC33*100)</f>
        <v>100</v>
      </c>
      <c r="AD34" s="25"/>
    </row>
    <row r="35" spans="1:33" x14ac:dyDescent="0.25">
      <c r="A35" s="63"/>
    </row>
    <row r="37" spans="1:33" x14ac:dyDescent="0.25">
      <c r="A37" s="1" t="s">
        <v>276</v>
      </c>
      <c r="J37" s="48"/>
      <c r="L37" s="48"/>
    </row>
    <row r="38" spans="1:33" ht="15.75" thickBot="1" x14ac:dyDescent="0.3"/>
    <row r="39" spans="1:33" ht="14.45" customHeight="1" x14ac:dyDescent="0.25">
      <c r="A39" s="149" t="s">
        <v>287</v>
      </c>
      <c r="B39" s="150"/>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75" thickBot="1" x14ac:dyDescent="0.3">
      <c r="A40" s="151"/>
      <c r="B40" s="152"/>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25">
      <c r="A41" s="55" t="s">
        <v>288</v>
      </c>
      <c r="B41" s="62" t="s">
        <v>287</v>
      </c>
      <c r="C41" s="8">
        <v>33</v>
      </c>
      <c r="D41" s="5">
        <f>IF(C44=0,"- - -",C41/C44*100)</f>
        <v>5.0228310502283104</v>
      </c>
      <c r="E41" s="4">
        <v>155</v>
      </c>
      <c r="F41" s="5">
        <f>IF(E44=0,"- - -",E41/E44*100)</f>
        <v>5.7280118255728016</v>
      </c>
      <c r="G41" s="4">
        <v>742</v>
      </c>
      <c r="H41" s="5">
        <f>IF(G44=0,"- - -",G41/G44*100)</f>
        <v>6.2674212349015965</v>
      </c>
      <c r="I41" s="4">
        <v>3282</v>
      </c>
      <c r="J41" s="5">
        <f>IF(I44=0,"- - -",I41/I44*100)</f>
        <v>7.1055879105414705</v>
      </c>
      <c r="K41" s="4">
        <v>4658</v>
      </c>
      <c r="L41" s="5">
        <f>IF(K44=0,"- - -",K41/K44*100)</f>
        <v>13.241230314401045</v>
      </c>
      <c r="M41" s="4">
        <v>2556</v>
      </c>
      <c r="N41" s="5">
        <f>IF(M44=0,"- - -",M41/M44*100)</f>
        <v>18.062327750688997</v>
      </c>
      <c r="O41" s="4">
        <v>734</v>
      </c>
      <c r="P41" s="5">
        <f>IF(O44=0,"- - -",O41/O44*100)</f>
        <v>14.982649520310268</v>
      </c>
      <c r="Q41" s="4">
        <v>193</v>
      </c>
      <c r="R41" s="5">
        <f>IF(Q44=0,"- - -",Q41/Q44*100)</f>
        <v>11.987577639751553</v>
      </c>
      <c r="S41" s="4">
        <v>104</v>
      </c>
      <c r="T41" s="5">
        <f>IF(S44=0,"- - -",S41/S44*100)</f>
        <v>13.829787234042554</v>
      </c>
      <c r="U41" s="4">
        <v>47</v>
      </c>
      <c r="V41" s="5">
        <f>IF(U44=0,"- - -",U41/U44*100)</f>
        <v>12.239583333333332</v>
      </c>
      <c r="W41" s="4">
        <v>43</v>
      </c>
      <c r="X41" s="5">
        <f>IF(W44=0,"- - -",W41/W44*100)</f>
        <v>15.412186379928317</v>
      </c>
      <c r="Y41" s="4">
        <v>203</v>
      </c>
      <c r="Z41" s="5">
        <f>IF(Y44=0,"- - -",Y41/Y44*100)</f>
        <v>15.274642588412341</v>
      </c>
      <c r="AA41" s="26">
        <f>C41+E41+G41+I41+K41+M41+O41+Q41+S41+U41+W41+Y41</f>
        <v>12750</v>
      </c>
      <c r="AB41" s="27">
        <f>IF(AA44=0,"- - -",AA41/AA44*100)</f>
        <v>10.627391163011678</v>
      </c>
      <c r="AE41" s="69"/>
    </row>
    <row r="42" spans="1:33" x14ac:dyDescent="0.25">
      <c r="A42" s="52" t="s">
        <v>289</v>
      </c>
      <c r="B42" s="62" t="s">
        <v>370</v>
      </c>
      <c r="C42" s="9">
        <v>604</v>
      </c>
      <c r="D42" s="3">
        <f>IF(C44=0,"- - -",C42/C44*100)</f>
        <v>91.933028919330283</v>
      </c>
      <c r="E42" s="2">
        <v>2497</v>
      </c>
      <c r="F42" s="3">
        <f>IF(E44=0,"- - -",E42/E44*100)</f>
        <v>92.276422764227632</v>
      </c>
      <c r="G42" s="2">
        <v>10914</v>
      </c>
      <c r="H42" s="3">
        <f>IF(G44=0,"- - -",G42/G44*100)</f>
        <v>92.186840104738579</v>
      </c>
      <c r="I42" s="2">
        <v>42205</v>
      </c>
      <c r="J42" s="3">
        <f>IF(I44=0,"- - -",I42/I44*100)</f>
        <v>91.374569702743074</v>
      </c>
      <c r="K42" s="2">
        <v>29982</v>
      </c>
      <c r="L42" s="3">
        <f>IF(K44=0,"- - -",K42/K44*100)</f>
        <v>85.229404741599865</v>
      </c>
      <c r="M42" s="2">
        <v>11379</v>
      </c>
      <c r="N42" s="3">
        <f>IF(M44=0,"- - -",M42/M44*100)</f>
        <v>80.411278354886591</v>
      </c>
      <c r="O42" s="2">
        <v>4087</v>
      </c>
      <c r="P42" s="3">
        <f>IF(O44=0,"- - -",O42/O44*100)</f>
        <v>83.425188814043679</v>
      </c>
      <c r="Q42" s="2">
        <v>1390</v>
      </c>
      <c r="R42" s="3">
        <f>IF(Q44=0,"- - -",Q42/Q44*100)</f>
        <v>86.335403726708066</v>
      </c>
      <c r="S42" s="2">
        <v>640</v>
      </c>
      <c r="T42" s="3">
        <f>IF(S44=0,"- - -",S42/S44*100)</f>
        <v>85.106382978723403</v>
      </c>
      <c r="U42" s="2">
        <v>331</v>
      </c>
      <c r="V42" s="3">
        <f>IF(U44=0,"- - -",U42/U44*100)</f>
        <v>86.197916666666657</v>
      </c>
      <c r="W42" s="2">
        <v>232</v>
      </c>
      <c r="X42" s="3">
        <f>IF(W44=0,"- - -",W42/W44*100)</f>
        <v>83.154121863799276</v>
      </c>
      <c r="Y42" s="2">
        <v>1110</v>
      </c>
      <c r="Z42" s="3">
        <f>IF(Y44=0,"- - -",Y42/Y44*100)</f>
        <v>83.521444695259589</v>
      </c>
      <c r="AA42" s="26">
        <f t="shared" ref="AA42:AA43" si="3">C42+E42+G42+I42+K42+M42+O42+Q42+S42+U42+W42+Y42</f>
        <v>105371</v>
      </c>
      <c r="AB42" s="29">
        <f>IF(AA44=0,"- - -",AA42/AA44*100)</f>
        <v>87.828928175506164</v>
      </c>
      <c r="AE42" s="69"/>
    </row>
    <row r="43" spans="1:33" ht="15.75" thickBot="1" x14ac:dyDescent="0.3">
      <c r="A43" s="52" t="s">
        <v>290</v>
      </c>
      <c r="B43" s="62" t="s">
        <v>16</v>
      </c>
      <c r="C43" s="9">
        <v>20</v>
      </c>
      <c r="D43" s="3">
        <f>IF(C44=0,"- - -",C43/C44*100)</f>
        <v>3.0441400304414001</v>
      </c>
      <c r="E43" s="2">
        <v>54</v>
      </c>
      <c r="F43" s="3">
        <f>IF(E44=0,"- - -",E43/E44*100)</f>
        <v>1.9955654101995564</v>
      </c>
      <c r="G43" s="2">
        <v>183</v>
      </c>
      <c r="H43" s="3">
        <f>IF(G44=0,"- - -",G43/G44*100)</f>
        <v>1.5457386603598278</v>
      </c>
      <c r="I43" s="2">
        <v>702</v>
      </c>
      <c r="J43" s="3">
        <f>IF(I44=0,"- - -",I43/I44*100)</f>
        <v>1.5198423867154518</v>
      </c>
      <c r="K43" s="2">
        <v>538</v>
      </c>
      <c r="L43" s="3">
        <f>IF(K44=0,"- - -",K43/K44*100)</f>
        <v>1.5293649439990904</v>
      </c>
      <c r="M43" s="2">
        <v>216</v>
      </c>
      <c r="N43" s="3">
        <f>IF(M44=0,"- - -",M43/M44*100)</f>
        <v>1.5263938944244222</v>
      </c>
      <c r="O43" s="2">
        <v>78</v>
      </c>
      <c r="P43" s="3">
        <f>IF(O44=0,"- - -",O43/O44*100)</f>
        <v>1.5921616656460504</v>
      </c>
      <c r="Q43" s="2">
        <v>27</v>
      </c>
      <c r="R43" s="3">
        <f>IF(Q44=0,"- - -",Q43/Q44*100)</f>
        <v>1.6770186335403725</v>
      </c>
      <c r="S43" s="2">
        <v>8</v>
      </c>
      <c r="T43" s="3">
        <f>IF(S44=0,"- - -",S43/S44*100)</f>
        <v>1.0638297872340425</v>
      </c>
      <c r="U43" s="2">
        <v>6</v>
      </c>
      <c r="V43" s="3">
        <f>IF(U44=0,"- - -",U43/U44*100)</f>
        <v>1.5625</v>
      </c>
      <c r="W43" s="2">
        <v>4</v>
      </c>
      <c r="X43" s="3">
        <f>IF(W44=0,"- - -",W43/W44*100)</f>
        <v>1.4336917562724014</v>
      </c>
      <c r="Y43" s="2">
        <v>16</v>
      </c>
      <c r="Z43" s="3">
        <f>IF(Y44=0,"- - -",Y43/Y44*100)</f>
        <v>1.2039127163280661</v>
      </c>
      <c r="AA43" s="26">
        <f t="shared" si="3"/>
        <v>1852</v>
      </c>
      <c r="AB43" s="29">
        <f>IF(AA44=0,"- - -",AA43/AA44*100)</f>
        <v>1.5436806614821668</v>
      </c>
      <c r="AE43" s="69"/>
    </row>
    <row r="44" spans="1:33" x14ac:dyDescent="0.25">
      <c r="A44" s="153" t="s">
        <v>13</v>
      </c>
      <c r="B44" s="154"/>
      <c r="C44" s="14">
        <f>SUM(C41:C43)</f>
        <v>657</v>
      </c>
      <c r="D44" s="15">
        <f>IF(C44=0,"- - -",C44/C44*100)</f>
        <v>100</v>
      </c>
      <c r="E44" s="16">
        <f>SUM(E41:E43)</f>
        <v>2706</v>
      </c>
      <c r="F44" s="15">
        <f>IF(E44=0,"- - -",E44/E44*100)</f>
        <v>100</v>
      </c>
      <c r="G44" s="16">
        <f>SUM(G41:G43)</f>
        <v>11839</v>
      </c>
      <c r="H44" s="15">
        <f>IF(G44=0,"- - -",G44/G44*100)</f>
        <v>100</v>
      </c>
      <c r="I44" s="16">
        <f>SUM(I41:I43)</f>
        <v>46189</v>
      </c>
      <c r="J44" s="15">
        <f>IF(I44=0,"- - -",I44/I44*100)</f>
        <v>100</v>
      </c>
      <c r="K44" s="16">
        <f>SUM(K41:K43)</f>
        <v>35178</v>
      </c>
      <c r="L44" s="15">
        <f>IF(K44=0,"- - -",K44/K44*100)</f>
        <v>100</v>
      </c>
      <c r="M44" s="16">
        <f>SUM(M41:M43)</f>
        <v>14151</v>
      </c>
      <c r="N44" s="15">
        <f>IF(M44=0,"- - -",M44/M44*100)</f>
        <v>100</v>
      </c>
      <c r="O44" s="16">
        <f>SUM(O41:O43)</f>
        <v>4899</v>
      </c>
      <c r="P44" s="15">
        <f>IF(O44=0,"- - -",O44/O44*100)</f>
        <v>100</v>
      </c>
      <c r="Q44" s="16">
        <f>SUM(Q41:Q43)</f>
        <v>1610</v>
      </c>
      <c r="R44" s="15">
        <f>IF(Q44=0,"- - -",Q44/Q44*100)</f>
        <v>100</v>
      </c>
      <c r="S44" s="16">
        <f>SUM(S41:S43)</f>
        <v>752</v>
      </c>
      <c r="T44" s="15">
        <f>IF(S44=0,"- - -",S44/S44*100)</f>
        <v>100</v>
      </c>
      <c r="U44" s="16">
        <f>SUM(U41:U43)</f>
        <v>384</v>
      </c>
      <c r="V44" s="15">
        <f>IF(U44=0,"- - -",U44/U44*100)</f>
        <v>100</v>
      </c>
      <c r="W44" s="16">
        <f>SUM(W41:W43)</f>
        <v>279</v>
      </c>
      <c r="X44" s="15">
        <f>IF(W44=0,"- - -",W44/W44*100)</f>
        <v>100</v>
      </c>
      <c r="Y44" s="16">
        <f>SUM(Y41:Y43)</f>
        <v>1329</v>
      </c>
      <c r="Z44" s="15">
        <f>IF(Y44=0,"- - -",Y44/Y44*100)</f>
        <v>100</v>
      </c>
      <c r="AA44" s="22">
        <f>SUM(AA41:AA43)</f>
        <v>119973</v>
      </c>
      <c r="AB44" s="23">
        <f>IF(AA44=0,"- - -",AA44/AA44*100)</f>
        <v>100</v>
      </c>
      <c r="AE44" s="69"/>
    </row>
    <row r="45" spans="1:33" ht="15.75" thickBot="1" x14ac:dyDescent="0.3">
      <c r="A45" s="155" t="s">
        <v>31</v>
      </c>
      <c r="B45" s="156"/>
      <c r="C45" s="18">
        <f>IF($AA44=0,"- - -",C44/$AA44*100)</f>
        <v>0.54762321522342527</v>
      </c>
      <c r="D45" s="19"/>
      <c r="E45" s="20">
        <f>IF($AA44=0,"- - -",E44/$AA44*100)</f>
        <v>2.2555074891850668</v>
      </c>
      <c r="F45" s="19"/>
      <c r="G45" s="20">
        <f>IF($AA44=0,"- - -",G44/$AA44*100)</f>
        <v>9.868053645403549</v>
      </c>
      <c r="H45" s="19"/>
      <c r="I45" s="20">
        <f>IF($AA44=0,"- - -",I44/$AA44*100)</f>
        <v>38.499495719870303</v>
      </c>
      <c r="J45" s="19"/>
      <c r="K45" s="20">
        <f>IF($AA44=0,"- - -",K44/$AA44*100)</f>
        <v>29.321597359405864</v>
      </c>
      <c r="L45" s="19"/>
      <c r="M45" s="20">
        <f>IF($AA44=0,"- - -",M44/$AA44*100)</f>
        <v>11.795153909629667</v>
      </c>
      <c r="N45" s="19"/>
      <c r="O45" s="20">
        <f>IF($AA44=0,"- - -",O44/$AA44*100)</f>
        <v>4.0834187692230755</v>
      </c>
      <c r="P45" s="19"/>
      <c r="Q45" s="20">
        <f>IF($AA44=0,"- - -",Q44/$AA44*100)</f>
        <v>1.3419686096038275</v>
      </c>
      <c r="R45" s="19"/>
      <c r="S45" s="20">
        <f>IF($AA44=0,"- - -",S44/$AA44*100)</f>
        <v>0.62680769839880635</v>
      </c>
      <c r="T45" s="19"/>
      <c r="U45" s="20">
        <f>IF($AA44=0,"- - -",U44/$AA44*100)</f>
        <v>0.32007201620364584</v>
      </c>
      <c r="V45" s="19"/>
      <c r="W45" s="20">
        <f>IF($AA44=0,"- - -",W44/$AA44*100)</f>
        <v>0.23255232427296141</v>
      </c>
      <c r="X45" s="19"/>
      <c r="Y45" s="20">
        <f>IF($AA44=0,"- - -",Y44/$AA44*100)</f>
        <v>1.1077492435798055</v>
      </c>
      <c r="Z45" s="19"/>
      <c r="AA45" s="24">
        <f>IF($AA44=0,"- - -",AA44/$AA44*100)</f>
        <v>100</v>
      </c>
      <c r="AB45" s="25"/>
    </row>
    <row r="46" spans="1:33" x14ac:dyDescent="0.25">
      <c r="A46" s="63"/>
    </row>
    <row r="48" spans="1:33" x14ac:dyDescent="0.25">
      <c r="A48" s="1" t="s">
        <v>277</v>
      </c>
      <c r="J48" s="48"/>
      <c r="L48" s="48"/>
    </row>
    <row r="49" spans="1:27" ht="15.75" thickBot="1" x14ac:dyDescent="0.3"/>
    <row r="50" spans="1:27" ht="14.45" customHeight="1" x14ac:dyDescent="0.25">
      <c r="A50" s="149" t="s">
        <v>287</v>
      </c>
      <c r="B50" s="150"/>
      <c r="C50" s="32" t="s">
        <v>99</v>
      </c>
      <c r="D50" s="33"/>
      <c r="E50" s="33" t="s">
        <v>100</v>
      </c>
      <c r="F50" s="33"/>
      <c r="G50" s="33" t="s">
        <v>101</v>
      </c>
      <c r="H50" s="33"/>
      <c r="I50" s="33" t="s">
        <v>102</v>
      </c>
      <c r="J50" s="33"/>
      <c r="K50" s="33" t="s">
        <v>103</v>
      </c>
      <c r="L50" s="33"/>
      <c r="M50" s="33" t="s">
        <v>104</v>
      </c>
      <c r="N50" s="33"/>
      <c r="O50" s="33" t="s">
        <v>105</v>
      </c>
      <c r="P50" s="33"/>
      <c r="Q50" s="33" t="s">
        <v>106</v>
      </c>
      <c r="R50" s="33"/>
      <c r="S50" s="33" t="s">
        <v>16</v>
      </c>
      <c r="T50" s="33"/>
      <c r="U50" s="35" t="s">
        <v>13</v>
      </c>
      <c r="V50" s="36"/>
    </row>
    <row r="51" spans="1:27" ht="15.75" thickBot="1" x14ac:dyDescent="0.3">
      <c r="A51" s="151"/>
      <c r="B51" s="152"/>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25">
      <c r="A52" s="55" t="s">
        <v>288</v>
      </c>
      <c r="B52" s="62" t="s">
        <v>287</v>
      </c>
      <c r="C52" s="8">
        <v>8</v>
      </c>
      <c r="D52" s="5">
        <f>IF(C55=0,"- - -",C52/C55*100)</f>
        <v>14.035087719298245</v>
      </c>
      <c r="E52" s="4">
        <v>59</v>
      </c>
      <c r="F52" s="5">
        <f>IF(E55=0,"- - -",E52/E55*100)</f>
        <v>10.243055555555555</v>
      </c>
      <c r="G52" s="4">
        <v>146</v>
      </c>
      <c r="H52" s="5">
        <f>IF(G55=0,"- - -",G52/G55*100)</f>
        <v>11.487018095987411</v>
      </c>
      <c r="I52" s="4">
        <v>2240</v>
      </c>
      <c r="J52" s="5">
        <f>IF(I55=0,"- - -",I52/I55*100)</f>
        <v>13.841685719582278</v>
      </c>
      <c r="K52" s="4">
        <v>9603</v>
      </c>
      <c r="L52" s="5">
        <f>IF(K55=0,"- - -",K52/K55*100)</f>
        <v>10.682700543980065</v>
      </c>
      <c r="M52" s="4">
        <v>683</v>
      </c>
      <c r="N52" s="5">
        <f>IF(M55=0,"- - -",M52/M55*100)</f>
        <v>5.777364236169853</v>
      </c>
      <c r="O52" s="4">
        <v>2</v>
      </c>
      <c r="P52" s="5">
        <f>IF(O55=0,"- - -",O52/O55*100)</f>
        <v>12.5</v>
      </c>
      <c r="Q52" s="4">
        <v>0</v>
      </c>
      <c r="R52" s="5" t="str">
        <f>IF(Q55=0,"- - -",Q52/Q55*100)</f>
        <v>- - -</v>
      </c>
      <c r="S52" s="4">
        <v>9</v>
      </c>
      <c r="T52" s="5">
        <f>IF(S55=0,"- - -",S52/S55*100)</f>
        <v>5.806451612903226</v>
      </c>
      <c r="U52" s="26">
        <f>C52+E52+G52+I52+K52+M52+O52+Q52+S52</f>
        <v>12750</v>
      </c>
      <c r="V52" s="27">
        <f>IF(U55=0,"- - -",U52/U55*100)</f>
        <v>10.627391163011678</v>
      </c>
      <c r="Y52" s="69"/>
    </row>
    <row r="53" spans="1:27" x14ac:dyDescent="0.25">
      <c r="A53" s="52" t="s">
        <v>289</v>
      </c>
      <c r="B53" s="62" t="s">
        <v>370</v>
      </c>
      <c r="C53" s="9">
        <v>46</v>
      </c>
      <c r="D53" s="3">
        <f>IF(C55=0,"- - -",C53/C55*100)</f>
        <v>80.701754385964904</v>
      </c>
      <c r="E53" s="2">
        <v>507</v>
      </c>
      <c r="F53" s="3">
        <f>IF(E55=0,"- - -",E53/E55*100)</f>
        <v>88.020833333333343</v>
      </c>
      <c r="G53" s="2">
        <v>1109</v>
      </c>
      <c r="H53" s="3">
        <f>IF(G55=0,"- - -",G53/G55*100)</f>
        <v>87.254130605822183</v>
      </c>
      <c r="I53" s="2">
        <v>13677</v>
      </c>
      <c r="J53" s="3">
        <f>IF(I55=0,"- - -",I53/I55*100)</f>
        <v>84.514614101217319</v>
      </c>
      <c r="K53" s="2">
        <v>78951</v>
      </c>
      <c r="L53" s="3">
        <f>IF(K55=0,"- - -",K53/K55*100)</f>
        <v>87.827750770360311</v>
      </c>
      <c r="M53" s="2">
        <v>10991</v>
      </c>
      <c r="N53" s="3">
        <f>IF(M55=0,"- - -",M53/M55*100)</f>
        <v>92.970732532566402</v>
      </c>
      <c r="O53" s="2">
        <v>14</v>
      </c>
      <c r="P53" s="3">
        <f>IF(O55=0,"- - -",O53/O55*100)</f>
        <v>87.5</v>
      </c>
      <c r="Q53" s="2">
        <v>0</v>
      </c>
      <c r="R53" s="3" t="str">
        <f>IF(Q55=0,"- - -",Q53/Q55*100)</f>
        <v>- - -</v>
      </c>
      <c r="S53" s="2">
        <v>76</v>
      </c>
      <c r="T53" s="3">
        <f>IF(S55=0,"- - -",S53/S55*100)</f>
        <v>49.032258064516128</v>
      </c>
      <c r="U53" s="26">
        <f t="shared" ref="U53:U54" si="4">C53+E53+G53+I53+K53+M53+O53+Q53+S53</f>
        <v>105371</v>
      </c>
      <c r="V53" s="29">
        <f>IF(U55=0,"- - -",U53/U55*100)</f>
        <v>87.828928175506164</v>
      </c>
      <c r="Y53" s="69"/>
    </row>
    <row r="54" spans="1:27" ht="15.75" thickBot="1" x14ac:dyDescent="0.3">
      <c r="A54" s="52" t="s">
        <v>290</v>
      </c>
      <c r="B54" s="62" t="s">
        <v>16</v>
      </c>
      <c r="C54" s="9">
        <v>3</v>
      </c>
      <c r="D54" s="3">
        <f>IF(C55=0,"- - -",C54/C55*100)</f>
        <v>5.2631578947368416</v>
      </c>
      <c r="E54" s="2">
        <v>10</v>
      </c>
      <c r="F54" s="3">
        <f>IF(E55=0,"- - -",E54/E55*100)</f>
        <v>1.7361111111111112</v>
      </c>
      <c r="G54" s="2">
        <v>16</v>
      </c>
      <c r="H54" s="3">
        <f>IF(G55=0,"- - -",G54/G55*100)</f>
        <v>1.2588512981904012</v>
      </c>
      <c r="I54" s="2">
        <v>266</v>
      </c>
      <c r="J54" s="3">
        <f>IF(I55=0,"- - -",I54/I55*100)</f>
        <v>1.6437001792003956</v>
      </c>
      <c r="K54" s="2">
        <v>1339</v>
      </c>
      <c r="L54" s="3">
        <f>IF(K55=0,"- - -",K54/K55*100)</f>
        <v>1.4895486856596176</v>
      </c>
      <c r="M54" s="2">
        <v>148</v>
      </c>
      <c r="N54" s="3">
        <f>IF(M55=0,"- - -",M54/M55*100)</f>
        <v>1.2519032312637455</v>
      </c>
      <c r="O54" s="2">
        <v>0</v>
      </c>
      <c r="P54" s="3">
        <f>IF(O55=0,"- - -",O54/O55*100)</f>
        <v>0</v>
      </c>
      <c r="Q54" s="2">
        <v>0</v>
      </c>
      <c r="R54" s="3" t="str">
        <f>IF(Q55=0,"- - -",Q54/Q55*100)</f>
        <v>- - -</v>
      </c>
      <c r="S54" s="2">
        <v>70</v>
      </c>
      <c r="T54" s="3">
        <f>IF(S55=0,"- - -",S54/S55*100)</f>
        <v>45.161290322580641</v>
      </c>
      <c r="U54" s="26">
        <f t="shared" si="4"/>
        <v>1852</v>
      </c>
      <c r="V54" s="29">
        <f>IF(U55=0,"- - -",U54/U55*100)</f>
        <v>1.5436806614821668</v>
      </c>
      <c r="Y54" s="69"/>
    </row>
    <row r="55" spans="1:27" x14ac:dyDescent="0.25">
      <c r="A55" s="153" t="s">
        <v>13</v>
      </c>
      <c r="B55" s="154"/>
      <c r="C55" s="14">
        <f>SUM(C52:C54)</f>
        <v>57</v>
      </c>
      <c r="D55" s="15">
        <f>IF(C55=0,"- - -",C55/C55*100)</f>
        <v>100</v>
      </c>
      <c r="E55" s="16">
        <f>SUM(E52:E54)</f>
        <v>576</v>
      </c>
      <c r="F55" s="15">
        <f>IF(E55=0,"- - -",E55/E55*100)</f>
        <v>100</v>
      </c>
      <c r="G55" s="16">
        <f>SUM(G52:G54)</f>
        <v>1271</v>
      </c>
      <c r="H55" s="15">
        <f>IF(G55=0,"- - -",G55/G55*100)</f>
        <v>100</v>
      </c>
      <c r="I55" s="16">
        <f>SUM(I52:I54)</f>
        <v>16183</v>
      </c>
      <c r="J55" s="15">
        <f>IF(I55=0,"- - -",I55/I55*100)</f>
        <v>100</v>
      </c>
      <c r="K55" s="16">
        <f>SUM(K52:K54)</f>
        <v>89893</v>
      </c>
      <c r="L55" s="15">
        <f>IF(K55=0,"- - -",K55/K55*100)</f>
        <v>100</v>
      </c>
      <c r="M55" s="16">
        <f>SUM(M52:M54)</f>
        <v>11822</v>
      </c>
      <c r="N55" s="15">
        <f>IF(M55=0,"- - -",M55/M55*100)</f>
        <v>100</v>
      </c>
      <c r="O55" s="16">
        <f>SUM(O52:O54)</f>
        <v>16</v>
      </c>
      <c r="P55" s="15">
        <f>IF(O55=0,"- - -",O55/O55*100)</f>
        <v>100</v>
      </c>
      <c r="Q55" s="16">
        <f>SUM(Q52:Q54)</f>
        <v>0</v>
      </c>
      <c r="R55" s="15" t="str">
        <f>IF(Q55=0,"- - -",Q55/Q55*100)</f>
        <v>- - -</v>
      </c>
      <c r="S55" s="16">
        <f>SUM(S52:S54)</f>
        <v>155</v>
      </c>
      <c r="T55" s="15">
        <f>IF(S55=0,"- - -",S55/S55*100)</f>
        <v>100</v>
      </c>
      <c r="U55" s="22">
        <f>SUM(U52:U54)</f>
        <v>119973</v>
      </c>
      <c r="V55" s="23">
        <f>IF(U55=0,"- - -",U55/U55*100)</f>
        <v>100</v>
      </c>
      <c r="Y55" s="69"/>
    </row>
    <row r="56" spans="1:27" ht="15.75" thickBot="1" x14ac:dyDescent="0.3">
      <c r="A56" s="155" t="s">
        <v>588</v>
      </c>
      <c r="B56" s="156"/>
      <c r="C56" s="18">
        <f>IF($U55=0,"- - -",C55/$U55*100)</f>
        <v>4.7510689905228679E-2</v>
      </c>
      <c r="D56" s="19"/>
      <c r="E56" s="20">
        <f>IF($U55=0,"- - -",E55/$U55*100)</f>
        <v>0.48010802430546878</v>
      </c>
      <c r="F56" s="19"/>
      <c r="G56" s="20">
        <f>IF($U55=0,"- - -",G55/$U55*100)</f>
        <v>1.0594050327990465</v>
      </c>
      <c r="H56" s="19"/>
      <c r="I56" s="20">
        <f>IF($U55=0,"- - -",I55/$U55*100)</f>
        <v>13.488868328707293</v>
      </c>
      <c r="J56" s="19"/>
      <c r="K56" s="20">
        <f>IF($U55=0,"- - -",K55/$U55*100)</f>
        <v>74.927692064047747</v>
      </c>
      <c r="L56" s="19"/>
      <c r="M56" s="20">
        <f>IF($U55=0,"- - -",M55/$U55*100)</f>
        <v>9.853883790519534</v>
      </c>
      <c r="N56" s="19"/>
      <c r="O56" s="20">
        <f>IF($U55=0,"- - -",O55/$U55*100)</f>
        <v>1.3336334008485242E-2</v>
      </c>
      <c r="P56" s="19"/>
      <c r="Q56" s="20">
        <f>IF($U55=0,"- - -",Q55/$U55*100)</f>
        <v>0</v>
      </c>
      <c r="R56" s="19"/>
      <c r="S56" s="20">
        <f>IF($U55=0,"- - -",S55/$U55*100)</f>
        <v>0.12919573570720078</v>
      </c>
      <c r="T56" s="19"/>
      <c r="U56" s="24">
        <f>IF($U55=0,"- - -",U55/$U55*100)</f>
        <v>100</v>
      </c>
      <c r="V56" s="25"/>
    </row>
    <row r="57" spans="1:27" x14ac:dyDescent="0.25">
      <c r="A57" s="63"/>
    </row>
    <row r="59" spans="1:27" x14ac:dyDescent="0.25">
      <c r="A59" s="1" t="s">
        <v>278</v>
      </c>
      <c r="J59" s="48"/>
      <c r="L59" s="48"/>
    </row>
    <row r="60" spans="1:27" ht="15.75" thickBot="1" x14ac:dyDescent="0.3"/>
    <row r="61" spans="1:27" ht="14.45" customHeight="1" x14ac:dyDescent="0.25">
      <c r="A61" s="149" t="s">
        <v>287</v>
      </c>
      <c r="B61" s="150"/>
      <c r="C61" s="32" t="s">
        <v>107</v>
      </c>
      <c r="D61" s="33"/>
      <c r="E61" s="32" t="s">
        <v>108</v>
      </c>
      <c r="F61" s="33"/>
      <c r="G61" s="32" t="s">
        <v>109</v>
      </c>
      <c r="H61" s="33"/>
      <c r="I61" s="32" t="s">
        <v>110</v>
      </c>
      <c r="J61" s="33"/>
      <c r="K61" s="32" t="s">
        <v>111</v>
      </c>
      <c r="L61" s="33"/>
      <c r="M61" s="32" t="s">
        <v>112</v>
      </c>
      <c r="N61" s="33"/>
      <c r="O61" s="32" t="s">
        <v>113</v>
      </c>
      <c r="P61" s="33"/>
      <c r="Q61" s="32" t="s">
        <v>114</v>
      </c>
      <c r="R61" s="33"/>
      <c r="S61" s="32" t="s">
        <v>115</v>
      </c>
      <c r="T61" s="33"/>
      <c r="U61" s="32" t="s">
        <v>116</v>
      </c>
      <c r="V61" s="33"/>
      <c r="W61" s="35" t="s">
        <v>13</v>
      </c>
      <c r="X61" s="36"/>
    </row>
    <row r="62" spans="1:27" ht="15.75" thickBot="1" x14ac:dyDescent="0.3">
      <c r="A62" s="151"/>
      <c r="B62" s="152"/>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25">
      <c r="A63" s="55" t="s">
        <v>288</v>
      </c>
      <c r="B63" s="62" t="s">
        <v>287</v>
      </c>
      <c r="C63" s="8">
        <v>0</v>
      </c>
      <c r="D63" s="5">
        <f>IF(C66=0,"- - -",C63/C66*100)</f>
        <v>0</v>
      </c>
      <c r="E63" s="4">
        <v>70</v>
      </c>
      <c r="F63" s="5">
        <f>IF(E66=0,"- - -",E63/E66*100)</f>
        <v>2.5858884373845585</v>
      </c>
      <c r="G63" s="4">
        <v>911</v>
      </c>
      <c r="H63" s="5">
        <f>IF(G66=0,"- - -",G63/G66*100)</f>
        <v>5.6820308114513818</v>
      </c>
      <c r="I63" s="4">
        <v>3459</v>
      </c>
      <c r="J63" s="5">
        <f>IF(I66=0,"- - -",I63/I66*100)</f>
        <v>8.0603066598312907</v>
      </c>
      <c r="K63" s="4">
        <v>4991</v>
      </c>
      <c r="L63" s="5">
        <f>IF(K66=0,"- - -",K63/K66*100)</f>
        <v>12.89364230540701</v>
      </c>
      <c r="M63" s="4">
        <v>2735</v>
      </c>
      <c r="N63" s="5">
        <f>IF(M66=0,"- - -",M63/M66*100)</f>
        <v>16.658545498842734</v>
      </c>
      <c r="O63" s="4">
        <v>545</v>
      </c>
      <c r="P63" s="5">
        <f>IF(O66=0,"- - -",O63/O66*100)</f>
        <v>18.288590604026847</v>
      </c>
      <c r="Q63" s="4">
        <v>39</v>
      </c>
      <c r="R63" s="5">
        <f>IF(Q66=0,"- - -",Q63/Q66*100)</f>
        <v>22.941176470588236</v>
      </c>
      <c r="S63" s="4">
        <v>0</v>
      </c>
      <c r="T63" s="5">
        <f>IF(S66=0,"- - -",S63/S66*100)</f>
        <v>0</v>
      </c>
      <c r="U63" s="4">
        <v>0</v>
      </c>
      <c r="V63" s="5" t="str">
        <f>IF(U66=0,"- - -",U63/U66*100)</f>
        <v>- - -</v>
      </c>
      <c r="W63" s="26">
        <f>C63+E63+G63+I63+K63+M63+O63+Q63+S63+U63</f>
        <v>12750</v>
      </c>
      <c r="X63" s="27">
        <f>IF(W66=0,"- - -",W63/W66*100)</f>
        <v>10.627391163011678</v>
      </c>
      <c r="AA63" s="69"/>
    </row>
    <row r="64" spans="1:27" x14ac:dyDescent="0.25">
      <c r="A64" s="52" t="s">
        <v>289</v>
      </c>
      <c r="B64" s="62" t="s">
        <v>370</v>
      </c>
      <c r="C64" s="9">
        <v>36</v>
      </c>
      <c r="D64" s="3">
        <f>IF(C66=0,"- - -",C64/C66*100)</f>
        <v>100</v>
      </c>
      <c r="E64" s="2">
        <v>2596</v>
      </c>
      <c r="F64" s="3">
        <f>IF(E66=0,"- - -",E64/E66*100)</f>
        <v>95.89951976357591</v>
      </c>
      <c r="G64" s="2">
        <v>14837</v>
      </c>
      <c r="H64" s="3">
        <f>IF(G66=0,"- - -",G64/G66*100)</f>
        <v>92.540385454999068</v>
      </c>
      <c r="I64" s="2">
        <v>38867</v>
      </c>
      <c r="J64" s="3">
        <f>IF(I66=0,"- - -",I64/I66*100)</f>
        <v>90.569511115253761</v>
      </c>
      <c r="K64" s="2">
        <v>33100</v>
      </c>
      <c r="L64" s="3">
        <f>IF(K66=0,"- - -",K64/K66*100)</f>
        <v>85.509829755354048</v>
      </c>
      <c r="M64" s="2">
        <v>13412</v>
      </c>
      <c r="N64" s="3">
        <f>IF(M66=0,"- - -",M64/M66*100)</f>
        <v>81.690827140942872</v>
      </c>
      <c r="O64" s="2">
        <v>2389</v>
      </c>
      <c r="P64" s="3">
        <f>IF(O66=0,"- - -",O64/O66*100)</f>
        <v>80.167785234899327</v>
      </c>
      <c r="Q64" s="2">
        <v>128</v>
      </c>
      <c r="R64" s="3">
        <f>IF(Q66=0,"- - -",Q64/Q66*100)</f>
        <v>75.294117647058826</v>
      </c>
      <c r="S64" s="2">
        <v>6</v>
      </c>
      <c r="T64" s="3">
        <f>IF(S66=0,"- - -",S64/S66*100)</f>
        <v>100</v>
      </c>
      <c r="U64" s="2">
        <v>0</v>
      </c>
      <c r="V64" s="3" t="str">
        <f>IF(U66=0,"- - -",U64/U66*100)</f>
        <v>- - -</v>
      </c>
      <c r="W64" s="26">
        <f t="shared" ref="W64:W65" si="5">C64+E64+G64+I64+K64+M64+O64+Q64+S64+U64</f>
        <v>105371</v>
      </c>
      <c r="X64" s="29">
        <f>IF(W66=0,"- - -",W64/W66*100)</f>
        <v>87.828928175506164</v>
      </c>
      <c r="AA64" s="69"/>
    </row>
    <row r="65" spans="1:31" ht="15.75" thickBot="1" x14ac:dyDescent="0.3">
      <c r="A65" s="52" t="s">
        <v>290</v>
      </c>
      <c r="B65" s="62" t="s">
        <v>16</v>
      </c>
      <c r="C65" s="9">
        <v>0</v>
      </c>
      <c r="D65" s="3">
        <f>IF(C66=0,"- - -",C65/C66*100)</f>
        <v>0</v>
      </c>
      <c r="E65" s="2">
        <v>41</v>
      </c>
      <c r="F65" s="3">
        <f>IF(E66=0,"- - -",E65/E66*100)</f>
        <v>1.514591799039527</v>
      </c>
      <c r="G65" s="2">
        <v>285</v>
      </c>
      <c r="H65" s="3">
        <f>IF(G66=0,"- - -",G65/G66*100)</f>
        <v>1.7775837335495541</v>
      </c>
      <c r="I65" s="2">
        <v>588</v>
      </c>
      <c r="J65" s="3">
        <f>IF(I66=0,"- - -",I65/I66*100)</f>
        <v>1.3701822249149462</v>
      </c>
      <c r="K65" s="2">
        <v>618</v>
      </c>
      <c r="L65" s="3">
        <f>IF(K66=0,"- - -",K65/K66*100)</f>
        <v>1.5965279392389367</v>
      </c>
      <c r="M65" s="2">
        <v>271</v>
      </c>
      <c r="N65" s="3">
        <f>IF(M66=0,"- - -",M65/M66*100)</f>
        <v>1.6506273602143988</v>
      </c>
      <c r="O65" s="2">
        <v>46</v>
      </c>
      <c r="P65" s="3">
        <f>IF(O66=0,"- - -",O65/O66*100)</f>
        <v>1.5436241610738255</v>
      </c>
      <c r="Q65" s="2">
        <v>3</v>
      </c>
      <c r="R65" s="3">
        <f>IF(Q66=0,"- - -",Q65/Q66*100)</f>
        <v>1.7647058823529411</v>
      </c>
      <c r="S65" s="2">
        <v>0</v>
      </c>
      <c r="T65" s="3">
        <f>IF(S66=0,"- - -",S65/S66*100)</f>
        <v>0</v>
      </c>
      <c r="U65" s="2">
        <v>0</v>
      </c>
      <c r="V65" s="3" t="str">
        <f>IF(U66=0,"- - -",U65/U66*100)</f>
        <v>- - -</v>
      </c>
      <c r="W65" s="26">
        <f t="shared" si="5"/>
        <v>1852</v>
      </c>
      <c r="X65" s="29">
        <f>IF(W66=0,"- - -",W65/W66*100)</f>
        <v>1.5436806614821668</v>
      </c>
      <c r="AA65" s="69"/>
    </row>
    <row r="66" spans="1:31" x14ac:dyDescent="0.25">
      <c r="A66" s="153" t="s">
        <v>13</v>
      </c>
      <c r="B66" s="154"/>
      <c r="C66" s="14">
        <f>SUM(C63:C65)</f>
        <v>36</v>
      </c>
      <c r="D66" s="15">
        <f>IF(C66=0,"- - -",C66/C66*100)</f>
        <v>100</v>
      </c>
      <c r="E66" s="16">
        <f>SUM(E63:E65)</f>
        <v>2707</v>
      </c>
      <c r="F66" s="15">
        <f>IF(E66=0,"- - -",E66/E66*100)</f>
        <v>100</v>
      </c>
      <c r="G66" s="16">
        <f>SUM(G63:G65)</f>
        <v>16033</v>
      </c>
      <c r="H66" s="15">
        <f>IF(G66=0,"- - -",G66/G66*100)</f>
        <v>100</v>
      </c>
      <c r="I66" s="16">
        <f>SUM(I63:I65)</f>
        <v>42914</v>
      </c>
      <c r="J66" s="15">
        <f>IF(I66=0,"- - -",I66/I66*100)</f>
        <v>100</v>
      </c>
      <c r="K66" s="16">
        <f>SUM(K63:K65)</f>
        <v>38709</v>
      </c>
      <c r="L66" s="15">
        <f>IF(K66=0,"- - -",K66/K66*100)</f>
        <v>100</v>
      </c>
      <c r="M66" s="16">
        <f>SUM(M63:M65)</f>
        <v>16418</v>
      </c>
      <c r="N66" s="15">
        <f>IF(M66=0,"- - -",M66/M66*100)</f>
        <v>100</v>
      </c>
      <c r="O66" s="16">
        <f>SUM(O63:O65)</f>
        <v>2980</v>
      </c>
      <c r="P66" s="15">
        <f>IF(O66=0,"- - -",O66/O66*100)</f>
        <v>100</v>
      </c>
      <c r="Q66" s="16">
        <f>SUM(Q63:Q65)</f>
        <v>170</v>
      </c>
      <c r="R66" s="15">
        <f>IF(Q66=0,"- - -",Q66/Q66*100)</f>
        <v>100</v>
      </c>
      <c r="S66" s="16">
        <f>SUM(S63:S65)</f>
        <v>6</v>
      </c>
      <c r="T66" s="15">
        <f>IF(S66=0,"- - -",S66/S66*100)</f>
        <v>100</v>
      </c>
      <c r="U66" s="16">
        <f>SUM(U63:U65)</f>
        <v>0</v>
      </c>
      <c r="V66" s="15" t="str">
        <f>IF(U66=0,"- - -",U66/U66*100)</f>
        <v>- - -</v>
      </c>
      <c r="W66" s="22">
        <f>SUM(W63:W65)</f>
        <v>119973</v>
      </c>
      <c r="X66" s="23">
        <f>IF(W66=0,"- - -",W66/W66*100)</f>
        <v>100</v>
      </c>
      <c r="AA66" s="69"/>
    </row>
    <row r="67" spans="1:31" ht="15.75" thickBot="1" x14ac:dyDescent="0.3">
      <c r="A67" s="155" t="s">
        <v>35</v>
      </c>
      <c r="B67" s="156"/>
      <c r="C67" s="18">
        <f>IF($W66=0,"- - -",C66/$W66*100)</f>
        <v>3.0006751519091799E-2</v>
      </c>
      <c r="D67" s="19"/>
      <c r="E67" s="20">
        <f>IF($W66=0,"- - -",E66/$W66*100)</f>
        <v>2.2563410100605972</v>
      </c>
      <c r="F67" s="19"/>
      <c r="G67" s="20">
        <f>IF($W66=0,"- - -",G66/$W66*100)</f>
        <v>13.363840197377744</v>
      </c>
      <c r="H67" s="19"/>
      <c r="I67" s="20">
        <f>IF($W66=0,"- - -",I66/$W66*100)</f>
        <v>35.769714852508486</v>
      </c>
      <c r="J67" s="19"/>
      <c r="K67" s="20">
        <f>IF($W66=0,"- - -",K66/$W66*100)</f>
        <v>32.26475957090345</v>
      </c>
      <c r="L67" s="19"/>
      <c r="M67" s="20">
        <f>IF($W66=0,"- - -",M66/$W66*100)</f>
        <v>13.684745734456918</v>
      </c>
      <c r="N67" s="19"/>
      <c r="O67" s="20">
        <f>IF($W66=0,"- - -",O66/$W66*100)</f>
        <v>2.4838922090803761</v>
      </c>
      <c r="P67" s="19"/>
      <c r="Q67" s="20">
        <f>IF($W66=0,"- - -",Q66/$W66*100)</f>
        <v>0.1416985488401557</v>
      </c>
      <c r="R67" s="19"/>
      <c r="S67" s="20">
        <f>IF($W66=0,"- - -",S66/$W66*100)</f>
        <v>5.0011252531819662E-3</v>
      </c>
      <c r="T67" s="19"/>
      <c r="U67" s="20">
        <f>IF($W66=0,"- - -",U66/$W66*100)</f>
        <v>0</v>
      </c>
      <c r="V67" s="19"/>
      <c r="W67" s="24">
        <f>IF($W66=0,"- - -",W66/$W66*100)</f>
        <v>100</v>
      </c>
      <c r="X67" s="25"/>
    </row>
    <row r="68" spans="1:31" x14ac:dyDescent="0.25">
      <c r="A68" s="63"/>
    </row>
    <row r="70" spans="1:31" x14ac:dyDescent="0.25">
      <c r="A70" s="49" t="s">
        <v>279</v>
      </c>
      <c r="J70" s="48"/>
      <c r="L70" s="48"/>
    </row>
    <row r="71" spans="1:31" ht="15.75" thickBot="1" x14ac:dyDescent="0.3"/>
    <row r="72" spans="1:31" ht="14.45" customHeight="1" x14ac:dyDescent="0.25">
      <c r="A72" s="149" t="s">
        <v>287</v>
      </c>
      <c r="B72" s="150"/>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75" thickBot="1" x14ac:dyDescent="0.3">
      <c r="A73" s="151"/>
      <c r="B73" s="152"/>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25">
      <c r="A74" s="55" t="s">
        <v>288</v>
      </c>
      <c r="B74" s="62" t="s">
        <v>287</v>
      </c>
      <c r="C74" s="8">
        <v>14</v>
      </c>
      <c r="D74" s="5">
        <f>IF(C77=0,"- - -",C74/C77*100)</f>
        <v>8.4848484848484862</v>
      </c>
      <c r="E74" s="4">
        <v>61</v>
      </c>
      <c r="F74" s="5">
        <f>IF(E77=0,"- - -",E74/E77*100)</f>
        <v>9.6366508688783572</v>
      </c>
      <c r="G74" s="4">
        <v>89</v>
      </c>
      <c r="H74" s="5">
        <f>IF(G77=0,"- - -",G74/G77*100)</f>
        <v>11.028500619578686</v>
      </c>
      <c r="I74" s="4">
        <v>184</v>
      </c>
      <c r="J74" s="5">
        <f>IF(I77=0,"- - -",I74/I77*100)</f>
        <v>11.20584652862363</v>
      </c>
      <c r="K74" s="4">
        <v>621</v>
      </c>
      <c r="L74" s="5">
        <f>IF(K77=0,"- - -",K74/K77*100)</f>
        <v>10.99893730074389</v>
      </c>
      <c r="M74" s="4">
        <v>2428</v>
      </c>
      <c r="N74" s="5">
        <f>IF(M77=0,"- - -",M74/M77*100)</f>
        <v>10.973515321341408</v>
      </c>
      <c r="O74" s="4">
        <v>5055</v>
      </c>
      <c r="P74" s="5">
        <f>IF(O77=0,"- - -",O74/O77*100)</f>
        <v>10.649952596650163</v>
      </c>
      <c r="Q74" s="4">
        <v>3455</v>
      </c>
      <c r="R74" s="5">
        <f>IF(Q77=0,"- - -",Q74/Q77*100)</f>
        <v>10.194146111176678</v>
      </c>
      <c r="S74" s="4">
        <v>949</v>
      </c>
      <c r="T74" s="5">
        <f>IF(S77=0,"- - -",S74/S77*100)</f>
        <v>11.009280742459397</v>
      </c>
      <c r="U74" s="4">
        <v>115</v>
      </c>
      <c r="V74" s="5">
        <f>IF(U77=0,"- - -",U74/U77*100)</f>
        <v>11.979166666666668</v>
      </c>
      <c r="W74" s="4">
        <v>8</v>
      </c>
      <c r="X74" s="5">
        <f>IF(W77=0,"- - -",W74/W77*100)</f>
        <v>11.76470588235294</v>
      </c>
      <c r="Y74" s="4">
        <v>1</v>
      </c>
      <c r="Z74" s="5">
        <f>IF(Y77=0,"- - -",Y74/Y77*100)</f>
        <v>2.8571428571428572</v>
      </c>
      <c r="AA74" s="26">
        <f>C74+E74+G74+I74+K74+M74+O74+Q74+S74+U74+W74+Y74</f>
        <v>12980</v>
      </c>
      <c r="AB74" s="27">
        <f>IF(AA77=0,"- - -",AA74/AA77*100)</f>
        <v>10.634201492720734</v>
      </c>
      <c r="AE74" s="69"/>
    </row>
    <row r="75" spans="1:31" x14ac:dyDescent="0.25">
      <c r="A75" s="52" t="s">
        <v>289</v>
      </c>
      <c r="B75" s="62" t="s">
        <v>370</v>
      </c>
      <c r="C75" s="9">
        <v>147</v>
      </c>
      <c r="D75" s="3">
        <f>IF(C77=0,"- - -",C75/C77*100)</f>
        <v>89.090909090909093</v>
      </c>
      <c r="E75" s="2">
        <v>561</v>
      </c>
      <c r="F75" s="3">
        <f>IF(E77=0,"- - -",E75/E77*100)</f>
        <v>88.625592417061611</v>
      </c>
      <c r="G75" s="2">
        <v>712</v>
      </c>
      <c r="H75" s="3">
        <f>IF(G77=0,"- - -",G75/G77*100)</f>
        <v>88.228004956629491</v>
      </c>
      <c r="I75" s="2">
        <v>1432</v>
      </c>
      <c r="J75" s="3">
        <f>IF(I77=0,"- - -",I75/I77*100)</f>
        <v>87.210718635809997</v>
      </c>
      <c r="K75" s="2">
        <v>4924</v>
      </c>
      <c r="L75" s="3">
        <f>IF(K77=0,"- - -",K75/K77*100)</f>
        <v>87.212185618136743</v>
      </c>
      <c r="M75" s="2">
        <v>19336</v>
      </c>
      <c r="N75" s="3">
        <f>IF(M77=0,"- - -",M75/M77*100)</f>
        <v>87.390400433878696</v>
      </c>
      <c r="O75" s="2">
        <v>41657</v>
      </c>
      <c r="P75" s="3">
        <f>IF(O77=0,"- - -",O75/O77*100)</f>
        <v>87.763615295480875</v>
      </c>
      <c r="Q75" s="2">
        <v>29959</v>
      </c>
      <c r="R75" s="3">
        <f>IF(Q77=0,"- - -",Q75/Q77*100)</f>
        <v>88.395491561430433</v>
      </c>
      <c r="S75" s="2">
        <v>7563</v>
      </c>
      <c r="T75" s="3">
        <f>IF(S77=0,"- - -",S75/S77*100)</f>
        <v>87.737819025522043</v>
      </c>
      <c r="U75" s="2">
        <v>826</v>
      </c>
      <c r="V75" s="3">
        <f>IF(U77=0,"- - -",U75/U77*100)</f>
        <v>86.041666666666671</v>
      </c>
      <c r="W75" s="2">
        <v>59</v>
      </c>
      <c r="X75" s="3">
        <f>IF(W77=0,"- - -",W75/W77*100)</f>
        <v>86.764705882352942</v>
      </c>
      <c r="Y75" s="2">
        <v>29</v>
      </c>
      <c r="Z75" s="3">
        <f>IF(Y77=0,"- - -",Y75/Y77*100)</f>
        <v>82.857142857142861</v>
      </c>
      <c r="AA75" s="26">
        <f t="shared" ref="AA75:AA76" si="6">C75+E75+G75+I75+K75+M75+O75+Q75+S75+U75+W75+Y75</f>
        <v>107205</v>
      </c>
      <c r="AB75" s="29">
        <f>IF(AA77=0,"- - -",AA75/AA77*100)</f>
        <v>87.830475425818662</v>
      </c>
      <c r="AE75" s="69"/>
    </row>
    <row r="76" spans="1:31" ht="15.75" thickBot="1" x14ac:dyDescent="0.3">
      <c r="A76" s="52" t="s">
        <v>290</v>
      </c>
      <c r="B76" s="62" t="s">
        <v>16</v>
      </c>
      <c r="C76" s="9">
        <v>4</v>
      </c>
      <c r="D76" s="3">
        <f>IF(C77=0,"- - -",C76/C77*100)</f>
        <v>2.4242424242424243</v>
      </c>
      <c r="E76" s="2">
        <v>11</v>
      </c>
      <c r="F76" s="3">
        <f>IF(E77=0,"- - -",E76/E77*100)</f>
        <v>1.7377567140600316</v>
      </c>
      <c r="G76" s="2">
        <v>6</v>
      </c>
      <c r="H76" s="3">
        <f>IF(G77=0,"- - -",G76/G77*100)</f>
        <v>0.74349442379182151</v>
      </c>
      <c r="I76" s="2">
        <v>26</v>
      </c>
      <c r="J76" s="3">
        <f>IF(I77=0,"- - -",I76/I77*100)</f>
        <v>1.5834348355663823</v>
      </c>
      <c r="K76" s="2">
        <v>101</v>
      </c>
      <c r="L76" s="3">
        <f>IF(K77=0,"- - -",K76/K77*100)</f>
        <v>1.7888770811193766</v>
      </c>
      <c r="M76" s="2">
        <v>362</v>
      </c>
      <c r="N76" s="3">
        <f>IF(M77=0,"- - -",M76/M77*100)</f>
        <v>1.6360842447798969</v>
      </c>
      <c r="O76" s="2">
        <v>753</v>
      </c>
      <c r="P76" s="3">
        <f>IF(O77=0,"- - -",O76/O77*100)</f>
        <v>1.5864321078689558</v>
      </c>
      <c r="Q76" s="2">
        <v>478</v>
      </c>
      <c r="R76" s="3">
        <f>IF(Q77=0,"- - -",Q76/Q77*100)</f>
        <v>1.4103623273928951</v>
      </c>
      <c r="S76" s="2">
        <v>108</v>
      </c>
      <c r="T76" s="3">
        <f>IF(S77=0,"- - -",S76/S77*100)</f>
        <v>1.2529002320185616</v>
      </c>
      <c r="U76" s="2">
        <v>19</v>
      </c>
      <c r="V76" s="3">
        <f>IF(U77=0,"- - -",U76/U77*100)</f>
        <v>1.9791666666666665</v>
      </c>
      <c r="W76" s="2">
        <v>1</v>
      </c>
      <c r="X76" s="3">
        <f>IF(W77=0,"- - -",W76/W77*100)</f>
        <v>1.4705882352941175</v>
      </c>
      <c r="Y76" s="2">
        <v>5</v>
      </c>
      <c r="Z76" s="3">
        <f>IF(Y77=0,"- - -",Y76/Y77*100)</f>
        <v>14.285714285714285</v>
      </c>
      <c r="AA76" s="26">
        <f t="shared" si="6"/>
        <v>1874</v>
      </c>
      <c r="AB76" s="29">
        <f>IF(AA77=0,"- - -",AA76/AA77*100)</f>
        <v>1.5353230814606051</v>
      </c>
      <c r="AE76" s="69"/>
    </row>
    <row r="77" spans="1:31" x14ac:dyDescent="0.25">
      <c r="A77" s="153" t="s">
        <v>13</v>
      </c>
      <c r="B77" s="154"/>
      <c r="C77" s="14">
        <f>SUM(C74:C76)</f>
        <v>165</v>
      </c>
      <c r="D77" s="15">
        <f>IF(C77=0,"- - -",C77/C77*100)</f>
        <v>100</v>
      </c>
      <c r="E77" s="16">
        <f>SUM(E74:E76)</f>
        <v>633</v>
      </c>
      <c r="F77" s="15">
        <f>IF(E77=0,"- - -",E77/E77*100)</f>
        <v>100</v>
      </c>
      <c r="G77" s="16">
        <f>SUM(G74:G76)</f>
        <v>807</v>
      </c>
      <c r="H77" s="15">
        <f>IF(G77=0,"- - -",G77/G77*100)</f>
        <v>100</v>
      </c>
      <c r="I77" s="16">
        <f>SUM(I74:I76)</f>
        <v>1642</v>
      </c>
      <c r="J77" s="15">
        <f>IF(I77=0,"- - -",I77/I77*100)</f>
        <v>100</v>
      </c>
      <c r="K77" s="16">
        <f>SUM(K74:K76)</f>
        <v>5646</v>
      </c>
      <c r="L77" s="15">
        <f>IF(K77=0,"- - -",K77/K77*100)</f>
        <v>100</v>
      </c>
      <c r="M77" s="16">
        <f>SUM(M74:M76)</f>
        <v>22126</v>
      </c>
      <c r="N77" s="15">
        <f>IF(M77=0,"- - -",M77/M77*100)</f>
        <v>100</v>
      </c>
      <c r="O77" s="16">
        <f>SUM(O74:O76)</f>
        <v>47465</v>
      </c>
      <c r="P77" s="15">
        <f>IF(O77=0,"- - -",O77/O77*100)</f>
        <v>100</v>
      </c>
      <c r="Q77" s="16">
        <f>SUM(Q74:Q76)</f>
        <v>33892</v>
      </c>
      <c r="R77" s="15">
        <f>IF(Q77=0,"- - -",Q77/Q77*100)</f>
        <v>100</v>
      </c>
      <c r="S77" s="16">
        <f>SUM(S74:S76)</f>
        <v>8620</v>
      </c>
      <c r="T77" s="15">
        <f>IF(S77=0,"- - -",S77/S77*100)</f>
        <v>100</v>
      </c>
      <c r="U77" s="16">
        <f>SUM(U74:U76)</f>
        <v>960</v>
      </c>
      <c r="V77" s="15">
        <f>IF(U77=0,"- - -",U77/U77*100)</f>
        <v>100</v>
      </c>
      <c r="W77" s="16">
        <f>SUM(W74:W76)</f>
        <v>68</v>
      </c>
      <c r="X77" s="15">
        <f>IF(W77=0,"- - -",W77/W77*100)</f>
        <v>100</v>
      </c>
      <c r="Y77" s="16">
        <f>SUM(Y74:Y76)</f>
        <v>35</v>
      </c>
      <c r="Z77" s="15">
        <f>IF(Y77=0,"- - -",Y77/Y77*100)</f>
        <v>100</v>
      </c>
      <c r="AA77" s="22">
        <f>SUM(AA74:AA76)</f>
        <v>122059</v>
      </c>
      <c r="AB77" s="23">
        <f>IF(AA77=0,"- - -",AA77/AA77*100)</f>
        <v>100</v>
      </c>
      <c r="AE77" s="69"/>
    </row>
    <row r="78" spans="1:31" ht="15.75" thickBot="1" x14ac:dyDescent="0.3">
      <c r="A78" s="155" t="s">
        <v>37</v>
      </c>
      <c r="B78" s="156"/>
      <c r="C78" s="18">
        <f>IF($AA77=0,"- - -",C77/$AA77*100)</f>
        <v>0.13518052744983983</v>
      </c>
      <c r="D78" s="19"/>
      <c r="E78" s="20">
        <f>IF($AA77=0,"- - -",E77/$AA77*100)</f>
        <v>0.51860165985302187</v>
      </c>
      <c r="F78" s="19"/>
      <c r="G78" s="20">
        <f>IF($AA77=0,"- - -",G77/$AA77*100)</f>
        <v>0.6611556706183076</v>
      </c>
      <c r="H78" s="19"/>
      <c r="I78" s="20">
        <f>IF($AA77=0,"- - -",I77/$AA77*100)</f>
        <v>1.3452510671068909</v>
      </c>
      <c r="J78" s="19"/>
      <c r="K78" s="20">
        <f>IF($AA77=0,"- - -",K77/$AA77*100)</f>
        <v>4.6256318665563372</v>
      </c>
      <c r="L78" s="19"/>
      <c r="M78" s="20">
        <f>IF($AA77=0,"- - -",M77/$AA77*100)</f>
        <v>18.127299093061552</v>
      </c>
      <c r="N78" s="19"/>
      <c r="O78" s="20">
        <f>IF($AA77=0,"- - -",O77/$AA77*100)</f>
        <v>38.886931729737256</v>
      </c>
      <c r="P78" s="19"/>
      <c r="Q78" s="20">
        <f>IF($AA77=0,"- - -",Q77/$AA77*100)</f>
        <v>27.766899614121037</v>
      </c>
      <c r="R78" s="19"/>
      <c r="S78" s="20">
        <f>IF($AA77=0,"- - -",S77/$AA77*100)</f>
        <v>7.0621584643492081</v>
      </c>
      <c r="T78" s="19"/>
      <c r="U78" s="20">
        <f>IF($AA77=0,"- - -",U77/$AA77*100)</f>
        <v>0.78650488698088639</v>
      </c>
      <c r="V78" s="19"/>
      <c r="W78" s="20">
        <f>IF($AA77=0,"- - -",W77/$AA77*100)</f>
        <v>5.5710762827812781E-2</v>
      </c>
      <c r="X78" s="19"/>
      <c r="Y78" s="20">
        <f>IF($AA77=0,"- - -",Y77/$AA77*100)</f>
        <v>2.8674657337844814E-2</v>
      </c>
      <c r="Z78" s="19"/>
      <c r="AA78" s="24">
        <f>IF($AA77=0,"- - -",AA77/$AA77*100)</f>
        <v>100</v>
      </c>
      <c r="AB78" s="25"/>
    </row>
    <row r="79" spans="1:31" x14ac:dyDescent="0.25">
      <c r="A79" s="63"/>
    </row>
    <row r="81" spans="1:15" x14ac:dyDescent="0.25">
      <c r="A81" s="49" t="s">
        <v>280</v>
      </c>
      <c r="J81" s="48"/>
      <c r="L81" s="48"/>
    </row>
    <row r="82" spans="1:15" ht="15.75" thickBot="1" x14ac:dyDescent="0.3"/>
    <row r="83" spans="1:15" ht="14.45" customHeight="1" x14ac:dyDescent="0.25">
      <c r="A83" s="149" t="s">
        <v>287</v>
      </c>
      <c r="B83" s="150"/>
      <c r="C83" s="32" t="s">
        <v>117</v>
      </c>
      <c r="D83" s="33"/>
      <c r="E83" s="33" t="s">
        <v>118</v>
      </c>
      <c r="F83" s="33"/>
      <c r="G83" s="33" t="s">
        <v>119</v>
      </c>
      <c r="H83" s="33"/>
      <c r="I83" s="33" t="s">
        <v>120</v>
      </c>
      <c r="J83" s="33"/>
      <c r="K83" s="35" t="s">
        <v>13</v>
      </c>
      <c r="L83" s="36"/>
    </row>
    <row r="84" spans="1:15" ht="15.75" thickBot="1" x14ac:dyDescent="0.3">
      <c r="A84" s="151"/>
      <c r="B84" s="152"/>
      <c r="C84" s="37" t="s">
        <v>14</v>
      </c>
      <c r="D84" s="38" t="s">
        <v>15</v>
      </c>
      <c r="E84" s="39" t="s">
        <v>14</v>
      </c>
      <c r="F84" s="38" t="s">
        <v>15</v>
      </c>
      <c r="G84" s="39" t="s">
        <v>14</v>
      </c>
      <c r="H84" s="38" t="s">
        <v>15</v>
      </c>
      <c r="I84" s="37" t="s">
        <v>14</v>
      </c>
      <c r="J84" s="38" t="s">
        <v>15</v>
      </c>
      <c r="K84" s="41" t="s">
        <v>14</v>
      </c>
      <c r="L84" s="42" t="s">
        <v>15</v>
      </c>
    </row>
    <row r="85" spans="1:15" x14ac:dyDescent="0.25">
      <c r="A85" s="55" t="s">
        <v>288</v>
      </c>
      <c r="B85" s="62" t="s">
        <v>287</v>
      </c>
      <c r="C85" s="8">
        <v>1</v>
      </c>
      <c r="D85" s="5">
        <f>IF(C88=0,"- - -",C85/C88*100)</f>
        <v>16.666666666666664</v>
      </c>
      <c r="E85" s="4">
        <v>6679</v>
      </c>
      <c r="F85" s="5">
        <f>IF(E88=0,"- - -",E85/E88*100)</f>
        <v>10.696840115953171</v>
      </c>
      <c r="G85" s="4">
        <v>6300</v>
      </c>
      <c r="H85" s="5">
        <f>IF(G88=0,"- - -",G85/G88*100)</f>
        <v>10.56798738551347</v>
      </c>
      <c r="I85" s="4">
        <v>0</v>
      </c>
      <c r="J85" s="5" t="str">
        <f>IF($I$88=0,"-    ",I85/$I$88*100)</f>
        <v xml:space="preserve">-    </v>
      </c>
      <c r="K85" s="26">
        <f>C85+E85+G85+I85</f>
        <v>12980</v>
      </c>
      <c r="L85" s="27">
        <f>IF(K88=0,"- - -",K85/K88*100)</f>
        <v>10.634201492720734</v>
      </c>
      <c r="O85" s="69"/>
    </row>
    <row r="86" spans="1:15" x14ac:dyDescent="0.25">
      <c r="A86" s="52" t="s">
        <v>289</v>
      </c>
      <c r="B86" s="62" t="s">
        <v>370</v>
      </c>
      <c r="C86" s="9">
        <v>5</v>
      </c>
      <c r="D86" s="3">
        <f>IF(C88=0,"- - -",C86/C88*100)</f>
        <v>83.333333333333343</v>
      </c>
      <c r="E86" s="2">
        <v>54765</v>
      </c>
      <c r="F86" s="3">
        <f>IF(E88=0,"- - -",E86/E88*100)</f>
        <v>87.709604574064286</v>
      </c>
      <c r="G86" s="2">
        <v>52435</v>
      </c>
      <c r="H86" s="3">
        <f>IF(G88=0,"- - -",G86/G88*100)</f>
        <v>87.957526755460123</v>
      </c>
      <c r="I86" s="2">
        <v>0</v>
      </c>
      <c r="J86" s="5" t="str">
        <f t="shared" ref="J86:J87" si="7">IF($I$88=0,"-    ",I86/$I$88*100)</f>
        <v xml:space="preserve">-    </v>
      </c>
      <c r="K86" s="26">
        <f t="shared" ref="K86:K87" si="8">C86+E86+G86+I86</f>
        <v>107205</v>
      </c>
      <c r="L86" s="29">
        <f>IF(K88=0,"- - -",K86/K88*100)</f>
        <v>87.830475425818662</v>
      </c>
      <c r="O86" s="69"/>
    </row>
    <row r="87" spans="1:15" ht="15.75" thickBot="1" x14ac:dyDescent="0.3">
      <c r="A87" s="52" t="s">
        <v>290</v>
      </c>
      <c r="B87" s="62" t="s">
        <v>16</v>
      </c>
      <c r="C87" s="9">
        <v>0</v>
      </c>
      <c r="D87" s="3">
        <f>IF(C88=0,"- - -",C87/C88*100)</f>
        <v>0</v>
      </c>
      <c r="E87" s="2">
        <v>995</v>
      </c>
      <c r="F87" s="3">
        <f>IF(E88=0,"- - -",E87/E88*100)</f>
        <v>1.593555309982543</v>
      </c>
      <c r="G87" s="2">
        <v>879</v>
      </c>
      <c r="H87" s="3">
        <f>IF(G88=0,"- - -",G87/G88*100)</f>
        <v>1.4744858590264032</v>
      </c>
      <c r="I87" s="2">
        <v>0</v>
      </c>
      <c r="J87" s="5" t="str">
        <f t="shared" si="7"/>
        <v xml:space="preserve">-    </v>
      </c>
      <c r="K87" s="26">
        <f t="shared" si="8"/>
        <v>1874</v>
      </c>
      <c r="L87" s="29">
        <f>IF(K88=0,"- - -",K87/K88*100)</f>
        <v>1.5353230814606051</v>
      </c>
      <c r="O87" s="69"/>
    </row>
    <row r="88" spans="1:15" x14ac:dyDescent="0.25">
      <c r="A88" s="153" t="s">
        <v>13</v>
      </c>
      <c r="B88" s="154"/>
      <c r="C88" s="14">
        <f>SUM(C85:C87)</f>
        <v>6</v>
      </c>
      <c r="D88" s="15">
        <f>IF(C88=0,"- - -",C88/C88*100)</f>
        <v>100</v>
      </c>
      <c r="E88" s="16">
        <f>SUM(E85:E87)</f>
        <v>62439</v>
      </c>
      <c r="F88" s="15">
        <f>IF(E88=0,"- - -",E88/E88*100)</f>
        <v>100</v>
      </c>
      <c r="G88" s="16">
        <f>SUM(G85:G87)</f>
        <v>59614</v>
      </c>
      <c r="H88" s="15">
        <f>IF(G88=0,"- - -",G88/G88*100)</f>
        <v>100</v>
      </c>
      <c r="I88" s="16">
        <f>SUM(I85:I87)</f>
        <v>0</v>
      </c>
      <c r="J88" s="15" t="str">
        <f>IF($I$88=0,"-    ",I88/$I$88*100)</f>
        <v xml:space="preserve">-    </v>
      </c>
      <c r="K88" s="22">
        <f>SUM(K85:K87)</f>
        <v>122059</v>
      </c>
      <c r="L88" s="23">
        <f>IF(K88=0,"- - -",K88/K88*100)</f>
        <v>100</v>
      </c>
      <c r="O88" s="69"/>
    </row>
    <row r="89" spans="1:15" ht="15.75" thickBot="1" x14ac:dyDescent="0.3">
      <c r="A89" s="155" t="s">
        <v>50</v>
      </c>
      <c r="B89" s="156"/>
      <c r="C89" s="18">
        <f>IF($K88=0,"- - -",C88/$K88*100)</f>
        <v>4.9156555436305387E-3</v>
      </c>
      <c r="D89" s="19"/>
      <c r="E89" s="20">
        <f>IF($K88=0,"- - -",E88/$K88*100)</f>
        <v>51.154769414791211</v>
      </c>
      <c r="F89" s="19"/>
      <c r="G89" s="20">
        <f>IF($K88=0,"- - -",G88/$K88*100)</f>
        <v>48.840314929665162</v>
      </c>
      <c r="H89" s="19"/>
      <c r="I89" s="20">
        <f>IF($K88=0,"- - -",I88/$K88*100)</f>
        <v>0</v>
      </c>
      <c r="J89" s="19"/>
      <c r="K89" s="24">
        <f>IF($K88=0,"- - -",K88/$K88*100)</f>
        <v>100</v>
      </c>
      <c r="L89" s="25"/>
    </row>
    <row r="92" spans="1:15" x14ac:dyDescent="0.25">
      <c r="A92" s="1" t="s">
        <v>547</v>
      </c>
      <c r="J92" s="48"/>
      <c r="L92" s="48"/>
    </row>
    <row r="93" spans="1:15" ht="15.75" thickBot="1" x14ac:dyDescent="0.3"/>
    <row r="94" spans="1:15" ht="14.45" customHeight="1" x14ac:dyDescent="0.25">
      <c r="A94" s="149" t="s">
        <v>287</v>
      </c>
      <c r="B94" s="150"/>
      <c r="C94" s="32" t="s">
        <v>51</v>
      </c>
      <c r="D94" s="33"/>
      <c r="E94" s="33" t="s">
        <v>52</v>
      </c>
      <c r="F94" s="33"/>
      <c r="G94" s="33" t="s">
        <v>53</v>
      </c>
      <c r="H94" s="33"/>
      <c r="I94" s="33" t="s">
        <v>16</v>
      </c>
      <c r="J94" s="33"/>
      <c r="K94" s="35" t="s">
        <v>13</v>
      </c>
      <c r="L94" s="36"/>
    </row>
    <row r="95" spans="1:15" ht="15.75" thickBot="1" x14ac:dyDescent="0.3">
      <c r="A95" s="151"/>
      <c r="B95" s="152"/>
      <c r="C95" s="37" t="s">
        <v>14</v>
      </c>
      <c r="D95" s="38" t="s">
        <v>15</v>
      </c>
      <c r="E95" s="39" t="s">
        <v>14</v>
      </c>
      <c r="F95" s="38" t="s">
        <v>15</v>
      </c>
      <c r="G95" s="39" t="s">
        <v>14</v>
      </c>
      <c r="H95" s="38" t="s">
        <v>15</v>
      </c>
      <c r="I95" s="37" t="s">
        <v>14</v>
      </c>
      <c r="J95" s="38" t="s">
        <v>15</v>
      </c>
      <c r="K95" s="41" t="s">
        <v>14</v>
      </c>
      <c r="L95" s="42" t="s">
        <v>15</v>
      </c>
    </row>
    <row r="96" spans="1:15" x14ac:dyDescent="0.25">
      <c r="A96" s="55" t="s">
        <v>288</v>
      </c>
      <c r="B96" s="62" t="s">
        <v>287</v>
      </c>
      <c r="C96" s="8">
        <v>12460</v>
      </c>
      <c r="D96" s="5">
        <f>IF(C99=0,"- - -",C96/C99*100)</f>
        <v>10.61835287701118</v>
      </c>
      <c r="E96" s="4">
        <v>230</v>
      </c>
      <c r="F96" s="5">
        <f>IF(E99=0,"- - -",E96/E99*100)</f>
        <v>11.241446725317692</v>
      </c>
      <c r="G96" s="4">
        <v>4</v>
      </c>
      <c r="H96" s="5">
        <f>IF(G99=0,"- - -",G96/G99*100)</f>
        <v>13.333333333333334</v>
      </c>
      <c r="I96" s="4">
        <v>56</v>
      </c>
      <c r="J96" s="5">
        <f>IF(I99=0,"- - -",I96/I99*100)</f>
        <v>10.126582278481013</v>
      </c>
      <c r="K96" s="26">
        <f>C96+E96+G96+I96</f>
        <v>12750</v>
      </c>
      <c r="L96" s="27">
        <f>IF(K99=0,"- - -",K96/K99*100)</f>
        <v>10.627391163011678</v>
      </c>
      <c r="O96" s="69"/>
    </row>
    <row r="97" spans="1:35" x14ac:dyDescent="0.25">
      <c r="A97" s="52" t="s">
        <v>289</v>
      </c>
      <c r="B97" s="62" t="s">
        <v>370</v>
      </c>
      <c r="C97" s="9">
        <v>103080</v>
      </c>
      <c r="D97" s="3">
        <f>IF(C99=0,"- - -",C97/C99*100)</f>
        <v>87.844286883010639</v>
      </c>
      <c r="E97" s="2">
        <v>1788</v>
      </c>
      <c r="F97" s="3">
        <f>IF(E99=0,"- - -",E97/E99*100)</f>
        <v>87.390029325513197</v>
      </c>
      <c r="G97" s="2">
        <v>25</v>
      </c>
      <c r="H97" s="3">
        <f>IF(G99=0,"- - -",G97/G99*100)</f>
        <v>83.333333333333343</v>
      </c>
      <c r="I97" s="2">
        <v>478</v>
      </c>
      <c r="J97" s="3">
        <f>IF(I99=0,"- - -",I97/I99*100)</f>
        <v>86.437613019891501</v>
      </c>
      <c r="K97" s="26">
        <f t="shared" ref="K97:K98" si="9">C97+E97+G97+I97</f>
        <v>105371</v>
      </c>
      <c r="L97" s="29">
        <f>IF(K99=0,"- - -",K97/K99*100)</f>
        <v>87.828928175506164</v>
      </c>
      <c r="O97" s="69"/>
    </row>
    <row r="98" spans="1:35" ht="15.75" thickBot="1" x14ac:dyDescent="0.3">
      <c r="A98" s="52" t="s">
        <v>290</v>
      </c>
      <c r="B98" s="62" t="s">
        <v>16</v>
      </c>
      <c r="C98" s="9">
        <v>1804</v>
      </c>
      <c r="D98" s="3">
        <f>IF(C99=0,"- - -",C98/C99*100)</f>
        <v>1.5373602399781838</v>
      </c>
      <c r="E98" s="2">
        <v>28</v>
      </c>
      <c r="F98" s="3">
        <f>IF(E99=0,"- - -",E98/E99*100)</f>
        <v>1.3685239491691104</v>
      </c>
      <c r="G98" s="2">
        <v>1</v>
      </c>
      <c r="H98" s="3">
        <f>IF(G99=0,"- - -",G98/G99*100)</f>
        <v>3.3333333333333335</v>
      </c>
      <c r="I98" s="2">
        <v>19</v>
      </c>
      <c r="J98" s="3">
        <f>IF(I99=0,"- - -",I98/I99*100)</f>
        <v>3.4358047016274864</v>
      </c>
      <c r="K98" s="26">
        <f t="shared" si="9"/>
        <v>1852</v>
      </c>
      <c r="L98" s="29">
        <f>IF(K99=0,"- - -",K98/K99*100)</f>
        <v>1.5436806614821668</v>
      </c>
      <c r="O98" s="69"/>
    </row>
    <row r="99" spans="1:35" x14ac:dyDescent="0.25">
      <c r="A99" s="153" t="s">
        <v>13</v>
      </c>
      <c r="B99" s="154"/>
      <c r="C99" s="14">
        <f>SUM(C96:C98)</f>
        <v>117344</v>
      </c>
      <c r="D99" s="15">
        <f>IF(C99=0,"- - -",C99/C99*100)</f>
        <v>100</v>
      </c>
      <c r="E99" s="16">
        <f>SUM(E96:E98)</f>
        <v>2046</v>
      </c>
      <c r="F99" s="15">
        <f>IF(E99=0,"- - -",E99/E99*100)</f>
        <v>100</v>
      </c>
      <c r="G99" s="16">
        <f>SUM(G96:G98)</f>
        <v>30</v>
      </c>
      <c r="H99" s="15">
        <f>IF(G99=0,"- - -",G99/G99*100)</f>
        <v>100</v>
      </c>
      <c r="I99" s="16">
        <f>SUM(I96:I98)</f>
        <v>553</v>
      </c>
      <c r="J99" s="15">
        <f>IF(I99=0,"- - -",I99/I99*100)</f>
        <v>100</v>
      </c>
      <c r="K99" s="22">
        <f>SUM(K96:K98)</f>
        <v>119973</v>
      </c>
      <c r="L99" s="23">
        <f>IF(K99=0,"- - -",K99/K99*100)</f>
        <v>100</v>
      </c>
      <c r="O99" s="69"/>
    </row>
    <row r="100" spans="1:35" ht="15.75" thickBot="1" x14ac:dyDescent="0.3">
      <c r="A100" s="155" t="s">
        <v>589</v>
      </c>
      <c r="B100" s="156"/>
      <c r="C100" s="18">
        <f>IF($K99=0,"- - -",C99/$K99*100)</f>
        <v>97.80867361823077</v>
      </c>
      <c r="D100" s="19"/>
      <c r="E100" s="20">
        <f>IF($K99=0,"- - -",E99/$K99*100)</f>
        <v>1.7053837113350505</v>
      </c>
      <c r="F100" s="19"/>
      <c r="G100" s="20">
        <f>IF($K99=0,"- - -",G99/$K99*100)</f>
        <v>2.5005626265909832E-2</v>
      </c>
      <c r="H100" s="19"/>
      <c r="I100" s="20">
        <f>IF($K99=0,"- - -",I99/$K99*100)</f>
        <v>0.46093704416827119</v>
      </c>
      <c r="J100" s="19"/>
      <c r="K100" s="24">
        <f>IF($K99=0,"- - -",K99/$K99*100)</f>
        <v>100</v>
      </c>
      <c r="L100" s="25"/>
    </row>
    <row r="101" spans="1:35" x14ac:dyDescent="0.25">
      <c r="A101" s="63"/>
    </row>
    <row r="103" spans="1:35" x14ac:dyDescent="0.25">
      <c r="A103" s="49" t="s">
        <v>281</v>
      </c>
      <c r="L103" s="48"/>
    </row>
    <row r="104" spans="1:35" ht="15.75" thickBot="1" x14ac:dyDescent="0.3"/>
    <row r="105" spans="1:35" ht="14.45" customHeight="1" x14ac:dyDescent="0.25">
      <c r="A105" s="149" t="s">
        <v>287</v>
      </c>
      <c r="B105" s="150"/>
      <c r="C105" s="32" t="s">
        <v>20</v>
      </c>
      <c r="D105" s="33"/>
      <c r="E105" s="33" t="s">
        <v>21</v>
      </c>
      <c r="F105" s="33"/>
      <c r="G105" s="33" t="s">
        <v>22</v>
      </c>
      <c r="H105" s="33"/>
      <c r="I105" s="33" t="s">
        <v>23</v>
      </c>
      <c r="J105" s="33"/>
      <c r="K105" s="33" t="s">
        <v>24</v>
      </c>
      <c r="L105" s="33"/>
      <c r="M105" s="33" t="s">
        <v>25</v>
      </c>
      <c r="N105" s="33"/>
      <c r="O105" s="33" t="s">
        <v>26</v>
      </c>
      <c r="P105" s="33"/>
      <c r="Q105" s="33" t="s">
        <v>27</v>
      </c>
      <c r="R105" s="33"/>
      <c r="S105" s="33" t="s">
        <v>28</v>
      </c>
      <c r="T105" s="33"/>
      <c r="U105" s="33" t="s">
        <v>29</v>
      </c>
      <c r="V105" s="33"/>
      <c r="W105" s="33" t="s">
        <v>30</v>
      </c>
      <c r="X105" s="33"/>
      <c r="Y105" s="33" t="s">
        <v>55</v>
      </c>
      <c r="Z105" s="33"/>
      <c r="AA105" s="33" t="s">
        <v>56</v>
      </c>
      <c r="AB105" s="34"/>
      <c r="AC105" s="33" t="s">
        <v>57</v>
      </c>
      <c r="AD105" s="33"/>
      <c r="AE105" s="35" t="s">
        <v>13</v>
      </c>
      <c r="AF105" s="36"/>
    </row>
    <row r="106" spans="1:35" ht="15.75" thickBot="1" x14ac:dyDescent="0.3">
      <c r="A106" s="151"/>
      <c r="B106" s="152"/>
      <c r="C106" s="37" t="s">
        <v>14</v>
      </c>
      <c r="D106" s="38" t="s">
        <v>15</v>
      </c>
      <c r="E106" s="39" t="s">
        <v>14</v>
      </c>
      <c r="F106" s="38" t="s">
        <v>15</v>
      </c>
      <c r="G106" s="39" t="s">
        <v>14</v>
      </c>
      <c r="H106" s="38" t="s">
        <v>15</v>
      </c>
      <c r="I106" s="37" t="s">
        <v>14</v>
      </c>
      <c r="J106" s="38" t="s">
        <v>15</v>
      </c>
      <c r="K106" s="37" t="s">
        <v>14</v>
      </c>
      <c r="L106" s="38" t="s">
        <v>15</v>
      </c>
      <c r="M106" s="37" t="s">
        <v>14</v>
      </c>
      <c r="N106" s="38" t="s">
        <v>15</v>
      </c>
      <c r="O106" s="37" t="s">
        <v>14</v>
      </c>
      <c r="P106" s="38" t="s">
        <v>15</v>
      </c>
      <c r="Q106" s="37" t="s">
        <v>14</v>
      </c>
      <c r="R106" s="38" t="s">
        <v>15</v>
      </c>
      <c r="S106" s="37" t="s">
        <v>14</v>
      </c>
      <c r="T106" s="38" t="s">
        <v>15</v>
      </c>
      <c r="U106" s="37" t="s">
        <v>14</v>
      </c>
      <c r="V106" s="38" t="s">
        <v>15</v>
      </c>
      <c r="W106" s="37" t="s">
        <v>14</v>
      </c>
      <c r="X106" s="38" t="s">
        <v>15</v>
      </c>
      <c r="Y106" s="37" t="s">
        <v>14</v>
      </c>
      <c r="Z106" s="38" t="s">
        <v>15</v>
      </c>
      <c r="AA106" s="37" t="s">
        <v>14</v>
      </c>
      <c r="AB106" s="38" t="s">
        <v>15</v>
      </c>
      <c r="AC106" s="37" t="s">
        <v>14</v>
      </c>
      <c r="AD106" s="38" t="s">
        <v>15</v>
      </c>
      <c r="AE106" s="41" t="s">
        <v>14</v>
      </c>
      <c r="AF106" s="42" t="s">
        <v>15</v>
      </c>
    </row>
    <row r="107" spans="1:35" x14ac:dyDescent="0.25">
      <c r="A107" s="55" t="s">
        <v>288</v>
      </c>
      <c r="B107" s="62" t="s">
        <v>287</v>
      </c>
      <c r="C107" s="8">
        <v>180</v>
      </c>
      <c r="D107" s="5">
        <f>IF(C110=0,"- - -",C107/C110*100)</f>
        <v>8.6914534041525826</v>
      </c>
      <c r="E107" s="4">
        <v>168</v>
      </c>
      <c r="F107" s="5">
        <f>IF(E110=0,"- - -",E107/E110*100)</f>
        <v>5.6641942009440323</v>
      </c>
      <c r="G107" s="4">
        <v>1042</v>
      </c>
      <c r="H107" s="5">
        <f>IF(G110=0,"- - -",G107/G110*100)</f>
        <v>6.2138469795455897</v>
      </c>
      <c r="I107" s="4">
        <v>3646</v>
      </c>
      <c r="J107" s="5">
        <f>IF(I110=0,"- - -",I107/I110*100)</f>
        <v>6.8726319956268505</v>
      </c>
      <c r="K107" s="4">
        <v>4368</v>
      </c>
      <c r="L107" s="5">
        <f>IF(K110=0,"- - -",K107/K110*100)</f>
        <v>16.519174041297934</v>
      </c>
      <c r="M107" s="4">
        <v>2164</v>
      </c>
      <c r="N107" s="5">
        <f>IF(M110=0,"- - -",M107/M110*100)</f>
        <v>22.776549836859278</v>
      </c>
      <c r="O107" s="4">
        <v>405</v>
      </c>
      <c r="P107" s="5">
        <f>IF(O110=0,"- - -",O107/O110*100)</f>
        <v>14.911634756995582</v>
      </c>
      <c r="Q107" s="4">
        <v>138</v>
      </c>
      <c r="R107" s="5">
        <f>IF(Q110=0,"- - -",Q107/Q110*100)</f>
        <v>11.685012701100762</v>
      </c>
      <c r="S107" s="4">
        <v>91</v>
      </c>
      <c r="T107" s="5">
        <f>IF(S110=0,"- - -",S107/S110*100)</f>
        <v>11.446540880503145</v>
      </c>
      <c r="U107" s="4">
        <v>70</v>
      </c>
      <c r="V107" s="5">
        <f>IF(U110=0,"- - -",U107/U110*100)</f>
        <v>12.844036697247708</v>
      </c>
      <c r="W107" s="4">
        <v>53</v>
      </c>
      <c r="X107" s="5">
        <f>IF(W110=0,"- - -",W107/W110*100)</f>
        <v>10.433070866141732</v>
      </c>
      <c r="Y107" s="4">
        <v>370</v>
      </c>
      <c r="Z107" s="5">
        <f>IF(Y110=0,"- - -",Y107/Y110*100)</f>
        <v>12.345679012345679</v>
      </c>
      <c r="AA107" s="4">
        <v>128</v>
      </c>
      <c r="AB107" s="5">
        <f>IF(AA110=0,"- - -",AA107/AA110*100)</f>
        <v>10.783487784330244</v>
      </c>
      <c r="AC107" s="4">
        <v>157</v>
      </c>
      <c r="AD107" s="5">
        <f>IF(AC110=0,"- - -",AC107/AC110*100)</f>
        <v>11.804511278195488</v>
      </c>
      <c r="AE107" s="26">
        <f>C107+E107+G107+I107+K107+M107+O107+Q107+S107+U107+W107+Y107+AA107+AC107</f>
        <v>12980</v>
      </c>
      <c r="AF107" s="27">
        <f>IF(AE110=0,"- - -",AE107/AE110*100)</f>
        <v>10.634201492720734</v>
      </c>
      <c r="AI107" s="69"/>
    </row>
    <row r="108" spans="1:35" x14ac:dyDescent="0.25">
      <c r="A108" s="52" t="s">
        <v>289</v>
      </c>
      <c r="B108" s="62" t="s">
        <v>370</v>
      </c>
      <c r="C108" s="9">
        <v>1844</v>
      </c>
      <c r="D108" s="3">
        <f>IF(C110=0,"- - -",C108/C110*100)</f>
        <v>89.039111540318686</v>
      </c>
      <c r="E108" s="2">
        <v>2754</v>
      </c>
      <c r="F108" s="3">
        <f>IF(E110=0,"- - -",E108/E110*100)</f>
        <v>92.852326365475392</v>
      </c>
      <c r="G108" s="2">
        <v>15494</v>
      </c>
      <c r="H108" s="3">
        <f>IF(G110=0,"- - -",G108/G110*100)</f>
        <v>92.396684358041625</v>
      </c>
      <c r="I108" s="2">
        <v>48552</v>
      </c>
      <c r="J108" s="3">
        <f>IF(I110=0,"- - -",I108/I110*100)</f>
        <v>91.519481253887776</v>
      </c>
      <c r="K108" s="2">
        <v>21677</v>
      </c>
      <c r="L108" s="3">
        <f>IF(K110=0,"- - -",K108/K110*100)</f>
        <v>81.97942666969216</v>
      </c>
      <c r="M108" s="2">
        <v>7211</v>
      </c>
      <c r="N108" s="3">
        <f>IF(M110=0,"- - -",M108/M110*100)</f>
        <v>75.897273971160928</v>
      </c>
      <c r="O108" s="2">
        <v>2269</v>
      </c>
      <c r="P108" s="3">
        <f>IF(O110=0,"- - -",O108/O110*100)</f>
        <v>83.541973490427097</v>
      </c>
      <c r="Q108" s="2">
        <v>1023</v>
      </c>
      <c r="R108" s="3">
        <f>IF(Q110=0,"- - -",Q108/Q110*100)</f>
        <v>86.621507197290441</v>
      </c>
      <c r="S108" s="2">
        <v>688</v>
      </c>
      <c r="T108" s="3">
        <f>IF(S110=0,"- - -",S108/S110*100)</f>
        <v>86.540880503144663</v>
      </c>
      <c r="U108" s="2">
        <v>468</v>
      </c>
      <c r="V108" s="3">
        <f>IF(U110=0,"- - -",U108/U110*100)</f>
        <v>85.87155963302753</v>
      </c>
      <c r="W108" s="2">
        <v>442</v>
      </c>
      <c r="X108" s="3">
        <f>IF(W110=0,"- - -",W108/W110*100)</f>
        <v>87.00787401574803</v>
      </c>
      <c r="Y108" s="2">
        <v>2581</v>
      </c>
      <c r="Z108" s="3">
        <f>IF(Y110=0,"- - -",Y108/Y110*100)</f>
        <v>86.119452786119453</v>
      </c>
      <c r="AA108" s="2">
        <v>1046</v>
      </c>
      <c r="AB108" s="3">
        <f>IF(AA110=0,"- - -",AA108/AA110*100)</f>
        <v>88.121314237573714</v>
      </c>
      <c r="AC108" s="2">
        <v>1156</v>
      </c>
      <c r="AD108" s="3">
        <f>IF(AC110=0,"- - -",AC108/AC110*100)</f>
        <v>86.917293233082702</v>
      </c>
      <c r="AE108" s="26">
        <f t="shared" ref="AE108:AE109" si="10">C108+E108+G108+I108+K108+M108+O108+Q108+S108+U108+W108+Y108+AA108+AC108</f>
        <v>107205</v>
      </c>
      <c r="AF108" s="29">
        <f>IF(AE110=0,"- - -",AE108/AE110*100)</f>
        <v>87.830475425818662</v>
      </c>
      <c r="AI108" s="69"/>
    </row>
    <row r="109" spans="1:35" ht="15.75" thickBot="1" x14ac:dyDescent="0.3">
      <c r="A109" s="52" t="s">
        <v>290</v>
      </c>
      <c r="B109" s="62" t="s">
        <v>16</v>
      </c>
      <c r="C109" s="9">
        <v>47</v>
      </c>
      <c r="D109" s="3">
        <f>IF(C110=0,"- - -",C109/C110*100)</f>
        <v>2.2694350555287301</v>
      </c>
      <c r="E109" s="2">
        <v>44</v>
      </c>
      <c r="F109" s="3">
        <f>IF(E110=0,"- - -",E109/E110*100)</f>
        <v>1.4834794335805799</v>
      </c>
      <c r="G109" s="2">
        <v>233</v>
      </c>
      <c r="H109" s="3">
        <f>IF(G110=0,"- - -",G109/G110*100)</f>
        <v>1.3894686624127854</v>
      </c>
      <c r="I109" s="2">
        <v>853</v>
      </c>
      <c r="J109" s="3">
        <f>IF(I110=0,"- - -",I109/I110*100)</f>
        <v>1.6078867504853818</v>
      </c>
      <c r="K109" s="2">
        <v>397</v>
      </c>
      <c r="L109" s="3">
        <f>IF(K110=0,"- - -",K109/K110*100)</f>
        <v>1.5013992890099086</v>
      </c>
      <c r="M109" s="2">
        <v>126</v>
      </c>
      <c r="N109" s="3">
        <f>IF(M110=0,"- - -",M109/M110*100)</f>
        <v>1.3261761919797914</v>
      </c>
      <c r="O109" s="2">
        <v>42</v>
      </c>
      <c r="P109" s="3">
        <f>IF(O110=0,"- - -",O109/O110*100)</f>
        <v>1.5463917525773196</v>
      </c>
      <c r="Q109" s="2">
        <v>20</v>
      </c>
      <c r="R109" s="3">
        <f>IF(Q110=0,"- - -",Q109/Q110*100)</f>
        <v>1.6934801016088061</v>
      </c>
      <c r="S109" s="2">
        <v>16</v>
      </c>
      <c r="T109" s="3">
        <f>IF(S110=0,"- - -",S109/S110*100)</f>
        <v>2.0125786163522013</v>
      </c>
      <c r="U109" s="2">
        <v>7</v>
      </c>
      <c r="V109" s="3">
        <f>IF(U110=0,"- - -",U109/U110*100)</f>
        <v>1.2844036697247707</v>
      </c>
      <c r="W109" s="2">
        <v>13</v>
      </c>
      <c r="X109" s="3">
        <f>IF(W110=0,"- - -",W109/W110*100)</f>
        <v>2.5590551181102361</v>
      </c>
      <c r="Y109" s="2">
        <v>46</v>
      </c>
      <c r="Z109" s="3">
        <f>IF(Y110=0,"- - -",Y109/Y110*100)</f>
        <v>1.534868201534868</v>
      </c>
      <c r="AA109" s="2">
        <v>13</v>
      </c>
      <c r="AB109" s="3">
        <f>IF(AA110=0,"- - -",AA109/AA110*100)</f>
        <v>1.0951979780960404</v>
      </c>
      <c r="AC109" s="2">
        <v>17</v>
      </c>
      <c r="AD109" s="3">
        <f>IF(AC110=0,"- - -",AC109/AC110*100)</f>
        <v>1.2781954887218046</v>
      </c>
      <c r="AE109" s="26">
        <f t="shared" si="10"/>
        <v>1874</v>
      </c>
      <c r="AF109" s="29">
        <f>IF(AE110=0,"- - -",AE109/AE110*100)</f>
        <v>1.5353230814606051</v>
      </c>
      <c r="AI109" s="69"/>
    </row>
    <row r="110" spans="1:35" x14ac:dyDescent="0.25">
      <c r="A110" s="153" t="s">
        <v>13</v>
      </c>
      <c r="B110" s="154"/>
      <c r="C110" s="14">
        <f>SUM(C107:C109)</f>
        <v>2071</v>
      </c>
      <c r="D110" s="15">
        <f>IF(C110=0,"- - -",C110/C110*100)</f>
        <v>100</v>
      </c>
      <c r="E110" s="16">
        <f>SUM(E107:E109)</f>
        <v>2966</v>
      </c>
      <c r="F110" s="15">
        <f>IF(E110=0,"- - -",E110/E110*100)</f>
        <v>100</v>
      </c>
      <c r="G110" s="16">
        <f>SUM(G107:G109)</f>
        <v>16769</v>
      </c>
      <c r="H110" s="15">
        <f>IF(G110=0,"- - -",G110/G110*100)</f>
        <v>100</v>
      </c>
      <c r="I110" s="16">
        <f>SUM(I107:I109)</f>
        <v>53051</v>
      </c>
      <c r="J110" s="15">
        <f>IF(I110=0,"- - -",I110/I110*100)</f>
        <v>100</v>
      </c>
      <c r="K110" s="16">
        <f>SUM(K107:K109)</f>
        <v>26442</v>
      </c>
      <c r="L110" s="15">
        <f>IF(K110=0,"- - -",K110/K110*100)</f>
        <v>100</v>
      </c>
      <c r="M110" s="16">
        <f>SUM(M107:M109)</f>
        <v>9501</v>
      </c>
      <c r="N110" s="15">
        <f>IF(M110=0,"- - -",M110/M110*100)</f>
        <v>100</v>
      </c>
      <c r="O110" s="16">
        <f>SUM(O107:O109)</f>
        <v>2716</v>
      </c>
      <c r="P110" s="15">
        <f>IF(O110=0,"- - -",O110/O110*100)</f>
        <v>100</v>
      </c>
      <c r="Q110" s="16">
        <f>SUM(Q107:Q109)</f>
        <v>1181</v>
      </c>
      <c r="R110" s="15">
        <f>IF(Q110=0,"- - -",Q110/Q110*100)</f>
        <v>100</v>
      </c>
      <c r="S110" s="16">
        <f>SUM(S107:S109)</f>
        <v>795</v>
      </c>
      <c r="T110" s="15">
        <f>IF(S110=0,"- - -",S110/S110*100)</f>
        <v>100</v>
      </c>
      <c r="U110" s="16">
        <f>SUM(U107:U109)</f>
        <v>545</v>
      </c>
      <c r="V110" s="15">
        <f>IF(U110=0,"- - -",U110/U110*100)</f>
        <v>100</v>
      </c>
      <c r="W110" s="16">
        <f>SUM(W107:W109)</f>
        <v>508</v>
      </c>
      <c r="X110" s="15">
        <f>IF(W110=0,"- - -",W110/W110*100)</f>
        <v>100</v>
      </c>
      <c r="Y110" s="16">
        <f>SUM(Y107:Y109)</f>
        <v>2997</v>
      </c>
      <c r="Z110" s="15">
        <f>IF(Y110=0,"- - -",Y110/Y110*100)</f>
        <v>100</v>
      </c>
      <c r="AA110" s="16">
        <f>SUM(AA107:AA109)</f>
        <v>1187</v>
      </c>
      <c r="AB110" s="15">
        <f t="shared" ref="AB110" si="11">IF(AA110=0,"- - -",AA110/AA110*100)</f>
        <v>100</v>
      </c>
      <c r="AC110" s="16">
        <f>SUM(AC107:AC109)</f>
        <v>1330</v>
      </c>
      <c r="AD110" s="15">
        <f t="shared" ref="AD110" si="12">IF(AC110=0,"- - -",AC110/AC110*100)</f>
        <v>100</v>
      </c>
      <c r="AE110" s="22">
        <f>SUM(AE107:AE109)</f>
        <v>122059</v>
      </c>
      <c r="AF110" s="23">
        <f>IF(AE110=0,"- - -",AE110/AE110*100)</f>
        <v>100</v>
      </c>
      <c r="AI110" s="69"/>
    </row>
    <row r="111" spans="1:35" ht="15.75" thickBot="1" x14ac:dyDescent="0.3">
      <c r="A111" s="155" t="s">
        <v>31</v>
      </c>
      <c r="B111" s="156"/>
      <c r="C111" s="18">
        <f>IF($AE110=0,"- - -",C110/$AE110*100)</f>
        <v>1.6967204384764745</v>
      </c>
      <c r="D111" s="19"/>
      <c r="E111" s="20">
        <f>IF($AE110=0,"- - -",E110/$AE110*100)</f>
        <v>2.4299723904013635</v>
      </c>
      <c r="F111" s="19"/>
      <c r="G111" s="20">
        <f>IF($AE110=0,"- - -",G110/$AE110*100)</f>
        <v>13.738437968523421</v>
      </c>
      <c r="H111" s="19"/>
      <c r="I111" s="20">
        <f>IF($AE110=0,"- - -",I110/$AE110*100)</f>
        <v>43.463407040857291</v>
      </c>
      <c r="J111" s="19"/>
      <c r="K111" s="20">
        <f>IF($AE110=0,"- - -",K110/$AE110*100)</f>
        <v>21.663293980779788</v>
      </c>
      <c r="L111" s="19"/>
      <c r="M111" s="20">
        <f>IF($AE110=0,"- - -",M110/$AE110*100)</f>
        <v>7.7839405533389598</v>
      </c>
      <c r="N111" s="19"/>
      <c r="O111" s="20">
        <f>IF($AE110=0,"- - -",O110/$AE110*100)</f>
        <v>2.2251534094167575</v>
      </c>
      <c r="P111" s="19"/>
      <c r="Q111" s="20">
        <f>IF($AE110=0,"- - -",Q110/$AE110*100)</f>
        <v>0.9675648661712779</v>
      </c>
      <c r="R111" s="19"/>
      <c r="S111" s="20">
        <f>IF($AE110=0,"- - -",S110/$AE110*100)</f>
        <v>0.65132435953104639</v>
      </c>
      <c r="T111" s="19"/>
      <c r="U111" s="20">
        <f>IF($AE110=0,"- - -",U110/$AE110*100)</f>
        <v>0.44650537854644062</v>
      </c>
      <c r="V111" s="19"/>
      <c r="W111" s="20">
        <f>IF($AE110=0,"- - -",W110/$AE110*100)</f>
        <v>0.41619216936071896</v>
      </c>
      <c r="X111" s="19"/>
      <c r="Y111" s="20">
        <f>IF($AE110=0,"- - -",Y110/$AE110*100)</f>
        <v>2.4553699440434547</v>
      </c>
      <c r="Z111" s="19"/>
      <c r="AA111" s="20">
        <f>IF($AE110=0,"- - -",AA110/$AE110*100)</f>
        <v>0.97248052171490829</v>
      </c>
      <c r="AB111" s="50"/>
      <c r="AC111" s="20">
        <f>IF($AE110=0,"- - -",AC110/$AE110*100)</f>
        <v>1.0896369788381028</v>
      </c>
      <c r="AD111" s="50"/>
      <c r="AE111" s="24">
        <f>IF($AE110=0,"- - -",AE110/$AE110*100)</f>
        <v>100</v>
      </c>
      <c r="AF111" s="25"/>
    </row>
    <row r="112" spans="1:35" x14ac:dyDescent="0.25">
      <c r="A112" s="63"/>
    </row>
    <row r="114" spans="1:13" x14ac:dyDescent="0.25">
      <c r="A114" s="49" t="s">
        <v>286</v>
      </c>
      <c r="J114" s="48"/>
      <c r="L114" s="48"/>
    </row>
    <row r="115" spans="1:13" ht="15.75" thickBot="1" x14ac:dyDescent="0.3"/>
    <row r="116" spans="1:13" ht="14.45" customHeight="1" x14ac:dyDescent="0.25">
      <c r="A116" s="149" t="s">
        <v>287</v>
      </c>
      <c r="B116" s="150"/>
      <c r="C116" s="32" t="s">
        <v>596</v>
      </c>
      <c r="D116" s="33"/>
      <c r="E116" s="33" t="s">
        <v>59</v>
      </c>
      <c r="F116" s="33"/>
      <c r="G116" s="33" t="s">
        <v>16</v>
      </c>
      <c r="H116" s="33"/>
      <c r="I116" s="35" t="s">
        <v>13</v>
      </c>
      <c r="J116" s="36"/>
    </row>
    <row r="117" spans="1:13" ht="15.75" thickBot="1" x14ac:dyDescent="0.3">
      <c r="A117" s="151"/>
      <c r="B117" s="152"/>
      <c r="C117" s="37" t="s">
        <v>14</v>
      </c>
      <c r="D117" s="38" t="s">
        <v>15</v>
      </c>
      <c r="E117" s="39" t="s">
        <v>14</v>
      </c>
      <c r="F117" s="38" t="s">
        <v>15</v>
      </c>
      <c r="G117" s="39" t="s">
        <v>14</v>
      </c>
      <c r="H117" s="38" t="s">
        <v>15</v>
      </c>
      <c r="I117" s="41" t="s">
        <v>14</v>
      </c>
      <c r="J117" s="42" t="s">
        <v>15</v>
      </c>
    </row>
    <row r="118" spans="1:13" x14ac:dyDescent="0.25">
      <c r="A118" s="55" t="s">
        <v>288</v>
      </c>
      <c r="B118" s="62" t="s">
        <v>287</v>
      </c>
      <c r="C118" s="8">
        <v>3739</v>
      </c>
      <c r="D118" s="5">
        <f>IF(C121=0,"- - -",C118/C121*100)</f>
        <v>3.9302870717837135</v>
      </c>
      <c r="E118" s="4">
        <v>9175</v>
      </c>
      <c r="F118" s="5">
        <f>IF(E121=0,"- - -",E118/E121*100)</f>
        <v>35.04182102891189</v>
      </c>
      <c r="G118" s="4">
        <v>66</v>
      </c>
      <c r="H118" s="5">
        <f>IF(G121=0,"- - -",G118/G121*100)</f>
        <v>8.8829071332436076</v>
      </c>
      <c r="I118" s="26">
        <f>C118+E118+G118</f>
        <v>12980</v>
      </c>
      <c r="J118" s="27">
        <f>IF(I121=0,"- - -",I118/I121*100)</f>
        <v>10.634201492720734</v>
      </c>
      <c r="M118" s="69"/>
    </row>
    <row r="119" spans="1:13" x14ac:dyDescent="0.25">
      <c r="A119" s="52" t="s">
        <v>289</v>
      </c>
      <c r="B119" s="62" t="s">
        <v>370</v>
      </c>
      <c r="C119" s="9">
        <v>89852</v>
      </c>
      <c r="D119" s="3">
        <f>IF(C121=0,"- - -",C119/C121*100)</f>
        <v>94.448824277590333</v>
      </c>
      <c r="E119" s="2">
        <v>16708</v>
      </c>
      <c r="F119" s="3">
        <f>IF(E121=0,"- - -",E119/E121*100)</f>
        <v>63.812397357063745</v>
      </c>
      <c r="G119" s="2">
        <v>645</v>
      </c>
      <c r="H119" s="3">
        <f>IF(G121=0,"- - -",G119/G121*100)</f>
        <v>86.810228802153432</v>
      </c>
      <c r="I119" s="26">
        <f t="shared" ref="I119:I120" si="13">C119+E119+G119</f>
        <v>107205</v>
      </c>
      <c r="J119" s="29">
        <f>IF(I121=0,"- - -",I119/I121*100)</f>
        <v>87.830475425818662</v>
      </c>
      <c r="M119" s="69"/>
    </row>
    <row r="120" spans="1:13" ht="15.75" thickBot="1" x14ac:dyDescent="0.3">
      <c r="A120" s="52" t="s">
        <v>290</v>
      </c>
      <c r="B120" s="62" t="s">
        <v>16</v>
      </c>
      <c r="C120" s="9">
        <v>1542</v>
      </c>
      <c r="D120" s="3">
        <f>IF(C121=0,"- - -",C120/C121*100)</f>
        <v>1.6208886506259659</v>
      </c>
      <c r="E120" s="2">
        <v>300</v>
      </c>
      <c r="F120" s="3">
        <f>IF(E121=0,"- - -",E120/E121*100)</f>
        <v>1.1457816140243671</v>
      </c>
      <c r="G120" s="2">
        <v>32</v>
      </c>
      <c r="H120" s="3">
        <f>IF(G121=0,"- - -",G120/G121*100)</f>
        <v>4.3068640646029612</v>
      </c>
      <c r="I120" s="26">
        <f t="shared" si="13"/>
        <v>1874</v>
      </c>
      <c r="J120" s="29">
        <f>IF(I121=0,"- - -",I120/I121*100)</f>
        <v>1.5353230814606051</v>
      </c>
      <c r="M120" s="69"/>
    </row>
    <row r="121" spans="1:13" x14ac:dyDescent="0.25">
      <c r="A121" s="153" t="s">
        <v>13</v>
      </c>
      <c r="B121" s="154"/>
      <c r="C121" s="14">
        <f>SUM(C118:C120)</f>
        <v>95133</v>
      </c>
      <c r="D121" s="15">
        <f>IF(C121=0,"- - -",C121/C121*100)</f>
        <v>100</v>
      </c>
      <c r="E121" s="16">
        <f>SUM(E118:E120)</f>
        <v>26183</v>
      </c>
      <c r="F121" s="15">
        <f>IF(E121=0,"- - -",E121/E121*100)</f>
        <v>100</v>
      </c>
      <c r="G121" s="16">
        <f>SUM(G118:G120)</f>
        <v>743</v>
      </c>
      <c r="H121" s="15">
        <f>IF(G121=0,"- - -",G121/G121*100)</f>
        <v>100</v>
      </c>
      <c r="I121" s="22">
        <f>SUM(I118:I120)</f>
        <v>122059</v>
      </c>
      <c r="J121" s="23">
        <f>IF(I121=0,"- - -",I121/I121*100)</f>
        <v>100</v>
      </c>
      <c r="M121" s="69"/>
    </row>
    <row r="122" spans="1:13" ht="15.75" thickBot="1" x14ac:dyDescent="0.3">
      <c r="A122" s="155" t="s">
        <v>590</v>
      </c>
      <c r="B122" s="156"/>
      <c r="C122" s="18">
        <f>IF($I121=0,"- - -",C121/$I121*100)</f>
        <v>77.940176472034011</v>
      </c>
      <c r="D122" s="19"/>
      <c r="E122" s="20">
        <f>IF($I121=0,"- - -",E121/$I121*100)</f>
        <v>21.451101516479735</v>
      </c>
      <c r="F122" s="19"/>
      <c r="G122" s="20">
        <f>IF($I121=0,"- - -",G121/$I121*100)</f>
        <v>0.60872201148624849</v>
      </c>
      <c r="H122" s="19"/>
      <c r="I122" s="24">
        <f>IF($I121=0,"- - -",I121/$I121*100)</f>
        <v>100</v>
      </c>
      <c r="J122" s="25"/>
    </row>
    <row r="125" spans="1:13" x14ac:dyDescent="0.25">
      <c r="A125" s="1" t="s">
        <v>282</v>
      </c>
      <c r="L125" s="48"/>
    </row>
    <row r="126" spans="1:13" ht="15.75" thickBot="1" x14ac:dyDescent="0.3"/>
    <row r="127" spans="1:13" ht="14.45" customHeight="1" x14ac:dyDescent="0.25">
      <c r="A127" s="149" t="s">
        <v>287</v>
      </c>
      <c r="B127" s="150"/>
      <c r="C127" s="32" t="s">
        <v>124</v>
      </c>
      <c r="D127" s="33"/>
      <c r="E127" s="33" t="s">
        <v>125</v>
      </c>
      <c r="F127" s="33"/>
      <c r="G127" s="33" t="s">
        <v>123</v>
      </c>
      <c r="H127" s="33"/>
      <c r="I127" s="35" t="s">
        <v>13</v>
      </c>
      <c r="J127" s="36"/>
    </row>
    <row r="128" spans="1:13" ht="15.75" thickBot="1" x14ac:dyDescent="0.3">
      <c r="A128" s="151"/>
      <c r="B128" s="152"/>
      <c r="C128" s="37" t="s">
        <v>14</v>
      </c>
      <c r="D128" s="38" t="s">
        <v>15</v>
      </c>
      <c r="E128" s="39" t="s">
        <v>14</v>
      </c>
      <c r="F128" s="38" t="s">
        <v>15</v>
      </c>
      <c r="G128" s="39" t="s">
        <v>14</v>
      </c>
      <c r="H128" s="38" t="s">
        <v>15</v>
      </c>
      <c r="I128" s="41" t="s">
        <v>14</v>
      </c>
      <c r="J128" s="42" t="s">
        <v>15</v>
      </c>
    </row>
    <row r="129" spans="1:13" x14ac:dyDescent="0.25">
      <c r="A129" s="55" t="s">
        <v>288</v>
      </c>
      <c r="B129" s="62" t="s">
        <v>287</v>
      </c>
      <c r="C129" s="8">
        <v>7737</v>
      </c>
      <c r="D129" s="5">
        <f>IF(C132=0,"- - -",C129/C132*100)</f>
        <v>9.6067645926716914</v>
      </c>
      <c r="E129" s="4">
        <v>4976</v>
      </c>
      <c r="F129" s="5">
        <f>IF(E132=0,"- - -",E129/E132*100)</f>
        <v>12.82275936710818</v>
      </c>
      <c r="G129" s="4">
        <v>37</v>
      </c>
      <c r="H129" s="5">
        <f>IF(G132=0,"- - -",G129/G132*100)</f>
        <v>5.8730158730158726</v>
      </c>
      <c r="I129" s="26">
        <f>C129+E129+G129</f>
        <v>12750</v>
      </c>
      <c r="J129" s="27">
        <f>IF(I132=0,"- - -",I129/I132*100)</f>
        <v>10.627391163011678</v>
      </c>
      <c r="M129" s="69"/>
    </row>
    <row r="130" spans="1:13" x14ac:dyDescent="0.25">
      <c r="A130" s="52" t="s">
        <v>289</v>
      </c>
      <c r="B130" s="62" t="s">
        <v>370</v>
      </c>
      <c r="C130" s="9">
        <v>71734</v>
      </c>
      <c r="D130" s="3">
        <f>IF(C132=0,"- - -",C130/C132*100)</f>
        <v>89.069620174578148</v>
      </c>
      <c r="E130" s="2">
        <v>33366</v>
      </c>
      <c r="F130" s="3">
        <f>IF(E132=0,"- - -",E130/E132*100)</f>
        <v>85.981549244962125</v>
      </c>
      <c r="G130" s="2">
        <v>271</v>
      </c>
      <c r="H130" s="3">
        <f>IF(G132=0,"- - -",G130/G132*100)</f>
        <v>43.015873015873019</v>
      </c>
      <c r="I130" s="26">
        <f t="shared" ref="I130:I131" si="14">C130+E130+G130</f>
        <v>105371</v>
      </c>
      <c r="J130" s="29">
        <f>IF(I132=0,"- - -",I130/I132*100)</f>
        <v>87.828928175506164</v>
      </c>
      <c r="M130" s="69"/>
    </row>
    <row r="131" spans="1:13" ht="15.75" thickBot="1" x14ac:dyDescent="0.3">
      <c r="A131" s="52" t="s">
        <v>290</v>
      </c>
      <c r="B131" s="62" t="s">
        <v>16</v>
      </c>
      <c r="C131" s="9">
        <v>1066</v>
      </c>
      <c r="D131" s="3">
        <f>IF(C132=0,"- - -",C131/C132*100)</f>
        <v>1.3236152327501645</v>
      </c>
      <c r="E131" s="2">
        <v>464</v>
      </c>
      <c r="F131" s="3">
        <f>IF(E132=0,"- - -",E131/E132*100)</f>
        <v>1.1956913879297018</v>
      </c>
      <c r="G131" s="2">
        <v>322</v>
      </c>
      <c r="H131" s="3">
        <f>IF(G132=0,"- - -",G131/G132*100)</f>
        <v>51.111111111111107</v>
      </c>
      <c r="I131" s="26">
        <f t="shared" si="14"/>
        <v>1852</v>
      </c>
      <c r="J131" s="29">
        <f>IF(I132=0,"- - -",I131/I132*100)</f>
        <v>1.5436806614821668</v>
      </c>
      <c r="M131" s="69"/>
    </row>
    <row r="132" spans="1:13" x14ac:dyDescent="0.25">
      <c r="A132" s="153" t="s">
        <v>13</v>
      </c>
      <c r="B132" s="154"/>
      <c r="C132" s="14">
        <f>SUM(C129:C131)</f>
        <v>80537</v>
      </c>
      <c r="D132" s="15">
        <f>IF(C132=0,"- - -",C132/C132*100)</f>
        <v>100</v>
      </c>
      <c r="E132" s="16">
        <f>SUM(E129:E131)</f>
        <v>38806</v>
      </c>
      <c r="F132" s="15">
        <f>IF(E132=0,"- - -",E132/E132*100)</f>
        <v>100</v>
      </c>
      <c r="G132" s="16">
        <f>SUM(G129:G131)</f>
        <v>630</v>
      </c>
      <c r="H132" s="15">
        <f>IF(G132=0,"- - -",G132/G132*100)</f>
        <v>100</v>
      </c>
      <c r="I132" s="22">
        <f>SUM(I129:I131)</f>
        <v>119973</v>
      </c>
      <c r="J132" s="23">
        <f>IF(I132=0,"- - -",I132/I132*100)</f>
        <v>100</v>
      </c>
      <c r="M132" s="69"/>
    </row>
    <row r="133" spans="1:13" ht="15.75" thickBot="1" x14ac:dyDescent="0.3">
      <c r="A133" s="155" t="s">
        <v>592</v>
      </c>
      <c r="B133" s="156"/>
      <c r="C133" s="18">
        <f>IF($I132=0,"- - -",C132/$I132*100)</f>
        <v>67.129270752585995</v>
      </c>
      <c r="D133" s="19"/>
      <c r="E133" s="20">
        <f>IF($I132=0,"- - -",E132/$I132*100)</f>
        <v>32.345611095829895</v>
      </c>
      <c r="F133" s="19"/>
      <c r="G133" s="20">
        <f>IF($I132=0,"- - -",G132/$I132*100)</f>
        <v>0.52511815158410635</v>
      </c>
      <c r="H133" s="19"/>
      <c r="I133" s="24">
        <f>IF($I132=0,"- - -",I132/$I132*100)</f>
        <v>100</v>
      </c>
      <c r="J133" s="25"/>
    </row>
    <row r="134" spans="1:13" x14ac:dyDescent="0.25">
      <c r="A134" s="63"/>
    </row>
    <row r="136" spans="1:13" x14ac:dyDescent="0.25">
      <c r="A136" s="1" t="s">
        <v>283</v>
      </c>
      <c r="J136" s="48"/>
      <c r="L136" s="48"/>
    </row>
    <row r="137" spans="1:13" ht="15.75" thickBot="1" x14ac:dyDescent="0.3"/>
    <row r="138" spans="1:13" ht="14.45" customHeight="1" x14ac:dyDescent="0.25">
      <c r="A138" s="149" t="s">
        <v>287</v>
      </c>
      <c r="B138" s="150"/>
      <c r="C138" s="32" t="s">
        <v>126</v>
      </c>
      <c r="D138" s="33"/>
      <c r="E138" s="33" t="s">
        <v>127</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55" t="s">
        <v>288</v>
      </c>
      <c r="B140" s="62" t="s">
        <v>287</v>
      </c>
      <c r="C140" s="8">
        <v>1367</v>
      </c>
      <c r="D140" s="5">
        <f>IF(C143=0,"- - -",C140/C143*100)</f>
        <v>4.4420614804705272</v>
      </c>
      <c r="E140" s="4">
        <v>11327</v>
      </c>
      <c r="F140" s="5">
        <f>IF(E143=0,"- - -",E140/E143*100)</f>
        <v>12.813928232046697</v>
      </c>
      <c r="G140" s="4">
        <v>56</v>
      </c>
      <c r="H140" s="5">
        <f>IF(G143=0,"- - -",G140/G143*100)</f>
        <v>6.973848069738481</v>
      </c>
      <c r="I140" s="26">
        <f>C140+E140+G140</f>
        <v>12750</v>
      </c>
      <c r="J140" s="27">
        <f>IF(I143=0,"- - -",I140/I143*100)</f>
        <v>10.627391163011678</v>
      </c>
      <c r="M140" s="69"/>
    </row>
    <row r="141" spans="1:13" x14ac:dyDescent="0.25">
      <c r="A141" s="52" t="s">
        <v>289</v>
      </c>
      <c r="B141" s="62" t="s">
        <v>370</v>
      </c>
      <c r="C141" s="9">
        <v>28933</v>
      </c>
      <c r="D141" s="3">
        <f>IF(C143=0,"- - -",C141/C143*100)</f>
        <v>94.017677260024698</v>
      </c>
      <c r="E141" s="2">
        <v>76173</v>
      </c>
      <c r="F141" s="3">
        <f>IF(E143=0,"- - -",E141/E143*100)</f>
        <v>86.172451242137655</v>
      </c>
      <c r="G141" s="2">
        <v>265</v>
      </c>
      <c r="H141" s="3">
        <f>IF(G143=0,"- - -",G141/G143*100)</f>
        <v>33.001245330012452</v>
      </c>
      <c r="I141" s="26">
        <f t="shared" ref="I141:I142" si="15">C141+E141+G141</f>
        <v>105371</v>
      </c>
      <c r="J141" s="29">
        <f>IF(I143=0,"- - -",I141/I143*100)</f>
        <v>87.828928175506164</v>
      </c>
      <c r="M141" s="69"/>
    </row>
    <row r="142" spans="1:13" ht="15.75" thickBot="1" x14ac:dyDescent="0.3">
      <c r="A142" s="52" t="s">
        <v>290</v>
      </c>
      <c r="B142" s="62" t="s">
        <v>16</v>
      </c>
      <c r="C142" s="9">
        <v>474</v>
      </c>
      <c r="D142" s="3">
        <f>IF(C143=0,"- - -",C142/C143*100)</f>
        <v>1.5402612595047767</v>
      </c>
      <c r="E142" s="2">
        <v>896</v>
      </c>
      <c r="F142" s="3">
        <f>IF(E143=0,"- - -",E142/E143*100)</f>
        <v>1.0136205258156479</v>
      </c>
      <c r="G142" s="2">
        <v>482</v>
      </c>
      <c r="H142" s="3">
        <f>IF(G143=0,"- - -",G142/G143*100)</f>
        <v>60.024906600249061</v>
      </c>
      <c r="I142" s="26">
        <f t="shared" si="15"/>
        <v>1852</v>
      </c>
      <c r="J142" s="29">
        <f>IF(I143=0,"- - -",I142/I143*100)</f>
        <v>1.5436806614821668</v>
      </c>
      <c r="M142" s="69"/>
    </row>
    <row r="143" spans="1:13" x14ac:dyDescent="0.25">
      <c r="A143" s="153" t="s">
        <v>13</v>
      </c>
      <c r="B143" s="154"/>
      <c r="C143" s="14">
        <f>SUM(C140:C142)</f>
        <v>30774</v>
      </c>
      <c r="D143" s="15">
        <f>IF(C143=0,"- - -",C143/C143*100)</f>
        <v>100</v>
      </c>
      <c r="E143" s="16">
        <f>SUM(E140:E142)</f>
        <v>88396</v>
      </c>
      <c r="F143" s="15">
        <f>IF(E143=0,"- - -",E143/E143*100)</f>
        <v>100</v>
      </c>
      <c r="G143" s="16">
        <f>SUM(G140:G142)</f>
        <v>803</v>
      </c>
      <c r="H143" s="15">
        <f>IF(G143=0,"- - -",G143/G143*100)</f>
        <v>100</v>
      </c>
      <c r="I143" s="22">
        <f>SUM(I140:I142)</f>
        <v>119973</v>
      </c>
      <c r="J143" s="23">
        <f>IF(I143=0,"- - -",I143/I143*100)</f>
        <v>100</v>
      </c>
      <c r="M143" s="69"/>
    </row>
    <row r="144" spans="1:13" ht="15.75" thickBot="1" x14ac:dyDescent="0.3">
      <c r="A144" s="155" t="s">
        <v>591</v>
      </c>
      <c r="B144" s="156"/>
      <c r="C144" s="18">
        <f>IF($I143=0,"- - -",C143/$I143*100)</f>
        <v>25.650771423570301</v>
      </c>
      <c r="D144" s="19"/>
      <c r="E144" s="20">
        <f>IF($I143=0,"- - -",E143/$I143*100)</f>
        <v>73.679911313378838</v>
      </c>
      <c r="F144" s="19"/>
      <c r="G144" s="20">
        <f>IF($I143=0,"- - -",G143/$I143*100)</f>
        <v>0.66931726305085315</v>
      </c>
      <c r="H144" s="19"/>
      <c r="I144" s="24">
        <f>IF($I143=0,"- - -",I143/$I143*100)</f>
        <v>100</v>
      </c>
      <c r="J144" s="25"/>
    </row>
    <row r="147" spans="1:12" x14ac:dyDescent="0.25">
      <c r="A147" s="49" t="s">
        <v>284</v>
      </c>
      <c r="J147" s="48"/>
      <c r="L147" s="48"/>
    </row>
    <row r="148" spans="1:12" ht="15.75" thickBot="1" x14ac:dyDescent="0.3"/>
    <row r="149" spans="1:12" ht="14.45" customHeight="1" x14ac:dyDescent="0.25">
      <c r="A149" s="149" t="s">
        <v>287</v>
      </c>
      <c r="B149" s="150"/>
      <c r="C149" s="32" t="s">
        <v>66</v>
      </c>
      <c r="D149" s="33"/>
      <c r="E149" s="33" t="s">
        <v>67</v>
      </c>
      <c r="F149" s="33"/>
      <c r="G149" s="35" t="s">
        <v>13</v>
      </c>
      <c r="H149" s="36"/>
    </row>
    <row r="150" spans="1:12" ht="15.75" thickBot="1" x14ac:dyDescent="0.3">
      <c r="A150" s="151"/>
      <c r="B150" s="152"/>
      <c r="C150" s="37" t="s">
        <v>14</v>
      </c>
      <c r="D150" s="38" t="s">
        <v>15</v>
      </c>
      <c r="E150" s="39" t="s">
        <v>14</v>
      </c>
      <c r="F150" s="38" t="s">
        <v>15</v>
      </c>
      <c r="G150" s="41" t="s">
        <v>14</v>
      </c>
      <c r="H150" s="42" t="s">
        <v>15</v>
      </c>
    </row>
    <row r="151" spans="1:12" x14ac:dyDescent="0.25">
      <c r="A151" s="55" t="s">
        <v>288</v>
      </c>
      <c r="B151" s="62" t="s">
        <v>287</v>
      </c>
      <c r="C151" s="8">
        <v>60</v>
      </c>
      <c r="D151" s="5">
        <f>IF(C154=0,"- - -",C151/C154*100)</f>
        <v>9.9337748344370862</v>
      </c>
      <c r="E151" s="4">
        <v>12920</v>
      </c>
      <c r="F151" s="5">
        <f>IF(E154=0,"- - -",E151/E154*100)</f>
        <v>10.63768473920382</v>
      </c>
      <c r="G151" s="26">
        <f>C151+E151</f>
        <v>12980</v>
      </c>
      <c r="H151" s="27">
        <f>IF(G154=0,"- - -",G151/G154*100)</f>
        <v>10.634201492720734</v>
      </c>
      <c r="K151" s="69"/>
    </row>
    <row r="152" spans="1:12" x14ac:dyDescent="0.25">
      <c r="A152" s="52" t="s">
        <v>289</v>
      </c>
      <c r="B152" s="62" t="s">
        <v>370</v>
      </c>
      <c r="C152" s="9">
        <v>525</v>
      </c>
      <c r="D152" s="3">
        <f>IF(C154=0,"- - -",C152/C154*100)</f>
        <v>86.920529801324506</v>
      </c>
      <c r="E152" s="2">
        <v>106680</v>
      </c>
      <c r="F152" s="3">
        <f>IF(E154=0,"- - -",E152/E154*100)</f>
        <v>87.835000617512662</v>
      </c>
      <c r="G152" s="26">
        <f t="shared" ref="G152:G153" si="16">C152+E152</f>
        <v>107205</v>
      </c>
      <c r="H152" s="29">
        <f>IF(G154=0,"- - -",G152/G154*100)</f>
        <v>87.830475425818662</v>
      </c>
      <c r="K152" s="69"/>
    </row>
    <row r="153" spans="1:12" ht="15.75" thickBot="1" x14ac:dyDescent="0.3">
      <c r="A153" s="52" t="s">
        <v>290</v>
      </c>
      <c r="B153" s="62" t="s">
        <v>16</v>
      </c>
      <c r="C153" s="9">
        <v>19</v>
      </c>
      <c r="D153" s="3">
        <f>IF(C154=0,"- - -",C153/C154*100)</f>
        <v>3.1456953642384109</v>
      </c>
      <c r="E153" s="2">
        <v>1855</v>
      </c>
      <c r="F153" s="3">
        <f>IF(E154=0,"- - -",E153/E154*100)</f>
        <v>1.5273146432835207</v>
      </c>
      <c r="G153" s="26">
        <f t="shared" si="16"/>
        <v>1874</v>
      </c>
      <c r="H153" s="29">
        <f>IF(G154=0,"- - -",G153/G154*100)</f>
        <v>1.5353230814606051</v>
      </c>
      <c r="K153" s="69"/>
    </row>
    <row r="154" spans="1:12" x14ac:dyDescent="0.25">
      <c r="A154" s="153" t="s">
        <v>13</v>
      </c>
      <c r="B154" s="154"/>
      <c r="C154" s="14">
        <f>SUM(C151:C153)</f>
        <v>604</v>
      </c>
      <c r="D154" s="15">
        <f>IF(C154=0,"- - -",C154/C154*100)</f>
        <v>100</v>
      </c>
      <c r="E154" s="16">
        <f>SUM(E151:E153)</f>
        <v>121455</v>
      </c>
      <c r="F154" s="15">
        <f>IF(E154=0,"- - -",E154/E154*100)</f>
        <v>100</v>
      </c>
      <c r="G154" s="22">
        <f>SUM(G151:G153)</f>
        <v>122059</v>
      </c>
      <c r="H154" s="23">
        <f>IF(G154=0,"- - -",G154/G154*100)</f>
        <v>100</v>
      </c>
      <c r="K154" s="69"/>
    </row>
    <row r="155" spans="1:12" ht="15.75" thickBot="1" x14ac:dyDescent="0.3">
      <c r="A155" s="155" t="s">
        <v>593</v>
      </c>
      <c r="B155" s="156"/>
      <c r="C155" s="18">
        <f>IF($G154=0,"- - -",C154/$G154*100)</f>
        <v>0.49484265805880767</v>
      </c>
      <c r="D155" s="19"/>
      <c r="E155" s="20">
        <f>IF($G154=0,"- - -",E154/$G154*100)</f>
        <v>99.505157341941199</v>
      </c>
      <c r="F155" s="19"/>
      <c r="G155" s="24">
        <f>IF($G154=0,"- - -",G154/$G154*100)</f>
        <v>100</v>
      </c>
      <c r="H155" s="25"/>
    </row>
  </sheetData>
  <sheetProtection sheet="1" objects="1" scenarios="1"/>
  <mergeCells count="46">
    <mergeCell ref="AA34:AB34"/>
    <mergeCell ref="A1:B1"/>
    <mergeCell ref="A6:B7"/>
    <mergeCell ref="A11:B11"/>
    <mergeCell ref="A12:B12"/>
    <mergeCell ref="A17:B18"/>
    <mergeCell ref="A22:B22"/>
    <mergeCell ref="A23:B23"/>
    <mergeCell ref="A28:B29"/>
    <mergeCell ref="A33:B33"/>
    <mergeCell ref="A34:B34"/>
    <mergeCell ref="Y34:Z34"/>
    <mergeCell ref="I1:M1"/>
    <mergeCell ref="A78:B78"/>
    <mergeCell ref="A39:B40"/>
    <mergeCell ref="A44:B44"/>
    <mergeCell ref="A45:B45"/>
    <mergeCell ref="A50:B51"/>
    <mergeCell ref="A55:B55"/>
    <mergeCell ref="A56:B56"/>
    <mergeCell ref="A61:B62"/>
    <mergeCell ref="A66:B66"/>
    <mergeCell ref="A67:B67"/>
    <mergeCell ref="A72:B73"/>
    <mergeCell ref="A77:B77"/>
    <mergeCell ref="A122:B122"/>
    <mergeCell ref="A83:B84"/>
    <mergeCell ref="A88:B88"/>
    <mergeCell ref="A89:B89"/>
    <mergeCell ref="A94:B95"/>
    <mergeCell ref="A99:B99"/>
    <mergeCell ref="A100:B100"/>
    <mergeCell ref="A105:B106"/>
    <mergeCell ref="A110:B110"/>
    <mergeCell ref="A111:B111"/>
    <mergeCell ref="A116:B117"/>
    <mergeCell ref="A121:B121"/>
    <mergeCell ref="A149:B150"/>
    <mergeCell ref="A154:B154"/>
    <mergeCell ref="A155:B155"/>
    <mergeCell ref="A127:B128"/>
    <mergeCell ref="A132:B132"/>
    <mergeCell ref="A133:B133"/>
    <mergeCell ref="A138:B139"/>
    <mergeCell ref="A143:B143"/>
    <mergeCell ref="A144:B144"/>
  </mergeCells>
  <hyperlinks>
    <hyperlink ref="A1:B1" location="Index!B5" display="Index (klikken)"/>
    <hyperlink ref="I1" location="'GR enkelvoudig'!J166" display="Grafiek: verdeling aantal moeders met eerdere sectio"/>
    <hyperlink ref="I1:M1" location="'GR enkelvoudig'!B140" display="Grafiek: verdeling aantal moeders met eerdere sectio"/>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I155"/>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4.28515625" customWidth="1"/>
    <col min="2" max="2" width="18.7109375" customWidth="1"/>
    <col min="3" max="32" width="9.7109375" customWidth="1"/>
  </cols>
  <sheetData>
    <row r="1" spans="1:15" ht="18.75" x14ac:dyDescent="0.3">
      <c r="A1" s="157" t="s">
        <v>18</v>
      </c>
      <c r="B1" s="157"/>
      <c r="C1" s="56" t="s">
        <v>456</v>
      </c>
      <c r="D1" s="57"/>
      <c r="E1" s="57"/>
      <c r="F1" s="57"/>
      <c r="G1" s="57"/>
      <c r="H1" s="126"/>
      <c r="J1" s="161" t="s">
        <v>475</v>
      </c>
      <c r="K1" s="161"/>
      <c r="L1" s="161"/>
      <c r="M1" s="161"/>
      <c r="N1" s="161"/>
      <c r="O1" s="143"/>
    </row>
    <row r="2" spans="1:15" ht="14.45" customHeight="1" x14ac:dyDescent="0.25"/>
    <row r="3" spans="1:15" x14ac:dyDescent="0.25">
      <c r="C3" s="64"/>
    </row>
    <row r="4" spans="1:15" x14ac:dyDescent="0.25">
      <c r="A4" s="1" t="s">
        <v>291</v>
      </c>
      <c r="J4" s="48"/>
      <c r="L4" s="48"/>
    </row>
    <row r="5" spans="1:15" ht="15.75" thickBot="1" x14ac:dyDescent="0.3"/>
    <row r="6" spans="1:15" x14ac:dyDescent="0.25">
      <c r="A6" s="149" t="s">
        <v>303</v>
      </c>
      <c r="B6" s="150"/>
      <c r="C6" s="32" t="s">
        <v>70</v>
      </c>
      <c r="D6" s="33"/>
      <c r="E6" s="33" t="s">
        <v>72</v>
      </c>
      <c r="F6" s="33"/>
      <c r="G6" s="33" t="s">
        <v>71</v>
      </c>
      <c r="H6" s="33"/>
      <c r="I6" s="35" t="s">
        <v>13</v>
      </c>
      <c r="J6" s="36"/>
    </row>
    <row r="7" spans="1:15" ht="15.75" thickBot="1" x14ac:dyDescent="0.3">
      <c r="A7" s="151"/>
      <c r="B7" s="152"/>
      <c r="C7" s="37" t="s">
        <v>14</v>
      </c>
      <c r="D7" s="38" t="s">
        <v>15</v>
      </c>
      <c r="E7" s="39" t="s">
        <v>14</v>
      </c>
      <c r="F7" s="38" t="s">
        <v>15</v>
      </c>
      <c r="G7" s="39" t="s">
        <v>14</v>
      </c>
      <c r="H7" s="38" t="s">
        <v>15</v>
      </c>
      <c r="I7" s="41" t="s">
        <v>14</v>
      </c>
      <c r="J7" s="42" t="s">
        <v>15</v>
      </c>
    </row>
    <row r="8" spans="1:15" x14ac:dyDescent="0.25">
      <c r="A8" s="55" t="s">
        <v>288</v>
      </c>
      <c r="B8" s="62" t="s">
        <v>303</v>
      </c>
      <c r="C8" s="8">
        <v>41534</v>
      </c>
      <c r="D8" s="5">
        <f>IF(C11=0,"- - -",C8/C11*100)</f>
        <v>67.497643579159501</v>
      </c>
      <c r="E8" s="4">
        <v>16534</v>
      </c>
      <c r="F8" s="5">
        <f>IF(E11=0,"- - -",E8/E11*100)</f>
        <v>67.912593444508346</v>
      </c>
      <c r="G8" s="4">
        <v>22469</v>
      </c>
      <c r="H8" s="5">
        <f>IF(G11=0,"- - -",G8/G11*100)</f>
        <v>65.905024491831171</v>
      </c>
      <c r="I8" s="26">
        <f>C8+E8+G8</f>
        <v>80537</v>
      </c>
      <c r="J8" s="27">
        <f>IF(I11=0,"- - -",I8/I11*100)</f>
        <v>67.129270752585995</v>
      </c>
      <c r="M8" s="69"/>
    </row>
    <row r="9" spans="1:15" x14ac:dyDescent="0.25">
      <c r="A9" s="52" t="s">
        <v>289</v>
      </c>
      <c r="B9" s="62" t="s">
        <v>304</v>
      </c>
      <c r="C9" s="9">
        <v>19875</v>
      </c>
      <c r="D9" s="3">
        <f>IF(C11=0,"- - -",C9/C11*100)</f>
        <v>32.299216693210262</v>
      </c>
      <c r="E9" s="2">
        <v>7716</v>
      </c>
      <c r="F9" s="3">
        <f>IF(E11=0,"- - -",E9/E11*100)</f>
        <v>31.693091267559353</v>
      </c>
      <c r="G9" s="2">
        <v>11215</v>
      </c>
      <c r="H9" s="3">
        <f>IF(G11=0,"- - -",G9/G11*100)</f>
        <v>32.89531575396709</v>
      </c>
      <c r="I9" s="26">
        <f t="shared" ref="I9:I10" si="0">C9+E9+G9</f>
        <v>38806</v>
      </c>
      <c r="J9" s="29">
        <f>IF(I11=0,"- - -",I9/I11*100)</f>
        <v>32.345611095829895</v>
      </c>
      <c r="M9" s="69"/>
    </row>
    <row r="10" spans="1:15" ht="15.75" thickBot="1" x14ac:dyDescent="0.3">
      <c r="A10" s="52" t="s">
        <v>290</v>
      </c>
      <c r="B10" s="62" t="s">
        <v>16</v>
      </c>
      <c r="C10" s="9">
        <v>125</v>
      </c>
      <c r="D10" s="3">
        <f>IF(C11=0,"- - -",C10/C11*100)</f>
        <v>0.2031397276302532</v>
      </c>
      <c r="E10" s="2">
        <v>96</v>
      </c>
      <c r="F10" s="3">
        <f>IF(E11=0,"- - -",E10/E11*100)</f>
        <v>0.39431528793230919</v>
      </c>
      <c r="G10" s="2">
        <v>409</v>
      </c>
      <c r="H10" s="3">
        <f>IF(G11=0,"- - -",G10/G11*100)</f>
        <v>1.1996597542017424</v>
      </c>
      <c r="I10" s="26">
        <f t="shared" si="0"/>
        <v>630</v>
      </c>
      <c r="J10" s="29">
        <f>IF(I11=0,"- - -",I10/I11*100)</f>
        <v>0.52511815158410635</v>
      </c>
      <c r="M10" s="69"/>
    </row>
    <row r="11" spans="1:15" x14ac:dyDescent="0.25">
      <c r="A11" s="153" t="s">
        <v>13</v>
      </c>
      <c r="B11" s="154"/>
      <c r="C11" s="14">
        <f>SUM(C8:C10)</f>
        <v>61534</v>
      </c>
      <c r="D11" s="15">
        <f>IF(C11=0,"- - -",C11/C11*100)</f>
        <v>100</v>
      </c>
      <c r="E11" s="16">
        <f>SUM(E8:E10)</f>
        <v>24346</v>
      </c>
      <c r="F11" s="15">
        <f>IF(E11=0,"- - -",E11/E11*100)</f>
        <v>100</v>
      </c>
      <c r="G11" s="16">
        <f>SUM(G8:G10)</f>
        <v>34093</v>
      </c>
      <c r="H11" s="15">
        <f>IF(G11=0,"- - -",G11/G11*100)</f>
        <v>100</v>
      </c>
      <c r="I11" s="22">
        <f>SUM(I8:I10)</f>
        <v>119973</v>
      </c>
      <c r="J11" s="23">
        <f>IF(I11=0,"- - -",I11/I11*100)</f>
        <v>100</v>
      </c>
      <c r="M11" s="69"/>
    </row>
    <row r="12" spans="1:15" ht="15.75" thickBot="1" x14ac:dyDescent="0.3">
      <c r="A12" s="155" t="s">
        <v>69</v>
      </c>
      <c r="B12" s="156"/>
      <c r="C12" s="18">
        <f>IF($I11=0,"- - -",C11/$I11*100)</f>
        <v>51.289873554883179</v>
      </c>
      <c r="D12" s="19"/>
      <c r="E12" s="20">
        <f>IF($I11=0,"- - -",E11/$I11*100)</f>
        <v>20.292899235661359</v>
      </c>
      <c r="F12" s="19"/>
      <c r="G12" s="20">
        <f>IF($I11=0,"- - -",G11/$I11*100)</f>
        <v>28.417227209455458</v>
      </c>
      <c r="H12" s="19"/>
      <c r="I12" s="24">
        <f>IF($I11=0,"- - -",I11/$I11*100)</f>
        <v>100</v>
      </c>
      <c r="J12" s="25"/>
    </row>
    <row r="15" spans="1:15" x14ac:dyDescent="0.25">
      <c r="A15" s="1" t="s">
        <v>292</v>
      </c>
      <c r="J15" s="48"/>
      <c r="L15" s="48"/>
    </row>
    <row r="16" spans="1:15" ht="15.75" thickBot="1" x14ac:dyDescent="0.3"/>
    <row r="17" spans="1:33" ht="14.45" customHeight="1" x14ac:dyDescent="0.25">
      <c r="A17" s="149" t="s">
        <v>303</v>
      </c>
      <c r="B17" s="150"/>
      <c r="C17" s="32" t="s">
        <v>1</v>
      </c>
      <c r="D17" s="33"/>
      <c r="E17" s="33" t="s">
        <v>2</v>
      </c>
      <c r="F17" s="33"/>
      <c r="G17" s="33" t="s">
        <v>3</v>
      </c>
      <c r="H17" s="33"/>
      <c r="I17" s="33" t="s">
        <v>4</v>
      </c>
      <c r="J17" s="33"/>
      <c r="K17" s="33" t="s">
        <v>5</v>
      </c>
      <c r="L17" s="33"/>
      <c r="M17" s="33" t="s">
        <v>72</v>
      </c>
      <c r="N17" s="33"/>
      <c r="O17" s="33" t="s">
        <v>7</v>
      </c>
      <c r="P17" s="33"/>
      <c r="Q17" s="33" t="s">
        <v>8</v>
      </c>
      <c r="R17" s="33"/>
      <c r="S17" s="33" t="s">
        <v>9</v>
      </c>
      <c r="T17" s="33"/>
      <c r="U17" s="33" t="s">
        <v>10</v>
      </c>
      <c r="V17" s="33"/>
      <c r="W17" s="33" t="s">
        <v>11</v>
      </c>
      <c r="X17" s="33"/>
      <c r="Y17" s="35" t="s">
        <v>13</v>
      </c>
      <c r="Z17" s="36"/>
    </row>
    <row r="18" spans="1:33" ht="15.75" thickBot="1" x14ac:dyDescent="0.3">
      <c r="A18" s="151"/>
      <c r="B18" s="152"/>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25">
      <c r="A19" s="55" t="s">
        <v>288</v>
      </c>
      <c r="B19" s="62" t="s">
        <v>303</v>
      </c>
      <c r="C19" s="8">
        <v>8076</v>
      </c>
      <c r="D19" s="5">
        <f>IF(C22=0,"- - -",C19/C22*100)</f>
        <v>71.500664010624178</v>
      </c>
      <c r="E19" s="4">
        <v>9672</v>
      </c>
      <c r="F19" s="5">
        <f>IF(E22=0,"- - -",E19/E22*100)</f>
        <v>64.381282034214209</v>
      </c>
      <c r="G19" s="4">
        <v>14053</v>
      </c>
      <c r="H19" s="5">
        <f>IF(G22=0,"- - -",G19/G22*100)</f>
        <v>65.760411792232105</v>
      </c>
      <c r="I19" s="4">
        <v>5439</v>
      </c>
      <c r="J19" s="5">
        <f>IF(I22=0,"- - -",I19/I22*100)</f>
        <v>71.005221932114878</v>
      </c>
      <c r="K19" s="4">
        <v>4294</v>
      </c>
      <c r="L19" s="5">
        <f>IF(K22=0,"- - -",K19/K22*100)</f>
        <v>69.414807630132557</v>
      </c>
      <c r="M19" s="4">
        <v>16534</v>
      </c>
      <c r="N19" s="5">
        <f>IF(M22=0,"- - -",M19/M22*100)</f>
        <v>67.912593444508346</v>
      </c>
      <c r="O19" s="4">
        <v>8666</v>
      </c>
      <c r="P19" s="5">
        <f>IF(O22=0,"- - -",O19/O22*100)</f>
        <v>63.445347389999263</v>
      </c>
      <c r="Q19" s="4">
        <v>1069</v>
      </c>
      <c r="R19" s="5">
        <f>IF(Q22=0,"- - -",Q19/Q22*100)</f>
        <v>72.721088435374142</v>
      </c>
      <c r="S19" s="4">
        <v>8094</v>
      </c>
      <c r="T19" s="5">
        <f>IF(S22=0,"- - -",S19/S22*100)</f>
        <v>69.410856701826603</v>
      </c>
      <c r="U19" s="4">
        <v>2995</v>
      </c>
      <c r="V19" s="5">
        <f>IF(U22=0,"- - -",U19/U22*100)</f>
        <v>63.927427961579511</v>
      </c>
      <c r="W19" s="4">
        <v>1645</v>
      </c>
      <c r="X19" s="5">
        <f>IF(W22=0,"- - -",W19/W22*100)</f>
        <v>62.834224598930476</v>
      </c>
      <c r="Y19" s="26">
        <f>C19+E19+G19+I19+K19+M19+O19+Q19+S19+U19+W19</f>
        <v>80537</v>
      </c>
      <c r="Z19" s="27">
        <f>IF(Y22=0,"- - -",Y19/Y22*100)</f>
        <v>67.129270752585995</v>
      </c>
      <c r="AC19" s="69"/>
    </row>
    <row r="20" spans="1:33" x14ac:dyDescent="0.25">
      <c r="A20" s="52" t="s">
        <v>289</v>
      </c>
      <c r="B20" s="62" t="s">
        <v>304</v>
      </c>
      <c r="C20" s="9">
        <v>3191</v>
      </c>
      <c r="D20" s="3">
        <f>IF(C22=0,"- - -",C20/C22*100)</f>
        <v>28.251438689685703</v>
      </c>
      <c r="E20" s="2">
        <v>5320</v>
      </c>
      <c r="F20" s="3">
        <f>IF(E22=0,"- - -",E20/E22*100)</f>
        <v>35.412367702855626</v>
      </c>
      <c r="G20" s="2">
        <v>7294</v>
      </c>
      <c r="H20" s="3">
        <f>IF(G22=0,"- - -",G20/G22*100)</f>
        <v>34.131960692559666</v>
      </c>
      <c r="I20" s="2">
        <v>2221</v>
      </c>
      <c r="J20" s="3">
        <f>IF(I22=0,"- - -",I20/I22*100)</f>
        <v>28.994778067885118</v>
      </c>
      <c r="K20" s="2">
        <v>1849</v>
      </c>
      <c r="L20" s="3">
        <f>IF(K22=0,"- - -",K20/K22*100)</f>
        <v>29.890074361461366</v>
      </c>
      <c r="M20" s="2">
        <v>7716</v>
      </c>
      <c r="N20" s="3">
        <f>IF(M22=0,"- - -",M20/M22*100)</f>
        <v>31.693091267559353</v>
      </c>
      <c r="O20" s="2">
        <v>4713</v>
      </c>
      <c r="P20" s="3">
        <f>IF(O22=0,"- - -",O20/O22*100)</f>
        <v>34.504722161212385</v>
      </c>
      <c r="Q20" s="2">
        <v>401</v>
      </c>
      <c r="R20" s="3">
        <f>IF(Q22=0,"- - -",Q20/Q22*100)</f>
        <v>27.278911564625851</v>
      </c>
      <c r="S20" s="2">
        <v>3441</v>
      </c>
      <c r="T20" s="3">
        <f>IF(S22=0,"- - -",S20/S22*100)</f>
        <v>29.508618471829173</v>
      </c>
      <c r="U20" s="2">
        <v>1687</v>
      </c>
      <c r="V20" s="3">
        <f>IF(U22=0,"- - -",U20/U22*100)</f>
        <v>36.008537886873</v>
      </c>
      <c r="W20" s="2">
        <v>973</v>
      </c>
      <c r="X20" s="3">
        <f>IF(W22=0,"- - -",W20/W22*100)</f>
        <v>37.165775401069517</v>
      </c>
      <c r="Y20" s="26">
        <f t="shared" ref="Y20:Y21" si="1">C20+E20+G20+I20+K20+M20+O20+Q20+S20+U20+W20</f>
        <v>38806</v>
      </c>
      <c r="Z20" s="29">
        <f>IF(Y22=0,"- - -",Y20/Y22*100)</f>
        <v>32.345611095829895</v>
      </c>
      <c r="AC20" s="69"/>
    </row>
    <row r="21" spans="1:33" ht="15.75" thickBot="1" x14ac:dyDescent="0.3">
      <c r="A21" s="52" t="s">
        <v>290</v>
      </c>
      <c r="B21" s="62" t="s">
        <v>16</v>
      </c>
      <c r="C21" s="9">
        <v>28</v>
      </c>
      <c r="D21" s="3">
        <f>IF(C22=0,"- - -",C21/C22*100)</f>
        <v>0.24789729969012836</v>
      </c>
      <c r="E21" s="2">
        <v>31</v>
      </c>
      <c r="F21" s="3">
        <f>IF(E22=0,"- - -",E21/E22*100)</f>
        <v>0.20635026293017375</v>
      </c>
      <c r="G21" s="2">
        <v>23</v>
      </c>
      <c r="H21" s="3">
        <f>IF(G22=0,"- - -",G21/G22*100)</f>
        <v>0.10762751520823584</v>
      </c>
      <c r="I21" s="2">
        <v>0</v>
      </c>
      <c r="J21" s="3">
        <f>IF(I22=0,"- - -",I21/I22*100)</f>
        <v>0</v>
      </c>
      <c r="K21" s="2">
        <v>43</v>
      </c>
      <c r="L21" s="3">
        <f>IF(K22=0,"- - -",K21/K22*100)</f>
        <v>0.69511800840607818</v>
      </c>
      <c r="M21" s="2">
        <v>96</v>
      </c>
      <c r="N21" s="3">
        <f>IF(M22=0,"- - -",M21/M22*100)</f>
        <v>0.39431528793230919</v>
      </c>
      <c r="O21" s="2">
        <v>280</v>
      </c>
      <c r="P21" s="3">
        <f>IF(O22=0,"- - -",O21/O22*100)</f>
        <v>2.049930448788345</v>
      </c>
      <c r="Q21" s="2">
        <v>0</v>
      </c>
      <c r="R21" s="3">
        <f>IF(Q22=0,"- - -",Q21/Q22*100)</f>
        <v>0</v>
      </c>
      <c r="S21" s="2">
        <v>126</v>
      </c>
      <c r="T21" s="3">
        <f>IF(S22=0,"- - -",S21/S22*100)</f>
        <v>1.0805248263442244</v>
      </c>
      <c r="U21" s="2">
        <v>3</v>
      </c>
      <c r="V21" s="3">
        <f>IF(U22=0,"- - -",U21/U22*100)</f>
        <v>6.4034151547491994E-2</v>
      </c>
      <c r="W21" s="2">
        <v>0</v>
      </c>
      <c r="X21" s="3">
        <f>IF(W22=0,"- - -",W21/W22*100)</f>
        <v>0</v>
      </c>
      <c r="Y21" s="26">
        <f t="shared" si="1"/>
        <v>630</v>
      </c>
      <c r="Z21" s="29">
        <f>IF(Y22=0,"- - -",Y21/Y22*100)</f>
        <v>0.52511815158410635</v>
      </c>
      <c r="AC21" s="69"/>
    </row>
    <row r="22" spans="1:33" x14ac:dyDescent="0.25">
      <c r="A22" s="153" t="s">
        <v>13</v>
      </c>
      <c r="B22" s="154"/>
      <c r="C22" s="14">
        <f>SUM(C19:C21)</f>
        <v>11295</v>
      </c>
      <c r="D22" s="15">
        <f>IF(C22=0,"- - -",C22/C22*100)</f>
        <v>100</v>
      </c>
      <c r="E22" s="16">
        <f>SUM(E19:E21)</f>
        <v>15023</v>
      </c>
      <c r="F22" s="15">
        <f>IF(E22=0,"- - -",E22/E22*100)</f>
        <v>100</v>
      </c>
      <c r="G22" s="16">
        <f>SUM(G19:G21)</f>
        <v>21370</v>
      </c>
      <c r="H22" s="15">
        <f>IF(G22=0,"- - -",G22/G22*100)</f>
        <v>100</v>
      </c>
      <c r="I22" s="16">
        <f>SUM(I19:I21)</f>
        <v>7660</v>
      </c>
      <c r="J22" s="15">
        <f>IF(I22=0,"- - -",I22/I22*100)</f>
        <v>100</v>
      </c>
      <c r="K22" s="16">
        <f>SUM(K19:K21)</f>
        <v>6186</v>
      </c>
      <c r="L22" s="15">
        <f>IF(K22=0,"- - -",K22/K22*100)</f>
        <v>100</v>
      </c>
      <c r="M22" s="16">
        <f>SUM(M19:M21)</f>
        <v>24346</v>
      </c>
      <c r="N22" s="15">
        <f>IF(M22=0,"- - -",M22/M22*100)</f>
        <v>100</v>
      </c>
      <c r="O22" s="16">
        <f>SUM(O19:O21)</f>
        <v>13659</v>
      </c>
      <c r="P22" s="15">
        <f>IF(O22=0,"- - -",O22/O22*100)</f>
        <v>100</v>
      </c>
      <c r="Q22" s="16">
        <f>SUM(Q19:Q21)</f>
        <v>1470</v>
      </c>
      <c r="R22" s="15">
        <f>IF(Q22=0,"- - -",Q22/Q22*100)</f>
        <v>100</v>
      </c>
      <c r="S22" s="16">
        <f>SUM(S19:S21)</f>
        <v>11661</v>
      </c>
      <c r="T22" s="15">
        <f>IF(S22=0,"- - -",S22/S22*100)</f>
        <v>100</v>
      </c>
      <c r="U22" s="16">
        <f>SUM(U19:U21)</f>
        <v>4685</v>
      </c>
      <c r="V22" s="15">
        <f>IF(U22=0,"- - -",U22/U22*100)</f>
        <v>100</v>
      </c>
      <c r="W22" s="16">
        <f>SUM(W19:W21)</f>
        <v>2618</v>
      </c>
      <c r="X22" s="15">
        <f>IF(W22=0,"- - -",W22/W22*100)</f>
        <v>100</v>
      </c>
      <c r="Y22" s="22">
        <f>SUM(Y19:Y21)</f>
        <v>119973</v>
      </c>
      <c r="Z22" s="23">
        <f>IF(Y22=0,"- - -",Y22/Y22*100)</f>
        <v>100</v>
      </c>
      <c r="AC22" s="69"/>
    </row>
    <row r="23" spans="1:33" ht="15.75" thickBot="1" x14ac:dyDescent="0.3">
      <c r="A23" s="155" t="s">
        <v>132</v>
      </c>
      <c r="B23" s="156"/>
      <c r="C23" s="18">
        <f>IF(Y22=0,"- - -",C22/Y22*100)</f>
        <v>9.4146182891150509</v>
      </c>
      <c r="D23" s="19"/>
      <c r="E23" s="20">
        <f>IF(Y22=0,"- - -",E22/Y22*100)</f>
        <v>12.521984113092113</v>
      </c>
      <c r="F23" s="19"/>
      <c r="G23" s="20">
        <f>IF(Y22=0,"- - -",G22/Y22*100)</f>
        <v>17.812341110083104</v>
      </c>
      <c r="H23" s="19"/>
      <c r="I23" s="20">
        <f>IF(Y22=0,"- - -",I22/Y22*100)</f>
        <v>6.38476990656231</v>
      </c>
      <c r="J23" s="19"/>
      <c r="K23" s="20">
        <f>IF(Y22=0,"- - -",K22/Y22*100)</f>
        <v>5.1561601360306071</v>
      </c>
      <c r="L23" s="19"/>
      <c r="M23" s="20">
        <f>IF(Y22=0,"- - -",M22/Y22*100)</f>
        <v>20.292899235661359</v>
      </c>
      <c r="N23" s="19"/>
      <c r="O23" s="20">
        <f>IF(Y22=0,"- - -",O22/Y22*100)</f>
        <v>11.385061638868747</v>
      </c>
      <c r="P23" s="19"/>
      <c r="Q23" s="20">
        <f>IF(Y22=0,"- - -",Q22/Y22*100)</f>
        <v>1.2252756870295816</v>
      </c>
      <c r="R23" s="19"/>
      <c r="S23" s="20">
        <f>IF(Y22=0,"- - -",S22/Y22*100)</f>
        <v>9.7196869295591508</v>
      </c>
      <c r="T23" s="19"/>
      <c r="U23" s="20">
        <f>IF(Y22=0,"- - -",U22/Y22*100)</f>
        <v>3.9050453018595852</v>
      </c>
      <c r="V23" s="19"/>
      <c r="W23" s="20">
        <f>IF(Y22=0,"- - -",W22/Y22*100)</f>
        <v>2.1821576521383976</v>
      </c>
      <c r="X23" s="19"/>
      <c r="Y23" s="24">
        <f>IF(Y22=0,"- - -",Y22/Y22*100)</f>
        <v>100</v>
      </c>
      <c r="Z23" s="25"/>
    </row>
    <row r="24" spans="1:33" x14ac:dyDescent="0.25">
      <c r="A24" s="146" t="s">
        <v>510</v>
      </c>
      <c r="B24" s="147"/>
      <c r="C24" s="147"/>
      <c r="D24" s="147"/>
      <c r="E24" s="147"/>
    </row>
    <row r="26" spans="1:33" x14ac:dyDescent="0.25">
      <c r="A26" s="1" t="s">
        <v>293</v>
      </c>
      <c r="J26" s="48"/>
      <c r="L26" s="48"/>
    </row>
    <row r="27" spans="1:33" ht="15.75" thickBot="1" x14ac:dyDescent="0.3"/>
    <row r="28" spans="1:33" ht="14.45" customHeight="1" x14ac:dyDescent="0.25">
      <c r="A28" s="149" t="s">
        <v>303</v>
      </c>
      <c r="B28" s="150"/>
      <c r="C28" s="32" t="s">
        <v>97</v>
      </c>
      <c r="D28" s="33"/>
      <c r="E28" s="33" t="s">
        <v>98</v>
      </c>
      <c r="F28" s="33"/>
      <c r="G28" s="33" t="s">
        <v>86</v>
      </c>
      <c r="H28" s="33"/>
      <c r="I28" s="33" t="s">
        <v>87</v>
      </c>
      <c r="J28" s="33"/>
      <c r="K28" s="33" t="s">
        <v>88</v>
      </c>
      <c r="L28" s="33"/>
      <c r="M28" s="33" t="s">
        <v>89</v>
      </c>
      <c r="N28" s="33"/>
      <c r="O28" s="33" t="s">
        <v>90</v>
      </c>
      <c r="P28" s="33"/>
      <c r="Q28" s="33" t="s">
        <v>91</v>
      </c>
      <c r="R28" s="33"/>
      <c r="S28" s="33" t="s">
        <v>92</v>
      </c>
      <c r="T28" s="33"/>
      <c r="U28" s="33" t="s">
        <v>93</v>
      </c>
      <c r="V28" s="33"/>
      <c r="W28" s="33" t="s">
        <v>94</v>
      </c>
      <c r="X28" s="33"/>
      <c r="Y28" s="33" t="s">
        <v>95</v>
      </c>
      <c r="Z28" s="33"/>
      <c r="AA28" s="33" t="s">
        <v>96</v>
      </c>
      <c r="AB28" s="34"/>
      <c r="AC28" s="35" t="s">
        <v>13</v>
      </c>
      <c r="AD28" s="36"/>
    </row>
    <row r="29" spans="1:33" ht="15.75" thickBot="1" x14ac:dyDescent="0.3">
      <c r="A29" s="151"/>
      <c r="B29" s="152"/>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25">
      <c r="A30" s="55" t="s">
        <v>288</v>
      </c>
      <c r="B30" s="62" t="s">
        <v>303</v>
      </c>
      <c r="C30" s="8">
        <v>1293</v>
      </c>
      <c r="D30" s="5">
        <f>IF(C33=0,"- - -",C30/C33*100)</f>
        <v>62.919708029197082</v>
      </c>
      <c r="E30" s="4">
        <v>65871</v>
      </c>
      <c r="F30" s="5">
        <f>IF(E33=0,"- - -",E30/E33*100)</f>
        <v>67.989554518805988</v>
      </c>
      <c r="G30" s="4">
        <v>141</v>
      </c>
      <c r="H30" s="5">
        <f>IF(G33=0,"- - -",G30/G33*100)</f>
        <v>61.304347826086961</v>
      </c>
      <c r="I30" s="4">
        <v>1217</v>
      </c>
      <c r="J30" s="5">
        <f>IF(I33=0,"- - -",I30/I33*100)</f>
        <v>69.582618639222417</v>
      </c>
      <c r="K30" s="4">
        <v>99</v>
      </c>
      <c r="L30" s="5">
        <f>IF(K33=0,"- - -",K30/K33*100)</f>
        <v>65.562913907284766</v>
      </c>
      <c r="M30" s="4">
        <v>17</v>
      </c>
      <c r="N30" s="5">
        <f>IF(M33=0,"- - -",M30/M33*100)</f>
        <v>62.962962962962962</v>
      </c>
      <c r="O30" s="4">
        <v>1042</v>
      </c>
      <c r="P30" s="5">
        <f>IF(O33=0,"- - -",O30/O33*100)</f>
        <v>61.766449318316539</v>
      </c>
      <c r="Q30" s="4">
        <v>3655</v>
      </c>
      <c r="R30" s="5">
        <f>IF(Q33=0,"- - -",Q30/Q33*100)</f>
        <v>68.780579601053816</v>
      </c>
      <c r="S30" s="4">
        <v>1080</v>
      </c>
      <c r="T30" s="5">
        <f>IF(S33=0,"- - -",S30/S33*100)</f>
        <v>60.033351862145636</v>
      </c>
      <c r="U30" s="4">
        <v>3844</v>
      </c>
      <c r="V30" s="5">
        <f>IF(U33=0,"- - -",U30/U33*100)</f>
        <v>59.615384615384613</v>
      </c>
      <c r="W30" s="4">
        <v>584</v>
      </c>
      <c r="X30" s="5">
        <f>IF(W33=0,"- - -",W30/W33*100)</f>
        <v>71.48102815177478</v>
      </c>
      <c r="Y30" s="4">
        <v>1668</v>
      </c>
      <c r="Z30" s="5">
        <f>IF(Y33=0,"- - -",Y30/Y33*100)</f>
        <v>60.303687635574832</v>
      </c>
      <c r="AA30" s="4">
        <v>26</v>
      </c>
      <c r="AB30" s="5">
        <f>IF(AA33=0,"- - -",AA30/AA33*100)</f>
        <v>56.521739130434781</v>
      </c>
      <c r="AC30" s="26">
        <f>C30+E30+G30+I30+K30+M30+O30+Q30+S30+U30+W30+Y30+AA30</f>
        <v>80537</v>
      </c>
      <c r="AD30" s="27">
        <f>IF(AC33=0,"- - -",AC30/AC33*100)</f>
        <v>67.129270752585995</v>
      </c>
      <c r="AG30" s="69"/>
    </row>
    <row r="31" spans="1:33" x14ac:dyDescent="0.25">
      <c r="A31" s="52" t="s">
        <v>289</v>
      </c>
      <c r="B31" s="62" t="s">
        <v>304</v>
      </c>
      <c r="C31" s="9">
        <v>748</v>
      </c>
      <c r="D31" s="3">
        <f>IF(C33=0,"- - -",C31/C33*100)</f>
        <v>36.399026763990264</v>
      </c>
      <c r="E31" s="2">
        <v>30508</v>
      </c>
      <c r="F31" s="3">
        <f>IF(E33=0,"- - -",E31/E33*100)</f>
        <v>31.489203583667063</v>
      </c>
      <c r="G31" s="2">
        <v>88</v>
      </c>
      <c r="H31" s="3">
        <f>IF(G33=0,"- - -",G31/G33*100)</f>
        <v>38.260869565217391</v>
      </c>
      <c r="I31" s="2">
        <v>520</v>
      </c>
      <c r="J31" s="3">
        <f>IF(I33=0,"- - -",I31/I33*100)</f>
        <v>29.731275014293885</v>
      </c>
      <c r="K31" s="2">
        <v>52</v>
      </c>
      <c r="L31" s="3">
        <f>IF(K33=0,"- - -",K31/K33*100)</f>
        <v>34.437086092715234</v>
      </c>
      <c r="M31" s="2">
        <v>10</v>
      </c>
      <c r="N31" s="3">
        <f>IF(M33=0,"- - -",M31/M33*100)</f>
        <v>37.037037037037038</v>
      </c>
      <c r="O31" s="2">
        <v>642</v>
      </c>
      <c r="P31" s="3">
        <f>IF(O33=0,"- - -",O31/O33*100)</f>
        <v>38.055720213396562</v>
      </c>
      <c r="Q31" s="2">
        <v>1624</v>
      </c>
      <c r="R31" s="3">
        <f>IF(Q33=0,"- - -",Q31/Q33*100)</f>
        <v>30.560782837786977</v>
      </c>
      <c r="S31" s="2">
        <v>711</v>
      </c>
      <c r="T31" s="3">
        <f>IF(S33=0,"- - -",S31/S33*100)</f>
        <v>39.521956642579212</v>
      </c>
      <c r="U31" s="2">
        <v>2571</v>
      </c>
      <c r="V31" s="3">
        <f>IF(U33=0,"- - -",U31/U33*100)</f>
        <v>39.872828784119108</v>
      </c>
      <c r="W31" s="2">
        <v>229</v>
      </c>
      <c r="X31" s="3">
        <f>IF(W33=0,"- - -",W31/W33*100)</f>
        <v>28.02937576499388</v>
      </c>
      <c r="Y31" s="2">
        <v>1083</v>
      </c>
      <c r="Z31" s="3">
        <f>IF(Y33=0,"- - -",Y31/Y33*100)</f>
        <v>39.154013015184383</v>
      </c>
      <c r="AA31" s="2">
        <v>20</v>
      </c>
      <c r="AB31" s="3">
        <f>IF(AA33=0,"- - -",AA31/AA33*100)</f>
        <v>43.478260869565219</v>
      </c>
      <c r="AC31" s="26">
        <f t="shared" ref="AC31:AC32" si="2">C31+E31+G31+I31+K31+M31+O31+Q31+S31+U31+W31+Y31+AA31</f>
        <v>38806</v>
      </c>
      <c r="AD31" s="29">
        <f>IF(AC33=0,"- - -",AC31/AC33*100)</f>
        <v>32.345611095829895</v>
      </c>
      <c r="AG31" s="69"/>
    </row>
    <row r="32" spans="1:33" ht="15.75" thickBot="1" x14ac:dyDescent="0.3">
      <c r="A32" s="52" t="s">
        <v>290</v>
      </c>
      <c r="B32" s="62" t="s">
        <v>16</v>
      </c>
      <c r="C32" s="9">
        <v>14</v>
      </c>
      <c r="D32" s="3">
        <f>IF(C33=0,"- - -",C32/C33*100)</f>
        <v>0.68126520681265212</v>
      </c>
      <c r="E32" s="2">
        <v>505</v>
      </c>
      <c r="F32" s="3">
        <f>IF(E33=0,"- - -",E32/E33*100)</f>
        <v>0.5212418975269395</v>
      </c>
      <c r="G32" s="2">
        <v>1</v>
      </c>
      <c r="H32" s="3">
        <f>IF(G33=0,"- - -",G32/G33*100)</f>
        <v>0.43478260869565216</v>
      </c>
      <c r="I32" s="2">
        <v>12</v>
      </c>
      <c r="J32" s="3">
        <f>IF(I33=0,"- - -",I32/I33*100)</f>
        <v>0.68610634648370494</v>
      </c>
      <c r="K32" s="2">
        <v>0</v>
      </c>
      <c r="L32" s="3">
        <f>IF(K33=0,"- - -",K32/K33*100)</f>
        <v>0</v>
      </c>
      <c r="M32" s="2">
        <v>0</v>
      </c>
      <c r="N32" s="3">
        <f>IF(M33=0,"- - -",M32/M33*100)</f>
        <v>0</v>
      </c>
      <c r="O32" s="2">
        <v>3</v>
      </c>
      <c r="P32" s="3">
        <f>IF(O33=0,"- - -",O32/O33*100)</f>
        <v>0.17783046828689983</v>
      </c>
      <c r="Q32" s="2">
        <v>35</v>
      </c>
      <c r="R32" s="3">
        <f>IF(Q33=0,"- - -",Q32/Q33*100)</f>
        <v>0.65863756115920213</v>
      </c>
      <c r="S32" s="2">
        <v>8</v>
      </c>
      <c r="T32" s="3">
        <f>IF(S33=0,"- - -",S32/S33*100)</f>
        <v>0.44469149527515284</v>
      </c>
      <c r="U32" s="2">
        <v>33</v>
      </c>
      <c r="V32" s="3">
        <f>IF(U33=0,"- - -",U32/U33*100)</f>
        <v>0.51178660049627789</v>
      </c>
      <c r="W32" s="2">
        <v>4</v>
      </c>
      <c r="X32" s="3">
        <f>IF(W33=0,"- - -",W32/W33*100)</f>
        <v>0.48959608323133408</v>
      </c>
      <c r="Y32" s="2">
        <v>15</v>
      </c>
      <c r="Z32" s="3">
        <f>IF(Y33=0,"- - -",Y32/Y33*100)</f>
        <v>0.54229934924078094</v>
      </c>
      <c r="AA32" s="2">
        <v>0</v>
      </c>
      <c r="AB32" s="3">
        <f>IF(AA33=0,"- - -",AA32/AA33*100)</f>
        <v>0</v>
      </c>
      <c r="AC32" s="26">
        <f t="shared" si="2"/>
        <v>630</v>
      </c>
      <c r="AD32" s="29">
        <f>IF(AC33=0,"- - -",AC32/AC33*100)</f>
        <v>0.52511815158410635</v>
      </c>
      <c r="AG32" s="69"/>
    </row>
    <row r="33" spans="1:33" x14ac:dyDescent="0.25">
      <c r="A33" s="153" t="s">
        <v>13</v>
      </c>
      <c r="B33" s="154"/>
      <c r="C33" s="14">
        <f>SUM(C30:C32)</f>
        <v>2055</v>
      </c>
      <c r="D33" s="15">
        <f>IF(C33=0,"- - -",C33/C33*100)</f>
        <v>100</v>
      </c>
      <c r="E33" s="16">
        <f>SUM(E30:E32)</f>
        <v>96884</v>
      </c>
      <c r="F33" s="15">
        <f>IF(E33=0,"- - -",E33/E33*100)</f>
        <v>100</v>
      </c>
      <c r="G33" s="16">
        <f>SUM(G30:G32)</f>
        <v>230</v>
      </c>
      <c r="H33" s="15">
        <f>IF(G33=0,"- - -",G33/G33*100)</f>
        <v>100</v>
      </c>
      <c r="I33" s="16">
        <f>SUM(I30:I32)</f>
        <v>1749</v>
      </c>
      <c r="J33" s="15">
        <f>IF(I33=0,"- - -",I33/I33*100)</f>
        <v>100</v>
      </c>
      <c r="K33" s="16">
        <f>SUM(K30:K32)</f>
        <v>151</v>
      </c>
      <c r="L33" s="15">
        <f>IF(K33=0,"- - -",K33/K33*100)</f>
        <v>100</v>
      </c>
      <c r="M33" s="16">
        <f>SUM(M30:M32)</f>
        <v>27</v>
      </c>
      <c r="N33" s="15">
        <f>IF(M33=0,"- - -",M33/M33*100)</f>
        <v>100</v>
      </c>
      <c r="O33" s="16">
        <f>SUM(O30:O32)</f>
        <v>1687</v>
      </c>
      <c r="P33" s="15">
        <f>IF(O33=0,"- - -",O33/O33*100)</f>
        <v>100</v>
      </c>
      <c r="Q33" s="16">
        <f>SUM(Q30:Q32)</f>
        <v>5314</v>
      </c>
      <c r="R33" s="15">
        <f>IF(Q33=0,"- - -",Q33/Q33*100)</f>
        <v>100</v>
      </c>
      <c r="S33" s="16">
        <f>SUM(S30:S32)</f>
        <v>1799</v>
      </c>
      <c r="T33" s="15">
        <f>IF(S33=0,"- - -",S33/S33*100)</f>
        <v>100</v>
      </c>
      <c r="U33" s="16">
        <f>SUM(U30:U32)</f>
        <v>6448</v>
      </c>
      <c r="V33" s="15">
        <f>IF(U33=0,"- - -",U33/U33*100)</f>
        <v>100</v>
      </c>
      <c r="W33" s="16">
        <f>SUM(W30:W32)</f>
        <v>817</v>
      </c>
      <c r="X33" s="15">
        <f>IF(W33=0,"- - -",W33/W33*100)</f>
        <v>100</v>
      </c>
      <c r="Y33" s="16">
        <f>SUM(Y30:Y32)</f>
        <v>2766</v>
      </c>
      <c r="Z33" s="15">
        <f>IF(Y33=0,"- - -",Y33/Y33*100)</f>
        <v>100</v>
      </c>
      <c r="AA33" s="16">
        <f>SUM(AA30:AA32)</f>
        <v>46</v>
      </c>
      <c r="AB33" s="15">
        <f>IF(AA33=0,"- - -",AA33/AA33*100)</f>
        <v>100</v>
      </c>
      <c r="AC33" s="22">
        <f>SUM(AC30:AC32)</f>
        <v>119973</v>
      </c>
      <c r="AD33" s="23">
        <f>IF(AC33=0,"- - -",AC33/AC33*100)</f>
        <v>100</v>
      </c>
      <c r="AG33" s="69"/>
    </row>
    <row r="34" spans="1:33" ht="15.75" thickBot="1" x14ac:dyDescent="0.3">
      <c r="A34" s="155" t="s">
        <v>12</v>
      </c>
      <c r="B34" s="156"/>
      <c r="C34" s="18">
        <f>IF($AC33=0,"- - -",C33/$AC33*100)</f>
        <v>1.7128853992148234</v>
      </c>
      <c r="D34" s="19"/>
      <c r="E34" s="20">
        <f>IF($AC33=0,"- - -",E33/$AC33*100)</f>
        <v>80.754836504880274</v>
      </c>
      <c r="F34" s="19"/>
      <c r="G34" s="20">
        <f>IF($AC33=0,"- - -",G33/$AC33*100)</f>
        <v>0.19170980137197535</v>
      </c>
      <c r="H34" s="19"/>
      <c r="I34" s="20">
        <f>IF($AC33=0,"- - -",I33/$AC33*100)</f>
        <v>1.457828011302543</v>
      </c>
      <c r="J34" s="19"/>
      <c r="K34" s="20">
        <f>IF($AC33=0,"- - -",K33/$AC33*100)</f>
        <v>0.12586165220507947</v>
      </c>
      <c r="L34" s="19"/>
      <c r="M34" s="20">
        <f>IF($AC33=0,"- - -",M33/$AC33*100)</f>
        <v>2.2505063639318847E-2</v>
      </c>
      <c r="N34" s="19"/>
      <c r="O34" s="20">
        <f>IF($AC33=0,"- - -",O33/$AC33*100)</f>
        <v>1.4061497170196626</v>
      </c>
      <c r="P34" s="19"/>
      <c r="Q34" s="20">
        <f>IF($AC33=0,"- - -",Q33/$AC33*100)</f>
        <v>4.4293299325681614</v>
      </c>
      <c r="R34" s="19"/>
      <c r="S34" s="20">
        <f>IF($AC33=0,"- - -",S33/$AC33*100)</f>
        <v>1.4995040550790595</v>
      </c>
      <c r="T34" s="19"/>
      <c r="U34" s="20">
        <f>IF($AC33=0,"- - -",U33/$AC33*100)</f>
        <v>5.3745426054195526</v>
      </c>
      <c r="V34" s="19"/>
      <c r="W34" s="20">
        <f>IF($AC33=0,"- - -",W33/$AC33*100)</f>
        <v>0.68098655530827767</v>
      </c>
      <c r="X34" s="19"/>
      <c r="Y34" s="159">
        <f>IF($AC33=0,"- - -",Y33/$AC33*100)</f>
        <v>2.3055187417168863</v>
      </c>
      <c r="Z34" s="160"/>
      <c r="AA34" s="159">
        <f>IF($AC33=0,"- - -",AA33/$AC33*100)</f>
        <v>3.8341960274395077E-2</v>
      </c>
      <c r="AB34" s="160"/>
      <c r="AC34" s="24">
        <f>IF($AC33=0,"- - -",AC33/$AC33*100)</f>
        <v>100</v>
      </c>
      <c r="AD34" s="25"/>
    </row>
    <row r="35" spans="1:33" x14ac:dyDescent="0.25">
      <c r="A35" s="146" t="s">
        <v>484</v>
      </c>
      <c r="B35" s="147"/>
      <c r="C35" s="147"/>
      <c r="D35" s="147"/>
      <c r="E35" s="147"/>
    </row>
    <row r="37" spans="1:33" x14ac:dyDescent="0.25">
      <c r="A37" s="1" t="s">
        <v>294</v>
      </c>
      <c r="J37" s="48"/>
      <c r="L37" s="48"/>
    </row>
    <row r="38" spans="1:33" ht="15.75" thickBot="1" x14ac:dyDescent="0.3"/>
    <row r="39" spans="1:33" ht="14.45" customHeight="1" x14ac:dyDescent="0.25">
      <c r="A39" s="149" t="s">
        <v>303</v>
      </c>
      <c r="B39" s="150"/>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75" thickBot="1" x14ac:dyDescent="0.3">
      <c r="A40" s="151"/>
      <c r="B40" s="152"/>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25">
      <c r="A41" s="55" t="s">
        <v>288</v>
      </c>
      <c r="B41" s="62" t="s">
        <v>303</v>
      </c>
      <c r="C41" s="8">
        <v>232</v>
      </c>
      <c r="D41" s="5">
        <f>IF(C44=0,"- - -",C41/C44*100)</f>
        <v>35.312024353120243</v>
      </c>
      <c r="E41" s="4">
        <v>1307</v>
      </c>
      <c r="F41" s="5">
        <f>IF(E44=0,"- - -",E41/E44*100)</f>
        <v>48.300073909830004</v>
      </c>
      <c r="G41" s="4">
        <v>6872</v>
      </c>
      <c r="H41" s="5">
        <f>IF(G44=0,"- - -",G41/G44*100)</f>
        <v>58.045443027282708</v>
      </c>
      <c r="I41" s="4">
        <v>30295</v>
      </c>
      <c r="J41" s="5">
        <f>IF(I44=0,"- - -",I41/I44*100)</f>
        <v>65.589209552057852</v>
      </c>
      <c r="K41" s="4">
        <v>24560</v>
      </c>
      <c r="L41" s="5">
        <f>IF(K44=0,"- - -",K41/K44*100)</f>
        <v>69.816362499289326</v>
      </c>
      <c r="M41" s="4">
        <v>10531</v>
      </c>
      <c r="N41" s="5">
        <f>IF(M44=0,"- - -",M41/M44*100)</f>
        <v>74.418768991590696</v>
      </c>
      <c r="O41" s="4">
        <v>3785</v>
      </c>
      <c r="P41" s="5">
        <f>IF(O44=0,"- - -",O41/O44*100)</f>
        <v>77.260665441926918</v>
      </c>
      <c r="Q41" s="4">
        <v>1188</v>
      </c>
      <c r="R41" s="5">
        <f>IF(Q44=0,"- - -",Q41/Q44*100)</f>
        <v>73.788819875776397</v>
      </c>
      <c r="S41" s="4">
        <v>516</v>
      </c>
      <c r="T41" s="5">
        <f>IF(S44=0,"- - -",S41/S44*100)</f>
        <v>68.61702127659575</v>
      </c>
      <c r="U41" s="4">
        <v>259</v>
      </c>
      <c r="V41" s="5">
        <f>IF(U44=0,"- - -",U41/U44*100)</f>
        <v>67.447916666666657</v>
      </c>
      <c r="W41" s="4">
        <v>169</v>
      </c>
      <c r="X41" s="5">
        <f>IF(W44=0,"- - -",W41/W44*100)</f>
        <v>60.57347670250897</v>
      </c>
      <c r="Y41" s="4">
        <v>823</v>
      </c>
      <c r="Z41" s="5">
        <f>IF(Y44=0,"- - -",Y41/Y44*100)</f>
        <v>61.926260346124906</v>
      </c>
      <c r="AA41" s="26">
        <f>C41+E41+G41+I41+K41+M41+O41+Q41+S41+U41+W41+Y41</f>
        <v>80537</v>
      </c>
      <c r="AB41" s="27">
        <f>IF(AA44=0,"- - -",AA41/AA44*100)</f>
        <v>67.129270752585995</v>
      </c>
      <c r="AE41" s="69"/>
    </row>
    <row r="42" spans="1:33" x14ac:dyDescent="0.25">
      <c r="A42" s="52" t="s">
        <v>289</v>
      </c>
      <c r="B42" s="62" t="s">
        <v>304</v>
      </c>
      <c r="C42" s="9">
        <v>416</v>
      </c>
      <c r="D42" s="3">
        <f>IF(C44=0,"- - -",C42/C44*100)</f>
        <v>63.318112633181123</v>
      </c>
      <c r="E42" s="2">
        <v>1386</v>
      </c>
      <c r="F42" s="3">
        <f>IF(E44=0,"- - -",E42/E44*100)</f>
        <v>51.219512195121951</v>
      </c>
      <c r="G42" s="2">
        <v>4915</v>
      </c>
      <c r="H42" s="3">
        <f>IF(G44=0,"- - -",G42/G44*100)</f>
        <v>41.515330686713405</v>
      </c>
      <c r="I42" s="2">
        <v>15655</v>
      </c>
      <c r="J42" s="3">
        <f>IF(I44=0,"- - -",I42/I44*100)</f>
        <v>33.893351230812527</v>
      </c>
      <c r="K42" s="2">
        <v>10400</v>
      </c>
      <c r="L42" s="3">
        <f>IF(K44=0,"- - -",K42/K44*100)</f>
        <v>29.563932002956395</v>
      </c>
      <c r="M42" s="2">
        <v>3556</v>
      </c>
      <c r="N42" s="3">
        <f>IF(M44=0,"- - -",M42/M44*100)</f>
        <v>25.128966150802061</v>
      </c>
      <c r="O42" s="2">
        <v>1097</v>
      </c>
      <c r="P42" s="3">
        <f>IF(O44=0,"- - -",O42/O44*100)</f>
        <v>22.392324964278423</v>
      </c>
      <c r="Q42" s="2">
        <v>416</v>
      </c>
      <c r="R42" s="3">
        <f>IF(Q44=0,"- - -",Q42/Q44*100)</f>
        <v>25.838509316770185</v>
      </c>
      <c r="S42" s="2">
        <v>230</v>
      </c>
      <c r="T42" s="3">
        <f>IF(S44=0,"- - -",S42/S44*100)</f>
        <v>30.585106382978722</v>
      </c>
      <c r="U42" s="2">
        <v>122</v>
      </c>
      <c r="V42" s="3">
        <f>IF(U44=0,"- - -",U42/U44*100)</f>
        <v>31.770833333333332</v>
      </c>
      <c r="W42" s="2">
        <v>109</v>
      </c>
      <c r="X42" s="3">
        <f>IF(W44=0,"- - -",W42/W44*100)</f>
        <v>39.068100358422939</v>
      </c>
      <c r="Y42" s="2">
        <v>504</v>
      </c>
      <c r="Z42" s="3">
        <f>IF(Y44=0,"- - -",Y42/Y44*100)</f>
        <v>37.92325056433409</v>
      </c>
      <c r="AA42" s="26">
        <f t="shared" ref="AA42:AA43" si="3">C42+E42+G42+I42+K42+M42+O42+Q42+S42+U42+W42+Y42</f>
        <v>38806</v>
      </c>
      <c r="AB42" s="29">
        <f>IF(AA44=0,"- - -",AA42/AA44*100)</f>
        <v>32.345611095829895</v>
      </c>
      <c r="AE42" s="69"/>
    </row>
    <row r="43" spans="1:33" ht="15.75" thickBot="1" x14ac:dyDescent="0.3">
      <c r="A43" s="52" t="s">
        <v>290</v>
      </c>
      <c r="B43" s="62" t="s">
        <v>16</v>
      </c>
      <c r="C43" s="9">
        <v>9</v>
      </c>
      <c r="D43" s="3">
        <f>IF(C44=0,"- - -",C43/C44*100)</f>
        <v>1.3698630136986301</v>
      </c>
      <c r="E43" s="2">
        <v>13</v>
      </c>
      <c r="F43" s="3">
        <f>IF(E44=0,"- - -",E43/E44*100)</f>
        <v>0.48041389504804144</v>
      </c>
      <c r="G43" s="2">
        <v>52</v>
      </c>
      <c r="H43" s="3">
        <f>IF(G44=0,"- - -",G43/G44*100)</f>
        <v>0.43922628600388547</v>
      </c>
      <c r="I43" s="2">
        <v>239</v>
      </c>
      <c r="J43" s="3">
        <f>IF(I44=0,"- - -",I43/I44*100)</f>
        <v>0.5174392171296196</v>
      </c>
      <c r="K43" s="2">
        <v>218</v>
      </c>
      <c r="L43" s="3">
        <f>IF(K44=0,"- - -",K43/K44*100)</f>
        <v>0.61970549775427819</v>
      </c>
      <c r="M43" s="2">
        <v>64</v>
      </c>
      <c r="N43" s="3">
        <f>IF(M44=0,"- - -",M43/M44*100)</f>
        <v>0.45226485760723623</v>
      </c>
      <c r="O43" s="2">
        <v>17</v>
      </c>
      <c r="P43" s="3">
        <f>IF(O44=0,"- - -",O43/O44*100)</f>
        <v>0.34700959379465196</v>
      </c>
      <c r="Q43" s="2">
        <v>6</v>
      </c>
      <c r="R43" s="3">
        <f>IF(Q44=0,"- - -",Q43/Q44*100)</f>
        <v>0.37267080745341613</v>
      </c>
      <c r="S43" s="2">
        <v>6</v>
      </c>
      <c r="T43" s="3">
        <f>IF(S44=0,"- - -",S43/S44*100)</f>
        <v>0.7978723404255319</v>
      </c>
      <c r="U43" s="2">
        <v>3</v>
      </c>
      <c r="V43" s="3">
        <f>IF(U44=0,"- - -",U43/U44*100)</f>
        <v>0.78125</v>
      </c>
      <c r="W43" s="2">
        <v>1</v>
      </c>
      <c r="X43" s="3">
        <f>IF(W44=0,"- - -",W43/W44*100)</f>
        <v>0.35842293906810035</v>
      </c>
      <c r="Y43" s="2">
        <v>2</v>
      </c>
      <c r="Z43" s="3">
        <f>IF(Y44=0,"- - -",Y43/Y44*100)</f>
        <v>0.15048908954100826</v>
      </c>
      <c r="AA43" s="26">
        <f t="shared" si="3"/>
        <v>630</v>
      </c>
      <c r="AB43" s="29">
        <f>IF(AA44=0,"- - -",AA43/AA44*100)</f>
        <v>0.52511815158410635</v>
      </c>
      <c r="AE43" s="69"/>
    </row>
    <row r="44" spans="1:33" x14ac:dyDescent="0.25">
      <c r="A44" s="153" t="s">
        <v>13</v>
      </c>
      <c r="B44" s="154"/>
      <c r="C44" s="14">
        <f>SUM(C41:C43)</f>
        <v>657</v>
      </c>
      <c r="D44" s="15">
        <f>IF(C44=0,"- - -",C44/C44*100)</f>
        <v>100</v>
      </c>
      <c r="E44" s="16">
        <f>SUM(E41:E43)</f>
        <v>2706</v>
      </c>
      <c r="F44" s="15">
        <f>IF(E44=0,"- - -",E44/E44*100)</f>
        <v>100</v>
      </c>
      <c r="G44" s="16">
        <f>SUM(G41:G43)</f>
        <v>11839</v>
      </c>
      <c r="H44" s="15">
        <f>IF(G44=0,"- - -",G44/G44*100)</f>
        <v>100</v>
      </c>
      <c r="I44" s="16">
        <f>SUM(I41:I43)</f>
        <v>46189</v>
      </c>
      <c r="J44" s="15">
        <f>IF(I44=0,"- - -",I44/I44*100)</f>
        <v>100</v>
      </c>
      <c r="K44" s="16">
        <f>SUM(K41:K43)</f>
        <v>35178</v>
      </c>
      <c r="L44" s="15">
        <f>IF(K44=0,"- - -",K44/K44*100)</f>
        <v>100</v>
      </c>
      <c r="M44" s="16">
        <f>SUM(M41:M43)</f>
        <v>14151</v>
      </c>
      <c r="N44" s="15">
        <f>IF(M44=0,"- - -",M44/M44*100)</f>
        <v>100</v>
      </c>
      <c r="O44" s="16">
        <f>SUM(O41:O43)</f>
        <v>4899</v>
      </c>
      <c r="P44" s="15">
        <f>IF(O44=0,"- - -",O44/O44*100)</f>
        <v>100</v>
      </c>
      <c r="Q44" s="16">
        <f>SUM(Q41:Q43)</f>
        <v>1610</v>
      </c>
      <c r="R44" s="15">
        <f>IF(Q44=0,"- - -",Q44/Q44*100)</f>
        <v>100</v>
      </c>
      <c r="S44" s="16">
        <f>SUM(S41:S43)</f>
        <v>752</v>
      </c>
      <c r="T44" s="15">
        <f>IF(S44=0,"- - -",S44/S44*100)</f>
        <v>100</v>
      </c>
      <c r="U44" s="16">
        <f>SUM(U41:U43)</f>
        <v>384</v>
      </c>
      <c r="V44" s="15">
        <f>IF(U44=0,"- - -",U44/U44*100)</f>
        <v>100</v>
      </c>
      <c r="W44" s="16">
        <f>SUM(W41:W43)</f>
        <v>279</v>
      </c>
      <c r="X44" s="15">
        <f>IF(W44=0,"- - -",W44/W44*100)</f>
        <v>100</v>
      </c>
      <c r="Y44" s="16">
        <f>SUM(Y41:Y43)</f>
        <v>1329</v>
      </c>
      <c r="Z44" s="15">
        <f>IF(Y44=0,"- - -",Y44/Y44*100)</f>
        <v>100</v>
      </c>
      <c r="AA44" s="22">
        <f>SUM(AA41:AA43)</f>
        <v>119973</v>
      </c>
      <c r="AB44" s="23">
        <f>IF(AA44=0,"- - -",AA44/AA44*100)</f>
        <v>100</v>
      </c>
      <c r="AE44" s="69"/>
    </row>
    <row r="45" spans="1:33" ht="15.75" thickBot="1" x14ac:dyDescent="0.3">
      <c r="A45" s="155" t="s">
        <v>31</v>
      </c>
      <c r="B45" s="156"/>
      <c r="C45" s="18">
        <f>IF($AA44=0,"- - -",C44/$AA44*100)</f>
        <v>0.54762321522342527</v>
      </c>
      <c r="D45" s="19"/>
      <c r="E45" s="20">
        <f>IF($AA44=0,"- - -",E44/$AA44*100)</f>
        <v>2.2555074891850668</v>
      </c>
      <c r="F45" s="19"/>
      <c r="G45" s="20">
        <f>IF($AA44=0,"- - -",G44/$AA44*100)</f>
        <v>9.868053645403549</v>
      </c>
      <c r="H45" s="19"/>
      <c r="I45" s="20">
        <f>IF($AA44=0,"- - -",I44/$AA44*100)</f>
        <v>38.499495719870303</v>
      </c>
      <c r="J45" s="19"/>
      <c r="K45" s="20">
        <f>IF($AA44=0,"- - -",K44/$AA44*100)</f>
        <v>29.321597359405864</v>
      </c>
      <c r="L45" s="19"/>
      <c r="M45" s="20">
        <f>IF($AA44=0,"- - -",M44/$AA44*100)</f>
        <v>11.795153909629667</v>
      </c>
      <c r="N45" s="19"/>
      <c r="O45" s="20">
        <f>IF($AA44=0,"- - -",O44/$AA44*100)</f>
        <v>4.0834187692230755</v>
      </c>
      <c r="P45" s="19"/>
      <c r="Q45" s="20">
        <f>IF($AA44=0,"- - -",Q44/$AA44*100)</f>
        <v>1.3419686096038275</v>
      </c>
      <c r="R45" s="19"/>
      <c r="S45" s="20">
        <f>IF($AA44=0,"- - -",S44/$AA44*100)</f>
        <v>0.62680769839880635</v>
      </c>
      <c r="T45" s="19"/>
      <c r="U45" s="20">
        <f>IF($AA44=0,"- - -",U44/$AA44*100)</f>
        <v>0.32007201620364584</v>
      </c>
      <c r="V45" s="19"/>
      <c r="W45" s="20">
        <f>IF($AA44=0,"- - -",W44/$AA44*100)</f>
        <v>0.23255232427296141</v>
      </c>
      <c r="X45" s="19"/>
      <c r="Y45" s="20">
        <f>IF($AA44=0,"- - -",Y44/$AA44*100)</f>
        <v>1.1077492435798055</v>
      </c>
      <c r="Z45" s="19"/>
      <c r="AA45" s="24">
        <f>IF($AA44=0,"- - -",AA44/$AA44*100)</f>
        <v>100</v>
      </c>
      <c r="AB45" s="25"/>
    </row>
    <row r="46" spans="1:33" x14ac:dyDescent="0.25">
      <c r="A46" s="63"/>
    </row>
    <row r="48" spans="1:33" x14ac:dyDescent="0.25">
      <c r="A48" s="1" t="s">
        <v>295</v>
      </c>
      <c r="J48" s="48"/>
      <c r="L48" s="48"/>
    </row>
    <row r="49" spans="1:27" ht="15.75" thickBot="1" x14ac:dyDescent="0.3"/>
    <row r="50" spans="1:27" ht="14.45" customHeight="1" x14ac:dyDescent="0.25">
      <c r="A50" s="149" t="s">
        <v>303</v>
      </c>
      <c r="B50" s="150"/>
      <c r="C50" s="32" t="s">
        <v>99</v>
      </c>
      <c r="D50" s="33"/>
      <c r="E50" s="33" t="s">
        <v>100</v>
      </c>
      <c r="F50" s="33"/>
      <c r="G50" s="33" t="s">
        <v>101</v>
      </c>
      <c r="H50" s="33"/>
      <c r="I50" s="33" t="s">
        <v>102</v>
      </c>
      <c r="J50" s="33"/>
      <c r="K50" s="33" t="s">
        <v>103</v>
      </c>
      <c r="L50" s="33"/>
      <c r="M50" s="33" t="s">
        <v>104</v>
      </c>
      <c r="N50" s="33"/>
      <c r="O50" s="33" t="s">
        <v>105</v>
      </c>
      <c r="P50" s="33"/>
      <c r="Q50" s="33" t="s">
        <v>106</v>
      </c>
      <c r="R50" s="33"/>
      <c r="S50" s="33" t="s">
        <v>16</v>
      </c>
      <c r="T50" s="33"/>
      <c r="U50" s="35" t="s">
        <v>13</v>
      </c>
      <c r="V50" s="36"/>
    </row>
    <row r="51" spans="1:27" ht="15.75" thickBot="1" x14ac:dyDescent="0.3">
      <c r="A51" s="151"/>
      <c r="B51" s="152"/>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25">
      <c r="A52" s="55" t="s">
        <v>288</v>
      </c>
      <c r="B52" s="62" t="s">
        <v>303</v>
      </c>
      <c r="C52" s="8">
        <v>15</v>
      </c>
      <c r="D52" s="5">
        <f>IF(C55=0,"- - -",C52/C55*100)</f>
        <v>26.315789473684209</v>
      </c>
      <c r="E52" s="4">
        <v>292</v>
      </c>
      <c r="F52" s="5">
        <f>IF(E55=0,"- - -",E52/E55*100)</f>
        <v>50.694444444444443</v>
      </c>
      <c r="G52" s="4">
        <v>683</v>
      </c>
      <c r="H52" s="5">
        <f>IF(G55=0,"- - -",G52/G55*100)</f>
        <v>53.737214791502751</v>
      </c>
      <c r="I52" s="4">
        <v>10228</v>
      </c>
      <c r="J52" s="5">
        <f>IF(I55=0,"- - -",I52/I55*100)</f>
        <v>63.202125687449794</v>
      </c>
      <c r="K52" s="4">
        <v>60570</v>
      </c>
      <c r="L52" s="5">
        <f>IF(K55=0,"- - -",K52/K55*100)</f>
        <v>67.380107461092635</v>
      </c>
      <c r="M52" s="4">
        <v>8682</v>
      </c>
      <c r="N52" s="5">
        <f>IF(M55=0,"- - -",M52/M55*100)</f>
        <v>73.439350363728636</v>
      </c>
      <c r="O52" s="4">
        <v>14</v>
      </c>
      <c r="P52" s="5">
        <f>IF(O55=0,"- - -",O52/O55*100)</f>
        <v>87.5</v>
      </c>
      <c r="Q52" s="4">
        <v>0</v>
      </c>
      <c r="R52" s="5" t="str">
        <f>IF(Q55=0,"- - -",Q52/Q55*100)</f>
        <v>- - -</v>
      </c>
      <c r="S52" s="4">
        <v>53</v>
      </c>
      <c r="T52" s="5">
        <f>IF(S55=0,"- - -",S52/S55*100)</f>
        <v>34.193548387096776</v>
      </c>
      <c r="U52" s="26">
        <f>C52+E52+G52+I52+K52+M52+O52+Q52+S52</f>
        <v>80537</v>
      </c>
      <c r="V52" s="27">
        <f>IF(U55=0,"- - -",U52/U55*100)</f>
        <v>67.129270752585995</v>
      </c>
      <c r="Y52" s="69"/>
    </row>
    <row r="53" spans="1:27" x14ac:dyDescent="0.25">
      <c r="A53" s="52" t="s">
        <v>289</v>
      </c>
      <c r="B53" s="62" t="s">
        <v>304</v>
      </c>
      <c r="C53" s="9">
        <v>40</v>
      </c>
      <c r="D53" s="3">
        <f>IF(C55=0,"- - -",C53/C55*100)</f>
        <v>70.175438596491219</v>
      </c>
      <c r="E53" s="2">
        <v>276</v>
      </c>
      <c r="F53" s="3">
        <f>IF(E55=0,"- - -",E53/E55*100)</f>
        <v>47.916666666666671</v>
      </c>
      <c r="G53" s="2">
        <v>578</v>
      </c>
      <c r="H53" s="3">
        <f>IF(G55=0,"- - -",G53/G55*100)</f>
        <v>45.476003147128246</v>
      </c>
      <c r="I53" s="2">
        <v>5859</v>
      </c>
      <c r="J53" s="3">
        <f>IF(I55=0,"- - -",I53/I55*100)</f>
        <v>36.204659210282401</v>
      </c>
      <c r="K53" s="2">
        <v>28919</v>
      </c>
      <c r="L53" s="3">
        <f>IF(K55=0,"- - -",K53/K55*100)</f>
        <v>32.170469335765858</v>
      </c>
      <c r="M53" s="2">
        <v>3096</v>
      </c>
      <c r="N53" s="3">
        <f>IF(M55=0,"- - -",M53/M55*100)</f>
        <v>26.188462189138896</v>
      </c>
      <c r="O53" s="2">
        <v>2</v>
      </c>
      <c r="P53" s="3">
        <f>IF(O55=0,"- - -",O53/O55*100)</f>
        <v>12.5</v>
      </c>
      <c r="Q53" s="2">
        <v>0</v>
      </c>
      <c r="R53" s="3" t="str">
        <f>IF(Q55=0,"- - -",Q53/Q55*100)</f>
        <v>- - -</v>
      </c>
      <c r="S53" s="2">
        <v>36</v>
      </c>
      <c r="T53" s="3">
        <f>IF(S55=0,"- - -",S53/S55*100)</f>
        <v>23.225806451612904</v>
      </c>
      <c r="U53" s="26">
        <f t="shared" ref="U53:U54" si="4">C53+E53+G53+I53+K53+M53+O53+Q53+S53</f>
        <v>38806</v>
      </c>
      <c r="V53" s="29">
        <f>IF(U55=0,"- - -",U53/U55*100)</f>
        <v>32.345611095829895</v>
      </c>
      <c r="Y53" s="69"/>
    </row>
    <row r="54" spans="1:27" ht="15.75" thickBot="1" x14ac:dyDescent="0.3">
      <c r="A54" s="52" t="s">
        <v>290</v>
      </c>
      <c r="B54" s="62" t="s">
        <v>16</v>
      </c>
      <c r="C54" s="9">
        <v>2</v>
      </c>
      <c r="D54" s="3">
        <f>IF(C55=0,"- - -",C54/C55*100)</f>
        <v>3.5087719298245612</v>
      </c>
      <c r="E54" s="2">
        <v>8</v>
      </c>
      <c r="F54" s="3">
        <f>IF(E55=0,"- - -",E54/E55*100)</f>
        <v>1.3888888888888888</v>
      </c>
      <c r="G54" s="2">
        <v>10</v>
      </c>
      <c r="H54" s="3">
        <f>IF(G55=0,"- - -",G54/G55*100)</f>
        <v>0.78678206136900075</v>
      </c>
      <c r="I54" s="2">
        <v>96</v>
      </c>
      <c r="J54" s="3">
        <f>IF(I55=0,"- - -",I54/I55*100)</f>
        <v>0.59321510226781193</v>
      </c>
      <c r="K54" s="2">
        <v>404</v>
      </c>
      <c r="L54" s="3">
        <f>IF(K55=0,"- - -",K54/K55*100)</f>
        <v>0.44942320314151263</v>
      </c>
      <c r="M54" s="2">
        <v>44</v>
      </c>
      <c r="N54" s="3">
        <f>IF(M55=0,"- - -",M54/M55*100)</f>
        <v>0.37218744713246488</v>
      </c>
      <c r="O54" s="2">
        <v>0</v>
      </c>
      <c r="P54" s="3">
        <f>IF(O55=0,"- - -",O54/O55*100)</f>
        <v>0</v>
      </c>
      <c r="Q54" s="2">
        <v>0</v>
      </c>
      <c r="R54" s="3" t="str">
        <f>IF(Q55=0,"- - -",Q54/Q55*100)</f>
        <v>- - -</v>
      </c>
      <c r="S54" s="2">
        <v>66</v>
      </c>
      <c r="T54" s="3">
        <f>IF(S55=0,"- - -",S54/S55*100)</f>
        <v>42.58064516129032</v>
      </c>
      <c r="U54" s="26">
        <f t="shared" si="4"/>
        <v>630</v>
      </c>
      <c r="V54" s="29">
        <f>IF(U55=0,"- - -",U54/U55*100)</f>
        <v>0.52511815158410635</v>
      </c>
      <c r="Y54" s="69"/>
    </row>
    <row r="55" spans="1:27" x14ac:dyDescent="0.25">
      <c r="A55" s="153" t="s">
        <v>13</v>
      </c>
      <c r="B55" s="154"/>
      <c r="C55" s="14">
        <f>SUM(C52:C54)</f>
        <v>57</v>
      </c>
      <c r="D55" s="15">
        <f>IF(C55=0,"- - -",C55/C55*100)</f>
        <v>100</v>
      </c>
      <c r="E55" s="16">
        <f>SUM(E52:E54)</f>
        <v>576</v>
      </c>
      <c r="F55" s="15">
        <f>IF(E55=0,"- - -",E55/E55*100)</f>
        <v>100</v>
      </c>
      <c r="G55" s="16">
        <f>SUM(G52:G54)</f>
        <v>1271</v>
      </c>
      <c r="H55" s="15">
        <f>IF(G55=0,"- - -",G55/G55*100)</f>
        <v>100</v>
      </c>
      <c r="I55" s="16">
        <f>SUM(I52:I54)</f>
        <v>16183</v>
      </c>
      <c r="J55" s="15">
        <f>IF(I55=0,"- - -",I55/I55*100)</f>
        <v>100</v>
      </c>
      <c r="K55" s="16">
        <f>SUM(K52:K54)</f>
        <v>89893</v>
      </c>
      <c r="L55" s="15">
        <f>IF(K55=0,"- - -",K55/K55*100)</f>
        <v>100</v>
      </c>
      <c r="M55" s="16">
        <f>SUM(M52:M54)</f>
        <v>11822</v>
      </c>
      <c r="N55" s="15">
        <f>IF(M55=0,"- - -",M55/M55*100)</f>
        <v>100</v>
      </c>
      <c r="O55" s="16">
        <f>SUM(O52:O54)</f>
        <v>16</v>
      </c>
      <c r="P55" s="15">
        <f>IF(O55=0,"- - -",O55/O55*100)</f>
        <v>100</v>
      </c>
      <c r="Q55" s="16">
        <f>SUM(Q52:Q54)</f>
        <v>0</v>
      </c>
      <c r="R55" s="15" t="str">
        <f>IF(Q55=0,"- - -",Q55/Q55*100)</f>
        <v>- - -</v>
      </c>
      <c r="S55" s="16">
        <f>SUM(S52:S54)</f>
        <v>155</v>
      </c>
      <c r="T55" s="15">
        <f>IF(S55=0,"- - -",S55/S55*100)</f>
        <v>100</v>
      </c>
      <c r="U55" s="22">
        <f>SUM(U52:U54)</f>
        <v>119973</v>
      </c>
      <c r="V55" s="23">
        <f>IF(U55=0,"- - -",U55/U55*100)</f>
        <v>100</v>
      </c>
      <c r="Y55" s="69"/>
    </row>
    <row r="56" spans="1:27" ht="15.75" thickBot="1" x14ac:dyDescent="0.3">
      <c r="A56" s="155" t="s">
        <v>588</v>
      </c>
      <c r="B56" s="156"/>
      <c r="C56" s="18">
        <f>IF($U55=0,"- - -",C55/$U55*100)</f>
        <v>4.7510689905228679E-2</v>
      </c>
      <c r="D56" s="19"/>
      <c r="E56" s="20">
        <f>IF($U55=0,"- - -",E55/$U55*100)</f>
        <v>0.48010802430546878</v>
      </c>
      <c r="F56" s="19"/>
      <c r="G56" s="20">
        <f>IF($U55=0,"- - -",G55/$U55*100)</f>
        <v>1.0594050327990465</v>
      </c>
      <c r="H56" s="19"/>
      <c r="I56" s="20">
        <f>IF($U55=0,"- - -",I55/$U55*100)</f>
        <v>13.488868328707293</v>
      </c>
      <c r="J56" s="19"/>
      <c r="K56" s="20">
        <f>IF($U55=0,"- - -",K55/$U55*100)</f>
        <v>74.927692064047747</v>
      </c>
      <c r="L56" s="19"/>
      <c r="M56" s="20">
        <f>IF($U55=0,"- - -",M55/$U55*100)</f>
        <v>9.853883790519534</v>
      </c>
      <c r="N56" s="19"/>
      <c r="O56" s="20">
        <f>IF($U55=0,"- - -",O55/$U55*100)</f>
        <v>1.3336334008485242E-2</v>
      </c>
      <c r="P56" s="19"/>
      <c r="Q56" s="20">
        <f>IF($U55=0,"- - -",Q55/$U55*100)</f>
        <v>0</v>
      </c>
      <c r="R56" s="19"/>
      <c r="S56" s="20">
        <f>IF($U55=0,"- - -",S55/$U55*100)</f>
        <v>0.12919573570720078</v>
      </c>
      <c r="T56" s="19"/>
      <c r="U56" s="24">
        <f>IF($U55=0,"- - -",U55/$U55*100)</f>
        <v>100</v>
      </c>
      <c r="V56" s="25"/>
    </row>
    <row r="57" spans="1:27" x14ac:dyDescent="0.25">
      <c r="A57" s="63"/>
    </row>
    <row r="59" spans="1:27" x14ac:dyDescent="0.25">
      <c r="A59" s="1" t="s">
        <v>296</v>
      </c>
      <c r="J59" s="48"/>
      <c r="L59" s="48"/>
    </row>
    <row r="60" spans="1:27" ht="15.75" thickBot="1" x14ac:dyDescent="0.3"/>
    <row r="61" spans="1:27" ht="14.45" customHeight="1" x14ac:dyDescent="0.25">
      <c r="A61" s="149" t="s">
        <v>303</v>
      </c>
      <c r="B61" s="150"/>
      <c r="C61" s="32" t="s">
        <v>107</v>
      </c>
      <c r="D61" s="33"/>
      <c r="E61" s="32" t="s">
        <v>108</v>
      </c>
      <c r="F61" s="33"/>
      <c r="G61" s="32" t="s">
        <v>109</v>
      </c>
      <c r="H61" s="33"/>
      <c r="I61" s="32" t="s">
        <v>110</v>
      </c>
      <c r="J61" s="33"/>
      <c r="K61" s="32" t="s">
        <v>111</v>
      </c>
      <c r="L61" s="33"/>
      <c r="M61" s="32" t="s">
        <v>112</v>
      </c>
      <c r="N61" s="33"/>
      <c r="O61" s="32" t="s">
        <v>113</v>
      </c>
      <c r="P61" s="33"/>
      <c r="Q61" s="32" t="s">
        <v>114</v>
      </c>
      <c r="R61" s="33"/>
      <c r="S61" s="32" t="s">
        <v>115</v>
      </c>
      <c r="T61" s="33"/>
      <c r="U61" s="32" t="s">
        <v>116</v>
      </c>
      <c r="V61" s="33"/>
      <c r="W61" s="35" t="s">
        <v>13</v>
      </c>
      <c r="X61" s="36"/>
    </row>
    <row r="62" spans="1:27" ht="15.75" thickBot="1" x14ac:dyDescent="0.3">
      <c r="A62" s="151"/>
      <c r="B62" s="152"/>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25">
      <c r="A63" s="55" t="s">
        <v>288</v>
      </c>
      <c r="B63" s="62" t="s">
        <v>303</v>
      </c>
      <c r="C63" s="8">
        <v>27</v>
      </c>
      <c r="D63" s="5">
        <f>IF(C66=0,"- - -",C63/C66*100)</f>
        <v>75</v>
      </c>
      <c r="E63" s="4">
        <v>1960</v>
      </c>
      <c r="F63" s="5">
        <f>IF(E66=0,"- - -",E63/E66*100)</f>
        <v>72.404876246767628</v>
      </c>
      <c r="G63" s="4">
        <v>11659</v>
      </c>
      <c r="H63" s="5">
        <f>IF(G66=0,"- - -",G63/G66*100)</f>
        <v>72.718767541944743</v>
      </c>
      <c r="I63" s="4">
        <v>29733</v>
      </c>
      <c r="J63" s="5">
        <f>IF(I66=0,"- - -",I63/I66*100)</f>
        <v>69.285081791489958</v>
      </c>
      <c r="K63" s="4">
        <v>24992</v>
      </c>
      <c r="L63" s="5">
        <f>IF(K66=0,"- - -",K63/K66*100)</f>
        <v>64.563796533106</v>
      </c>
      <c r="M63" s="4">
        <v>10243</v>
      </c>
      <c r="N63" s="5">
        <f>IF(M66=0,"- - -",M63/M66*100)</f>
        <v>62.388841515409922</v>
      </c>
      <c r="O63" s="4">
        <v>1827</v>
      </c>
      <c r="P63" s="5">
        <f>IF(O66=0,"- - -",O63/O66*100)</f>
        <v>61.308724832214764</v>
      </c>
      <c r="Q63" s="4">
        <v>92</v>
      </c>
      <c r="R63" s="5">
        <f>IF(Q66=0,"- - -",Q63/Q66*100)</f>
        <v>54.117647058823529</v>
      </c>
      <c r="S63" s="4">
        <v>4</v>
      </c>
      <c r="T63" s="5">
        <f>IF(S66=0,"- - -",S63/S66*100)</f>
        <v>66.666666666666657</v>
      </c>
      <c r="U63" s="4">
        <v>0</v>
      </c>
      <c r="V63" s="5" t="str">
        <f>IF(U66=0,"- - -",U63/U66*100)</f>
        <v>- - -</v>
      </c>
      <c r="W63" s="26">
        <f>C63+E63+G63+I63+K63+M63+O63+Q63+S63+U63</f>
        <v>80537</v>
      </c>
      <c r="X63" s="27">
        <f>IF(W66=0,"- - -",W63/W66*100)</f>
        <v>67.129270752585995</v>
      </c>
      <c r="AA63" s="69"/>
    </row>
    <row r="64" spans="1:27" x14ac:dyDescent="0.25">
      <c r="A64" s="52" t="s">
        <v>289</v>
      </c>
      <c r="B64" s="62" t="s">
        <v>304</v>
      </c>
      <c r="C64" s="9">
        <v>8</v>
      </c>
      <c r="D64" s="3">
        <f>IF(C66=0,"- - -",C64/C66*100)</f>
        <v>22.222222222222221</v>
      </c>
      <c r="E64" s="2">
        <v>731</v>
      </c>
      <c r="F64" s="3">
        <f>IF(E66=0,"- - -",E64/E66*100)</f>
        <v>27.004063538973032</v>
      </c>
      <c r="G64" s="2">
        <v>4279</v>
      </c>
      <c r="H64" s="3">
        <f>IF(G66=0,"- - -",G64/G66*100)</f>
        <v>26.688704546872078</v>
      </c>
      <c r="I64" s="2">
        <v>12996</v>
      </c>
      <c r="J64" s="3">
        <f>IF(I66=0,"- - -",I64/I66*100)</f>
        <v>30.283823460875237</v>
      </c>
      <c r="K64" s="2">
        <v>13504</v>
      </c>
      <c r="L64" s="3">
        <f>IF(K66=0,"- - -",K64/K66*100)</f>
        <v>34.885943837350489</v>
      </c>
      <c r="M64" s="2">
        <v>6077</v>
      </c>
      <c r="N64" s="3">
        <f>IF(M66=0,"- - -",M64/M66*100)</f>
        <v>37.014252649531002</v>
      </c>
      <c r="O64" s="2">
        <v>1131</v>
      </c>
      <c r="P64" s="3">
        <f>IF(O66=0,"- - -",O64/O66*100)</f>
        <v>37.95302013422819</v>
      </c>
      <c r="Q64" s="2">
        <v>78</v>
      </c>
      <c r="R64" s="3">
        <f>IF(Q66=0,"- - -",Q64/Q66*100)</f>
        <v>45.882352941176471</v>
      </c>
      <c r="S64" s="2">
        <v>2</v>
      </c>
      <c r="T64" s="3">
        <f>IF(S66=0,"- - -",S64/S66*100)</f>
        <v>33.333333333333329</v>
      </c>
      <c r="U64" s="2">
        <v>0</v>
      </c>
      <c r="V64" s="3" t="str">
        <f>IF(U66=0,"- - -",U64/U66*100)</f>
        <v>- - -</v>
      </c>
      <c r="W64" s="26">
        <f t="shared" ref="W64:W65" si="5">C64+E64+G64+I64+K64+M64+O64+Q64+S64+U64</f>
        <v>38806</v>
      </c>
      <c r="X64" s="29">
        <f>IF(W66=0,"- - -",W64/W66*100)</f>
        <v>32.345611095829895</v>
      </c>
      <c r="AA64" s="69"/>
    </row>
    <row r="65" spans="1:31" ht="15.75" thickBot="1" x14ac:dyDescent="0.3">
      <c r="A65" s="52" t="s">
        <v>290</v>
      </c>
      <c r="B65" s="62" t="s">
        <v>16</v>
      </c>
      <c r="C65" s="9">
        <v>1</v>
      </c>
      <c r="D65" s="3">
        <f>IF(C66=0,"- - -",C65/C66*100)</f>
        <v>2.7777777777777777</v>
      </c>
      <c r="E65" s="2">
        <v>16</v>
      </c>
      <c r="F65" s="3">
        <f>IF(E66=0,"- - -",E65/E66*100)</f>
        <v>0.59106021425932764</v>
      </c>
      <c r="G65" s="2">
        <v>95</v>
      </c>
      <c r="H65" s="3">
        <f>IF(G66=0,"- - -",G65/G66*100)</f>
        <v>0.59252791118318471</v>
      </c>
      <c r="I65" s="2">
        <v>185</v>
      </c>
      <c r="J65" s="3">
        <f>IF(I66=0,"- - -",I65/I66*100)</f>
        <v>0.43109474763480449</v>
      </c>
      <c r="K65" s="2">
        <v>213</v>
      </c>
      <c r="L65" s="3">
        <f>IF(K66=0,"- - -",K65/K66*100)</f>
        <v>0.55025962954351704</v>
      </c>
      <c r="M65" s="2">
        <v>98</v>
      </c>
      <c r="N65" s="3">
        <f>IF(M66=0,"- - -",M65/M66*100)</f>
        <v>0.59690583505908157</v>
      </c>
      <c r="O65" s="2">
        <v>22</v>
      </c>
      <c r="P65" s="3">
        <f>IF(O66=0,"- - -",O65/O66*100)</f>
        <v>0.73825503355704702</v>
      </c>
      <c r="Q65" s="2">
        <v>0</v>
      </c>
      <c r="R65" s="3">
        <f>IF(Q66=0,"- - -",Q65/Q66*100)</f>
        <v>0</v>
      </c>
      <c r="S65" s="2">
        <v>0</v>
      </c>
      <c r="T65" s="3">
        <f>IF(S66=0,"- - -",S65/S66*100)</f>
        <v>0</v>
      </c>
      <c r="U65" s="2">
        <v>0</v>
      </c>
      <c r="V65" s="3" t="str">
        <f>IF(U66=0,"- - -",U65/U66*100)</f>
        <v>- - -</v>
      </c>
      <c r="W65" s="26">
        <f t="shared" si="5"/>
        <v>630</v>
      </c>
      <c r="X65" s="29">
        <f>IF(W66=0,"- - -",W65/W66*100)</f>
        <v>0.52511815158410635</v>
      </c>
      <c r="AA65" s="69"/>
    </row>
    <row r="66" spans="1:31" x14ac:dyDescent="0.25">
      <c r="A66" s="153" t="s">
        <v>13</v>
      </c>
      <c r="B66" s="154"/>
      <c r="C66" s="14">
        <f>SUM(C63:C65)</f>
        <v>36</v>
      </c>
      <c r="D66" s="15">
        <f>IF(C66=0,"- - -",C66/C66*100)</f>
        <v>100</v>
      </c>
      <c r="E66" s="16">
        <f>SUM(E63:E65)</f>
        <v>2707</v>
      </c>
      <c r="F66" s="15">
        <f>IF(E66=0,"- - -",E66/E66*100)</f>
        <v>100</v>
      </c>
      <c r="G66" s="16">
        <f>SUM(G63:G65)</f>
        <v>16033</v>
      </c>
      <c r="H66" s="15">
        <f>IF(G66=0,"- - -",G66/G66*100)</f>
        <v>100</v>
      </c>
      <c r="I66" s="16">
        <f>SUM(I63:I65)</f>
        <v>42914</v>
      </c>
      <c r="J66" s="15">
        <f>IF(I66=0,"- - -",I66/I66*100)</f>
        <v>100</v>
      </c>
      <c r="K66" s="16">
        <f>SUM(K63:K65)</f>
        <v>38709</v>
      </c>
      <c r="L66" s="15">
        <f>IF(K66=0,"- - -",K66/K66*100)</f>
        <v>100</v>
      </c>
      <c r="M66" s="16">
        <f>SUM(M63:M65)</f>
        <v>16418</v>
      </c>
      <c r="N66" s="15">
        <f>IF(M66=0,"- - -",M66/M66*100)</f>
        <v>100</v>
      </c>
      <c r="O66" s="16">
        <f>SUM(O63:O65)</f>
        <v>2980</v>
      </c>
      <c r="P66" s="15">
        <f>IF(O66=0,"- - -",O66/O66*100)</f>
        <v>100</v>
      </c>
      <c r="Q66" s="16">
        <f>SUM(Q63:Q65)</f>
        <v>170</v>
      </c>
      <c r="R66" s="15">
        <f>IF(Q66=0,"- - -",Q66/Q66*100)</f>
        <v>100</v>
      </c>
      <c r="S66" s="16">
        <f>SUM(S63:S65)</f>
        <v>6</v>
      </c>
      <c r="T66" s="15">
        <f>IF(S66=0,"- - -",S66/S66*100)</f>
        <v>100</v>
      </c>
      <c r="U66" s="16">
        <f>SUM(U63:U65)</f>
        <v>0</v>
      </c>
      <c r="V66" s="15" t="str">
        <f>IF(U66=0,"- - -",U66/U66*100)</f>
        <v>- - -</v>
      </c>
      <c r="W66" s="22">
        <f>SUM(W63:W65)</f>
        <v>119973</v>
      </c>
      <c r="X66" s="23">
        <f>IF(W66=0,"- - -",W66/W66*100)</f>
        <v>100</v>
      </c>
      <c r="AA66" s="69"/>
    </row>
    <row r="67" spans="1:31" ht="15.75" thickBot="1" x14ac:dyDescent="0.3">
      <c r="A67" s="155" t="s">
        <v>35</v>
      </c>
      <c r="B67" s="156"/>
      <c r="C67" s="18">
        <f>IF($W66=0,"- - -",C66/$W66*100)</f>
        <v>3.0006751519091799E-2</v>
      </c>
      <c r="D67" s="19"/>
      <c r="E67" s="20">
        <f>IF($W66=0,"- - -",E66/$W66*100)</f>
        <v>2.2563410100605972</v>
      </c>
      <c r="F67" s="19"/>
      <c r="G67" s="20">
        <f>IF($W66=0,"- - -",G66/$W66*100)</f>
        <v>13.363840197377744</v>
      </c>
      <c r="H67" s="19"/>
      <c r="I67" s="20">
        <f>IF($W66=0,"- - -",I66/$W66*100)</f>
        <v>35.769714852508486</v>
      </c>
      <c r="J67" s="19"/>
      <c r="K67" s="20">
        <f>IF($W66=0,"- - -",K66/$W66*100)</f>
        <v>32.26475957090345</v>
      </c>
      <c r="L67" s="19"/>
      <c r="M67" s="20">
        <f>IF($W66=0,"- - -",M66/$W66*100)</f>
        <v>13.684745734456918</v>
      </c>
      <c r="N67" s="19"/>
      <c r="O67" s="20">
        <f>IF($W66=0,"- - -",O66/$W66*100)</f>
        <v>2.4838922090803761</v>
      </c>
      <c r="P67" s="19"/>
      <c r="Q67" s="20">
        <f>IF($W66=0,"- - -",Q66/$W66*100)</f>
        <v>0.1416985488401557</v>
      </c>
      <c r="R67" s="19"/>
      <c r="S67" s="20">
        <f>IF($W66=0,"- - -",S66/$W66*100)</f>
        <v>5.0011252531819662E-3</v>
      </c>
      <c r="T67" s="19"/>
      <c r="U67" s="20">
        <f>IF($W66=0,"- - -",U66/$W66*100)</f>
        <v>0</v>
      </c>
      <c r="V67" s="19"/>
      <c r="W67" s="24">
        <f>IF($W66=0,"- - -",W66/$W66*100)</f>
        <v>100</v>
      </c>
      <c r="X67" s="25"/>
    </row>
    <row r="68" spans="1:31" x14ac:dyDescent="0.25">
      <c r="A68" s="63"/>
    </row>
    <row r="70" spans="1:31" x14ac:dyDescent="0.25">
      <c r="A70" s="49" t="s">
        <v>297</v>
      </c>
      <c r="J70" s="48"/>
      <c r="L70" s="48"/>
    </row>
    <row r="71" spans="1:31" ht="15.75" thickBot="1" x14ac:dyDescent="0.3"/>
    <row r="72" spans="1:31" ht="14.45" customHeight="1" x14ac:dyDescent="0.25">
      <c r="A72" s="149" t="s">
        <v>303</v>
      </c>
      <c r="B72" s="150"/>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75" thickBot="1" x14ac:dyDescent="0.3">
      <c r="A73" s="151"/>
      <c r="B73" s="152"/>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25">
      <c r="A74" s="55" t="s">
        <v>288</v>
      </c>
      <c r="B74" s="62" t="s">
        <v>303</v>
      </c>
      <c r="C74" s="8">
        <v>80</v>
      </c>
      <c r="D74" s="5">
        <f>IF(C77=0,"- - -",C74/C77*100)</f>
        <v>48.484848484848484</v>
      </c>
      <c r="E74" s="4">
        <v>328</v>
      </c>
      <c r="F74" s="5">
        <f>IF(E77=0,"- - -",E74/E77*100)</f>
        <v>51.816745655608209</v>
      </c>
      <c r="G74" s="4">
        <v>444</v>
      </c>
      <c r="H74" s="5">
        <f>IF(G77=0,"- - -",G74/G77*100)</f>
        <v>55.018587360594793</v>
      </c>
      <c r="I74" s="4">
        <v>945</v>
      </c>
      <c r="J74" s="5">
        <f>IF(I77=0,"- - -",I74/I77*100)</f>
        <v>57.551766138855051</v>
      </c>
      <c r="K74" s="4">
        <v>3545</v>
      </c>
      <c r="L74" s="5">
        <f>IF(K77=0,"- - -",K74/K77*100)</f>
        <v>62.787814381863264</v>
      </c>
      <c r="M74" s="4">
        <v>14490</v>
      </c>
      <c r="N74" s="5">
        <f>IF(M77=0,"- - -",M74/M77*100)</f>
        <v>65.488565488565484</v>
      </c>
      <c r="O74" s="4">
        <v>31906</v>
      </c>
      <c r="P74" s="5">
        <f>IF(O77=0,"- - -",O74/O77*100)</f>
        <v>67.220056884019812</v>
      </c>
      <c r="Q74" s="4">
        <v>23438</v>
      </c>
      <c r="R74" s="5">
        <f>IF(Q77=0,"- - -",Q74/Q77*100)</f>
        <v>69.1549628230851</v>
      </c>
      <c r="S74" s="4">
        <v>6058</v>
      </c>
      <c r="T74" s="5">
        <f>IF(S77=0,"- - -",S74/S77*100)</f>
        <v>70.278422273781899</v>
      </c>
      <c r="U74" s="4">
        <v>678</v>
      </c>
      <c r="V74" s="5">
        <f>IF(U77=0,"- - -",U74/U77*100)</f>
        <v>70.625</v>
      </c>
      <c r="W74" s="4">
        <v>50</v>
      </c>
      <c r="X74" s="5">
        <f>IF(W77=0,"- - -",W74/W77*100)</f>
        <v>73.529411764705884</v>
      </c>
      <c r="Y74" s="4">
        <v>20</v>
      </c>
      <c r="Z74" s="5">
        <f>IF(Y77=0,"- - -",Y74/Y77*100)</f>
        <v>57.142857142857139</v>
      </c>
      <c r="AA74" s="26">
        <f>C74+E74+G74+I74+K74+M74+O74+Q74+S74+U74+W74+Y74</f>
        <v>81982</v>
      </c>
      <c r="AB74" s="27">
        <f>IF(AA77=0,"- - -",AA74/AA77*100)</f>
        <v>67.165878796319817</v>
      </c>
      <c r="AE74" s="69"/>
    </row>
    <row r="75" spans="1:31" x14ac:dyDescent="0.25">
      <c r="A75" s="52" t="s">
        <v>289</v>
      </c>
      <c r="B75" s="62" t="s">
        <v>304</v>
      </c>
      <c r="C75" s="9">
        <v>82</v>
      </c>
      <c r="D75" s="3">
        <f>IF(C77=0,"- - -",C75/C77*100)</f>
        <v>49.696969696969695</v>
      </c>
      <c r="E75" s="2">
        <v>296</v>
      </c>
      <c r="F75" s="3">
        <f>IF(E77=0,"- - -",E75/E77*100)</f>
        <v>46.761453396524487</v>
      </c>
      <c r="G75" s="2">
        <v>357</v>
      </c>
      <c r="H75" s="3">
        <f>IF(G77=0,"- - -",G75/G77*100)</f>
        <v>44.237918215613384</v>
      </c>
      <c r="I75" s="2">
        <v>683</v>
      </c>
      <c r="J75" s="3">
        <f>IF(I77=0,"- - -",I75/I77*100)</f>
        <v>41.595615103532282</v>
      </c>
      <c r="K75" s="2">
        <v>2070</v>
      </c>
      <c r="L75" s="3">
        <f>IF(K77=0,"- - -",K75/K77*100)</f>
        <v>36.663124335812967</v>
      </c>
      <c r="M75" s="2">
        <v>7502</v>
      </c>
      <c r="N75" s="3">
        <f>IF(M77=0,"- - -",M75/M77*100)</f>
        <v>33.905812166681734</v>
      </c>
      <c r="O75" s="2">
        <v>15290</v>
      </c>
      <c r="P75" s="3">
        <f>IF(O77=0,"- - -",O75/O77*100)</f>
        <v>32.213209733487837</v>
      </c>
      <c r="Q75" s="2">
        <v>10322</v>
      </c>
      <c r="R75" s="3">
        <f>IF(Q77=0,"- - -",Q75/Q77*100)</f>
        <v>30.455564735040717</v>
      </c>
      <c r="S75" s="2">
        <v>2531</v>
      </c>
      <c r="T75" s="3">
        <f>IF(S77=0,"- - -",S75/S77*100)</f>
        <v>29.361948955916471</v>
      </c>
      <c r="U75" s="2">
        <v>278</v>
      </c>
      <c r="V75" s="3">
        <f>IF(U77=0,"- - -",U75/U77*100)</f>
        <v>28.958333333333336</v>
      </c>
      <c r="W75" s="2">
        <v>18</v>
      </c>
      <c r="X75" s="3">
        <f>IF(W77=0,"- - -",W75/W77*100)</f>
        <v>26.47058823529412</v>
      </c>
      <c r="Y75" s="2">
        <v>12</v>
      </c>
      <c r="Z75" s="3">
        <f>IF(Y77=0,"- - -",Y75/Y77*100)</f>
        <v>34.285714285714285</v>
      </c>
      <c r="AA75" s="26">
        <f t="shared" ref="AA75:AA76" si="6">C75+E75+G75+I75+K75+M75+O75+Q75+S75+U75+W75+Y75</f>
        <v>39441</v>
      </c>
      <c r="AB75" s="29">
        <f>IF(AA77=0,"- - -",AA75/AA77*100)</f>
        <v>32.313061716055351</v>
      </c>
      <c r="AE75" s="69"/>
    </row>
    <row r="76" spans="1:31" ht="15.75" thickBot="1" x14ac:dyDescent="0.3">
      <c r="A76" s="52" t="s">
        <v>290</v>
      </c>
      <c r="B76" s="62" t="s">
        <v>16</v>
      </c>
      <c r="C76" s="9">
        <v>3</v>
      </c>
      <c r="D76" s="3">
        <f>IF(C77=0,"- - -",C76/C77*100)</f>
        <v>1.8181818181818181</v>
      </c>
      <c r="E76" s="2">
        <v>9</v>
      </c>
      <c r="F76" s="3">
        <f>IF(E77=0,"- - -",E76/E77*100)</f>
        <v>1.4218009478672986</v>
      </c>
      <c r="G76" s="2">
        <v>6</v>
      </c>
      <c r="H76" s="3">
        <f>IF(G77=0,"- - -",G76/G77*100)</f>
        <v>0.74349442379182151</v>
      </c>
      <c r="I76" s="2">
        <v>14</v>
      </c>
      <c r="J76" s="3">
        <f>IF(I77=0,"- - -",I76/I77*100)</f>
        <v>0.85261875761266748</v>
      </c>
      <c r="K76" s="2">
        <v>31</v>
      </c>
      <c r="L76" s="3">
        <f>IF(K77=0,"- - -",K76/K77*100)</f>
        <v>0.54906128232376905</v>
      </c>
      <c r="M76" s="2">
        <v>134</v>
      </c>
      <c r="N76" s="3">
        <f>IF(M77=0,"- - -",M76/M77*100)</f>
        <v>0.60562234475277954</v>
      </c>
      <c r="O76" s="2">
        <v>269</v>
      </c>
      <c r="P76" s="3">
        <f>IF(O77=0,"- - -",O76/O77*100)</f>
        <v>0.56673338249236282</v>
      </c>
      <c r="Q76" s="2">
        <v>132</v>
      </c>
      <c r="R76" s="3">
        <f>IF(Q77=0,"- - -",Q76/Q77*100)</f>
        <v>0.38947244187418856</v>
      </c>
      <c r="S76" s="2">
        <v>31</v>
      </c>
      <c r="T76" s="3">
        <f>IF(S77=0,"- - -",S76/S77*100)</f>
        <v>0.3596287703016241</v>
      </c>
      <c r="U76" s="2">
        <v>4</v>
      </c>
      <c r="V76" s="3">
        <f>IF(U77=0,"- - -",U76/U77*100)</f>
        <v>0.41666666666666669</v>
      </c>
      <c r="W76" s="2">
        <v>0</v>
      </c>
      <c r="X76" s="3">
        <f>IF(W77=0,"- - -",W76/W77*100)</f>
        <v>0</v>
      </c>
      <c r="Y76" s="2">
        <v>3</v>
      </c>
      <c r="Z76" s="3">
        <f>IF(Y77=0,"- - -",Y76/Y77*100)</f>
        <v>8.5714285714285712</v>
      </c>
      <c r="AA76" s="26">
        <f t="shared" si="6"/>
        <v>636</v>
      </c>
      <c r="AB76" s="29">
        <f>IF(AA77=0,"- - -",AA76/AA77*100)</f>
        <v>0.52105948762483711</v>
      </c>
      <c r="AE76" s="69"/>
    </row>
    <row r="77" spans="1:31" x14ac:dyDescent="0.25">
      <c r="A77" s="153" t="s">
        <v>13</v>
      </c>
      <c r="B77" s="154"/>
      <c r="C77" s="14">
        <f>SUM(C74:C76)</f>
        <v>165</v>
      </c>
      <c r="D77" s="15">
        <f>IF(C77=0,"- - -",C77/C77*100)</f>
        <v>100</v>
      </c>
      <c r="E77" s="16">
        <f>SUM(E74:E76)</f>
        <v>633</v>
      </c>
      <c r="F77" s="15">
        <f>IF(E77=0,"- - -",E77/E77*100)</f>
        <v>100</v>
      </c>
      <c r="G77" s="16">
        <f>SUM(G74:G76)</f>
        <v>807</v>
      </c>
      <c r="H77" s="15">
        <f>IF(G77=0,"- - -",G77/G77*100)</f>
        <v>100</v>
      </c>
      <c r="I77" s="16">
        <f>SUM(I74:I76)</f>
        <v>1642</v>
      </c>
      <c r="J77" s="15">
        <f>IF(I77=0,"- - -",I77/I77*100)</f>
        <v>100</v>
      </c>
      <c r="K77" s="16">
        <f>SUM(K74:K76)</f>
        <v>5646</v>
      </c>
      <c r="L77" s="15">
        <f>IF(K77=0,"- - -",K77/K77*100)</f>
        <v>100</v>
      </c>
      <c r="M77" s="16">
        <f>SUM(M74:M76)</f>
        <v>22126</v>
      </c>
      <c r="N77" s="15">
        <f>IF(M77=0,"- - -",M77/M77*100)</f>
        <v>100</v>
      </c>
      <c r="O77" s="16">
        <f>SUM(O74:O76)</f>
        <v>47465</v>
      </c>
      <c r="P77" s="15">
        <f>IF(O77=0,"- - -",O77/O77*100)</f>
        <v>100</v>
      </c>
      <c r="Q77" s="16">
        <f>SUM(Q74:Q76)</f>
        <v>33892</v>
      </c>
      <c r="R77" s="15">
        <f>IF(Q77=0,"- - -",Q77/Q77*100)</f>
        <v>100</v>
      </c>
      <c r="S77" s="16">
        <f>SUM(S74:S76)</f>
        <v>8620</v>
      </c>
      <c r="T77" s="15">
        <f>IF(S77=0,"- - -",S77/S77*100)</f>
        <v>100</v>
      </c>
      <c r="U77" s="16">
        <f>SUM(U74:U76)</f>
        <v>960</v>
      </c>
      <c r="V77" s="15">
        <f>IF(U77=0,"- - -",U77/U77*100)</f>
        <v>100</v>
      </c>
      <c r="W77" s="16">
        <f>SUM(W74:W76)</f>
        <v>68</v>
      </c>
      <c r="X77" s="15">
        <f>IF(W77=0,"- - -",W77/W77*100)</f>
        <v>100</v>
      </c>
      <c r="Y77" s="16">
        <f>SUM(Y74:Y76)</f>
        <v>35</v>
      </c>
      <c r="Z77" s="15">
        <f>IF(Y77=0,"- - -",Y77/Y77*100)</f>
        <v>100</v>
      </c>
      <c r="AA77" s="22">
        <f>SUM(AA74:AA76)</f>
        <v>122059</v>
      </c>
      <c r="AB77" s="23">
        <f>IF(AA77=0,"- - -",AA77/AA77*100)</f>
        <v>100</v>
      </c>
      <c r="AE77" s="69"/>
    </row>
    <row r="78" spans="1:31" ht="15.75" thickBot="1" x14ac:dyDescent="0.3">
      <c r="A78" s="155" t="s">
        <v>37</v>
      </c>
      <c r="B78" s="156"/>
      <c r="C78" s="18">
        <f>IF($AA77=0,"- - -",C77/$AA77*100)</f>
        <v>0.13518052744983983</v>
      </c>
      <c r="D78" s="19"/>
      <c r="E78" s="20">
        <f>IF($AA77=0,"- - -",E77/$AA77*100)</f>
        <v>0.51860165985302187</v>
      </c>
      <c r="F78" s="19"/>
      <c r="G78" s="20">
        <f>IF($AA77=0,"- - -",G77/$AA77*100)</f>
        <v>0.6611556706183076</v>
      </c>
      <c r="H78" s="19"/>
      <c r="I78" s="20">
        <f>IF($AA77=0,"- - -",I77/$AA77*100)</f>
        <v>1.3452510671068909</v>
      </c>
      <c r="J78" s="19"/>
      <c r="K78" s="20">
        <f>IF($AA77=0,"- - -",K77/$AA77*100)</f>
        <v>4.6256318665563372</v>
      </c>
      <c r="L78" s="19"/>
      <c r="M78" s="20">
        <f>IF($AA77=0,"- - -",M77/$AA77*100)</f>
        <v>18.127299093061552</v>
      </c>
      <c r="N78" s="19"/>
      <c r="O78" s="20">
        <f>IF($AA77=0,"- - -",O77/$AA77*100)</f>
        <v>38.886931729737256</v>
      </c>
      <c r="P78" s="19"/>
      <c r="Q78" s="20">
        <f>IF($AA77=0,"- - -",Q77/$AA77*100)</f>
        <v>27.766899614121037</v>
      </c>
      <c r="R78" s="19"/>
      <c r="S78" s="20">
        <f>IF($AA77=0,"- - -",S77/$AA77*100)</f>
        <v>7.0621584643492081</v>
      </c>
      <c r="T78" s="19"/>
      <c r="U78" s="20">
        <f>IF($AA77=0,"- - -",U77/$AA77*100)</f>
        <v>0.78650488698088639</v>
      </c>
      <c r="V78" s="19"/>
      <c r="W78" s="20">
        <f>IF($AA77=0,"- - -",W77/$AA77*100)</f>
        <v>5.5710762827812781E-2</v>
      </c>
      <c r="X78" s="19"/>
      <c r="Y78" s="20">
        <f>IF($AA77=0,"- - -",Y77/$AA77*100)</f>
        <v>2.8674657337844814E-2</v>
      </c>
      <c r="Z78" s="19"/>
      <c r="AA78" s="24">
        <f>IF($AA77=0,"- - -",AA77/$AA77*100)</f>
        <v>100</v>
      </c>
      <c r="AB78" s="25"/>
    </row>
    <row r="79" spans="1:31" x14ac:dyDescent="0.25">
      <c r="A79" s="63"/>
    </row>
    <row r="81" spans="1:15" x14ac:dyDescent="0.25">
      <c r="A81" s="49" t="s">
        <v>298</v>
      </c>
      <c r="J81" s="48"/>
      <c r="L81" s="48"/>
    </row>
    <row r="82" spans="1:15" ht="15.75" thickBot="1" x14ac:dyDescent="0.3"/>
    <row r="83" spans="1:15" ht="14.45" customHeight="1" x14ac:dyDescent="0.25">
      <c r="A83" s="149" t="s">
        <v>303</v>
      </c>
      <c r="B83" s="150"/>
      <c r="C83" s="32" t="s">
        <v>117</v>
      </c>
      <c r="D83" s="33"/>
      <c r="E83" s="33" t="s">
        <v>118</v>
      </c>
      <c r="F83" s="33"/>
      <c r="G83" s="33" t="s">
        <v>119</v>
      </c>
      <c r="H83" s="33"/>
      <c r="I83" s="33" t="s">
        <v>120</v>
      </c>
      <c r="J83" s="33"/>
      <c r="K83" s="35" t="s">
        <v>13</v>
      </c>
      <c r="L83" s="36"/>
    </row>
    <row r="84" spans="1:15" ht="15.75" thickBot="1" x14ac:dyDescent="0.3">
      <c r="A84" s="151"/>
      <c r="B84" s="152"/>
      <c r="C84" s="37" t="s">
        <v>14</v>
      </c>
      <c r="D84" s="38" t="s">
        <v>15</v>
      </c>
      <c r="E84" s="39" t="s">
        <v>14</v>
      </c>
      <c r="F84" s="38" t="s">
        <v>15</v>
      </c>
      <c r="G84" s="39" t="s">
        <v>14</v>
      </c>
      <c r="H84" s="38" t="s">
        <v>15</v>
      </c>
      <c r="I84" s="37" t="s">
        <v>14</v>
      </c>
      <c r="J84" s="38" t="s">
        <v>15</v>
      </c>
      <c r="K84" s="41" t="s">
        <v>14</v>
      </c>
      <c r="L84" s="42" t="s">
        <v>15</v>
      </c>
    </row>
    <row r="85" spans="1:15" x14ac:dyDescent="0.25">
      <c r="A85" s="55" t="s">
        <v>288</v>
      </c>
      <c r="B85" s="62" t="s">
        <v>303</v>
      </c>
      <c r="C85" s="8">
        <v>1</v>
      </c>
      <c r="D85" s="5">
        <f>IF(C88=0,"- - -",C85/C88*100)</f>
        <v>16.666666666666664</v>
      </c>
      <c r="E85" s="4">
        <v>42164</v>
      </c>
      <c r="F85" s="5">
        <f>IF(E88=0,"- - -",E85/E88*100)</f>
        <v>67.528307628245159</v>
      </c>
      <c r="G85" s="4">
        <v>39817</v>
      </c>
      <c r="H85" s="5">
        <f>IF(G88=0,"- - -",G85/G88*100)</f>
        <v>66.791357734760297</v>
      </c>
      <c r="I85" s="4">
        <v>0</v>
      </c>
      <c r="J85" s="5" t="str">
        <f>IF($I$88=0,"-    ",I85/$I$88*100)</f>
        <v xml:space="preserve">-    </v>
      </c>
      <c r="K85" s="26">
        <f>C85+E85+G85+I85</f>
        <v>81982</v>
      </c>
      <c r="L85" s="27">
        <f>IF(K88=0,"- - -",K85/K88*100)</f>
        <v>67.165878796319817</v>
      </c>
      <c r="O85" s="69"/>
    </row>
    <row r="86" spans="1:15" x14ac:dyDescent="0.25">
      <c r="A86" s="52" t="s">
        <v>289</v>
      </c>
      <c r="B86" s="62" t="s">
        <v>304</v>
      </c>
      <c r="C86" s="9">
        <v>5</v>
      </c>
      <c r="D86" s="3">
        <f>IF(C88=0,"- - -",C86/C88*100)</f>
        <v>83.333333333333343</v>
      </c>
      <c r="E86" s="2">
        <v>19963</v>
      </c>
      <c r="F86" s="3">
        <f>IF(E88=0,"- - -",E86/E88*100)</f>
        <v>31.972004676564325</v>
      </c>
      <c r="G86" s="2">
        <v>19473</v>
      </c>
      <c r="H86" s="3">
        <f>IF(G88=0,"- - -",G86/G88*100)</f>
        <v>32.665145771127584</v>
      </c>
      <c r="I86" s="2">
        <v>0</v>
      </c>
      <c r="J86" s="5" t="str">
        <f t="shared" ref="J86:J87" si="7">IF($I$88=0,"-    ",I86/$I$88*100)</f>
        <v xml:space="preserve">-    </v>
      </c>
      <c r="K86" s="26">
        <f t="shared" ref="K86:K87" si="8">C86+E86+G86+I86</f>
        <v>39441</v>
      </c>
      <c r="L86" s="29">
        <f>IF(K88=0,"- - -",K86/K88*100)</f>
        <v>32.313061716055351</v>
      </c>
      <c r="O86" s="69"/>
    </row>
    <row r="87" spans="1:15" ht="15.75" thickBot="1" x14ac:dyDescent="0.3">
      <c r="A87" s="52" t="s">
        <v>290</v>
      </c>
      <c r="B87" s="62" t="s">
        <v>16</v>
      </c>
      <c r="C87" s="9">
        <v>0</v>
      </c>
      <c r="D87" s="3">
        <f>IF(C88=0,"- - -",C87/C88*100)</f>
        <v>0</v>
      </c>
      <c r="E87" s="2">
        <v>312</v>
      </c>
      <c r="F87" s="3">
        <f>IF(E88=0,"- - -",E87/E88*100)</f>
        <v>0.49968769519050593</v>
      </c>
      <c r="G87" s="2">
        <v>324</v>
      </c>
      <c r="H87" s="3">
        <f>IF(G88=0,"- - -",G87/G88*100)</f>
        <v>0.54349649411212131</v>
      </c>
      <c r="I87" s="2">
        <v>0</v>
      </c>
      <c r="J87" s="5" t="str">
        <f t="shared" si="7"/>
        <v xml:space="preserve">-    </v>
      </c>
      <c r="K87" s="26">
        <f t="shared" si="8"/>
        <v>636</v>
      </c>
      <c r="L87" s="29">
        <f>IF(K88=0,"- - -",K87/K88*100)</f>
        <v>0.52105948762483711</v>
      </c>
      <c r="O87" s="69"/>
    </row>
    <row r="88" spans="1:15" x14ac:dyDescent="0.25">
      <c r="A88" s="153" t="s">
        <v>13</v>
      </c>
      <c r="B88" s="154"/>
      <c r="C88" s="14">
        <f>SUM(C85:C87)</f>
        <v>6</v>
      </c>
      <c r="D88" s="15">
        <f>IF(C88=0,"- - -",C88/C88*100)</f>
        <v>100</v>
      </c>
      <c r="E88" s="16">
        <f>SUM(E85:E87)</f>
        <v>62439</v>
      </c>
      <c r="F88" s="15">
        <f>IF(E88=0,"- - -",E88/E88*100)</f>
        <v>100</v>
      </c>
      <c r="G88" s="16">
        <f>SUM(G85:G87)</f>
        <v>59614</v>
      </c>
      <c r="H88" s="15">
        <f>IF(G88=0,"- - -",G88/G88*100)</f>
        <v>100</v>
      </c>
      <c r="I88" s="16">
        <f>SUM(I85:I87)</f>
        <v>0</v>
      </c>
      <c r="J88" s="15" t="str">
        <f>IF($I$88=0,"-    ",I88/$I$88*100)</f>
        <v xml:space="preserve">-    </v>
      </c>
      <c r="K88" s="22">
        <f>SUM(K85:K87)</f>
        <v>122059</v>
      </c>
      <c r="L88" s="23">
        <f>IF(K88=0,"- - -",K88/K88*100)</f>
        <v>100</v>
      </c>
      <c r="O88" s="69"/>
    </row>
    <row r="89" spans="1:15" ht="15.75" thickBot="1" x14ac:dyDescent="0.3">
      <c r="A89" s="155" t="s">
        <v>50</v>
      </c>
      <c r="B89" s="156"/>
      <c r="C89" s="18">
        <f>IF($K88=0,"- - -",C88/$K88*100)</f>
        <v>4.9156555436305387E-3</v>
      </c>
      <c r="D89" s="19"/>
      <c r="E89" s="20">
        <f>IF($K88=0,"- - -",E88/$K88*100)</f>
        <v>51.154769414791211</v>
      </c>
      <c r="F89" s="19"/>
      <c r="G89" s="20">
        <f>IF($K88=0,"- - -",G88/$K88*100)</f>
        <v>48.840314929665162</v>
      </c>
      <c r="H89" s="19"/>
      <c r="I89" s="20">
        <f>IF($K88=0,"- - -",I88/$K88*100)</f>
        <v>0</v>
      </c>
      <c r="J89" s="19"/>
      <c r="K89" s="24">
        <f>IF($K88=0,"- - -",K88/$K88*100)</f>
        <v>100</v>
      </c>
      <c r="L89" s="25"/>
    </row>
    <row r="92" spans="1:15" x14ac:dyDescent="0.25">
      <c r="A92" s="1" t="s">
        <v>548</v>
      </c>
      <c r="J92" s="48"/>
      <c r="L92" s="48"/>
    </row>
    <row r="93" spans="1:15" ht="15.75" thickBot="1" x14ac:dyDescent="0.3"/>
    <row r="94" spans="1:15" ht="14.45" customHeight="1" x14ac:dyDescent="0.25">
      <c r="A94" s="149" t="s">
        <v>303</v>
      </c>
      <c r="B94" s="150"/>
      <c r="C94" s="32" t="s">
        <v>51</v>
      </c>
      <c r="D94" s="33"/>
      <c r="E94" s="33" t="s">
        <v>52</v>
      </c>
      <c r="F94" s="33"/>
      <c r="G94" s="33" t="s">
        <v>53</v>
      </c>
      <c r="H94" s="33"/>
      <c r="I94" s="33" t="s">
        <v>16</v>
      </c>
      <c r="J94" s="33"/>
      <c r="K94" s="35" t="s">
        <v>13</v>
      </c>
      <c r="L94" s="36"/>
    </row>
    <row r="95" spans="1:15" ht="15.75" thickBot="1" x14ac:dyDescent="0.3">
      <c r="A95" s="151"/>
      <c r="B95" s="152"/>
      <c r="C95" s="37" t="s">
        <v>14</v>
      </c>
      <c r="D95" s="38" t="s">
        <v>15</v>
      </c>
      <c r="E95" s="39" t="s">
        <v>14</v>
      </c>
      <c r="F95" s="38" t="s">
        <v>15</v>
      </c>
      <c r="G95" s="39" t="s">
        <v>14</v>
      </c>
      <c r="H95" s="38" t="s">
        <v>15</v>
      </c>
      <c r="I95" s="37" t="s">
        <v>14</v>
      </c>
      <c r="J95" s="38" t="s">
        <v>15</v>
      </c>
      <c r="K95" s="41" t="s">
        <v>14</v>
      </c>
      <c r="L95" s="42" t="s">
        <v>15</v>
      </c>
    </row>
    <row r="96" spans="1:15" x14ac:dyDescent="0.25">
      <c r="A96" s="55" t="s">
        <v>288</v>
      </c>
      <c r="B96" s="62" t="s">
        <v>303</v>
      </c>
      <c r="C96" s="8">
        <v>78736</v>
      </c>
      <c r="D96" s="5">
        <f>IF(C99=0,"- - -",C96/C99*100)</f>
        <v>67.098445595854926</v>
      </c>
      <c r="E96" s="4">
        <v>1417</v>
      </c>
      <c r="F96" s="5">
        <f>IF(E99=0,"- - -",E96/E99*100)</f>
        <v>69.257086999022491</v>
      </c>
      <c r="G96" s="4">
        <v>18</v>
      </c>
      <c r="H96" s="5">
        <f>IF(G99=0,"- - -",G96/G99*100)</f>
        <v>60</v>
      </c>
      <c r="I96" s="4">
        <v>366</v>
      </c>
      <c r="J96" s="5">
        <f>IF(I99=0,"- - -",I96/I99*100)</f>
        <v>66.184448462929481</v>
      </c>
      <c r="K96" s="26">
        <f>C96+E96+G96+I96</f>
        <v>80537</v>
      </c>
      <c r="L96" s="27">
        <f>IF(K99=0,"- - -",K96/K99*100)</f>
        <v>67.129270752585995</v>
      </c>
      <c r="O96" s="69"/>
    </row>
    <row r="97" spans="1:35" x14ac:dyDescent="0.25">
      <c r="A97" s="52" t="s">
        <v>289</v>
      </c>
      <c r="B97" s="62" t="s">
        <v>304</v>
      </c>
      <c r="C97" s="9">
        <v>38003</v>
      </c>
      <c r="D97" s="3">
        <f>IF(C99=0,"- - -",C97/C99*100)</f>
        <v>32.385976274884101</v>
      </c>
      <c r="E97" s="2">
        <v>618</v>
      </c>
      <c r="F97" s="3">
        <f>IF(E99=0,"- - -",E97/E99*100)</f>
        <v>30.205278592375368</v>
      </c>
      <c r="G97" s="2">
        <v>11</v>
      </c>
      <c r="H97" s="3">
        <f>IF(G99=0,"- - -",G97/G99*100)</f>
        <v>36.666666666666664</v>
      </c>
      <c r="I97" s="2">
        <v>174</v>
      </c>
      <c r="J97" s="3">
        <f>IF(I99=0,"- - -",I97/I99*100)</f>
        <v>31.464737793851715</v>
      </c>
      <c r="K97" s="26">
        <f t="shared" ref="K97:K98" si="9">C97+E97+G97+I97</f>
        <v>38806</v>
      </c>
      <c r="L97" s="29">
        <f>IF(K99=0,"- - -",K97/K99*100)</f>
        <v>32.345611095829895</v>
      </c>
      <c r="O97" s="69"/>
    </row>
    <row r="98" spans="1:35" ht="15.75" thickBot="1" x14ac:dyDescent="0.3">
      <c r="A98" s="52" t="s">
        <v>290</v>
      </c>
      <c r="B98" s="62" t="s">
        <v>16</v>
      </c>
      <c r="C98" s="9">
        <v>605</v>
      </c>
      <c r="D98" s="3">
        <f>IF(C99=0,"- - -",C98/C99*100)</f>
        <v>0.51557812926097624</v>
      </c>
      <c r="E98" s="2">
        <v>11</v>
      </c>
      <c r="F98" s="3">
        <f>IF(E99=0,"- - -",E98/E99*100)</f>
        <v>0.53763440860215062</v>
      </c>
      <c r="G98" s="2">
        <v>1</v>
      </c>
      <c r="H98" s="3">
        <f>IF(G99=0,"- - -",G98/G99*100)</f>
        <v>3.3333333333333335</v>
      </c>
      <c r="I98" s="2">
        <v>13</v>
      </c>
      <c r="J98" s="3">
        <f>IF(I99=0,"- - -",I98/I99*100)</f>
        <v>2.3508137432188065</v>
      </c>
      <c r="K98" s="26">
        <f t="shared" si="9"/>
        <v>630</v>
      </c>
      <c r="L98" s="29">
        <f>IF(K99=0,"- - -",K98/K99*100)</f>
        <v>0.52511815158410635</v>
      </c>
      <c r="O98" s="69"/>
    </row>
    <row r="99" spans="1:35" x14ac:dyDescent="0.25">
      <c r="A99" s="153" t="s">
        <v>13</v>
      </c>
      <c r="B99" s="154"/>
      <c r="C99" s="14">
        <f>SUM(C96:C98)</f>
        <v>117344</v>
      </c>
      <c r="D99" s="15">
        <f>IF(C99=0,"- - -",C99/C99*100)</f>
        <v>100</v>
      </c>
      <c r="E99" s="16">
        <f>SUM(E96:E98)</f>
        <v>2046</v>
      </c>
      <c r="F99" s="15">
        <f>IF(E99=0,"- - -",E99/E99*100)</f>
        <v>100</v>
      </c>
      <c r="G99" s="16">
        <f>SUM(G96:G98)</f>
        <v>30</v>
      </c>
      <c r="H99" s="15">
        <f>IF(G99=0,"- - -",G99/G99*100)</f>
        <v>100</v>
      </c>
      <c r="I99" s="16">
        <f>SUM(I96:I98)</f>
        <v>553</v>
      </c>
      <c r="J99" s="15">
        <f>IF(I99=0,"- - -",I99/I99*100)</f>
        <v>100</v>
      </c>
      <c r="K99" s="22">
        <f>SUM(K96:K98)</f>
        <v>119973</v>
      </c>
      <c r="L99" s="23">
        <f>IF(K99=0,"- - -",K99/K99*100)</f>
        <v>100</v>
      </c>
      <c r="O99" s="69"/>
    </row>
    <row r="100" spans="1:35" ht="15.75" thickBot="1" x14ac:dyDescent="0.3">
      <c r="A100" s="155" t="s">
        <v>589</v>
      </c>
      <c r="B100" s="156"/>
      <c r="C100" s="18">
        <f>IF($K99=0,"- - -",C99/$K99*100)</f>
        <v>97.80867361823077</v>
      </c>
      <c r="D100" s="19"/>
      <c r="E100" s="20">
        <f>IF($K99=0,"- - -",E99/$K99*100)</f>
        <v>1.7053837113350505</v>
      </c>
      <c r="F100" s="19"/>
      <c r="G100" s="20">
        <f>IF($K99=0,"- - -",G99/$K99*100)</f>
        <v>2.5005626265909832E-2</v>
      </c>
      <c r="H100" s="19"/>
      <c r="I100" s="20">
        <f>IF($K99=0,"- - -",I99/$K99*100)</f>
        <v>0.46093704416827119</v>
      </c>
      <c r="J100" s="19"/>
      <c r="K100" s="24">
        <f>IF($K99=0,"- - -",K99/$K99*100)</f>
        <v>100</v>
      </c>
      <c r="L100" s="25"/>
    </row>
    <row r="101" spans="1:35" x14ac:dyDescent="0.25">
      <c r="A101" s="63"/>
    </row>
    <row r="103" spans="1:35" x14ac:dyDescent="0.25">
      <c r="A103" s="49" t="s">
        <v>299</v>
      </c>
      <c r="L103" s="48"/>
    </row>
    <row r="104" spans="1:35" ht="15.75" thickBot="1" x14ac:dyDescent="0.3"/>
    <row r="105" spans="1:35" ht="14.45" customHeight="1" x14ac:dyDescent="0.25">
      <c r="A105" s="149" t="s">
        <v>303</v>
      </c>
      <c r="B105" s="150"/>
      <c r="C105" s="32" t="s">
        <v>20</v>
      </c>
      <c r="D105" s="33"/>
      <c r="E105" s="33" t="s">
        <v>21</v>
      </c>
      <c r="F105" s="33"/>
      <c r="G105" s="33" t="s">
        <v>22</v>
      </c>
      <c r="H105" s="33"/>
      <c r="I105" s="33" t="s">
        <v>23</v>
      </c>
      <c r="J105" s="33"/>
      <c r="K105" s="33" t="s">
        <v>24</v>
      </c>
      <c r="L105" s="33"/>
      <c r="M105" s="33" t="s">
        <v>25</v>
      </c>
      <c r="N105" s="33"/>
      <c r="O105" s="33" t="s">
        <v>26</v>
      </c>
      <c r="P105" s="33"/>
      <c r="Q105" s="33" t="s">
        <v>27</v>
      </c>
      <c r="R105" s="33"/>
      <c r="S105" s="33" t="s">
        <v>28</v>
      </c>
      <c r="T105" s="33"/>
      <c r="U105" s="33" t="s">
        <v>29</v>
      </c>
      <c r="V105" s="33"/>
      <c r="W105" s="33" t="s">
        <v>30</v>
      </c>
      <c r="X105" s="33"/>
      <c r="Y105" s="33" t="s">
        <v>55</v>
      </c>
      <c r="Z105" s="33"/>
      <c r="AA105" s="33" t="s">
        <v>56</v>
      </c>
      <c r="AB105" s="34"/>
      <c r="AC105" s="33" t="s">
        <v>57</v>
      </c>
      <c r="AD105" s="33"/>
      <c r="AE105" s="35" t="s">
        <v>13</v>
      </c>
      <c r="AF105" s="36"/>
    </row>
    <row r="106" spans="1:35" ht="15.75" thickBot="1" x14ac:dyDescent="0.3">
      <c r="A106" s="151"/>
      <c r="B106" s="152"/>
      <c r="C106" s="37" t="s">
        <v>14</v>
      </c>
      <c r="D106" s="38" t="s">
        <v>15</v>
      </c>
      <c r="E106" s="39" t="s">
        <v>14</v>
      </c>
      <c r="F106" s="38" t="s">
        <v>15</v>
      </c>
      <c r="G106" s="39" t="s">
        <v>14</v>
      </c>
      <c r="H106" s="38" t="s">
        <v>15</v>
      </c>
      <c r="I106" s="37" t="s">
        <v>14</v>
      </c>
      <c r="J106" s="38" t="s">
        <v>15</v>
      </c>
      <c r="K106" s="37" t="s">
        <v>14</v>
      </c>
      <c r="L106" s="38" t="s">
        <v>15</v>
      </c>
      <c r="M106" s="37" t="s">
        <v>14</v>
      </c>
      <c r="N106" s="38" t="s">
        <v>15</v>
      </c>
      <c r="O106" s="37" t="s">
        <v>14</v>
      </c>
      <c r="P106" s="38" t="s">
        <v>15</v>
      </c>
      <c r="Q106" s="37" t="s">
        <v>14</v>
      </c>
      <c r="R106" s="38" t="s">
        <v>15</v>
      </c>
      <c r="S106" s="37" t="s">
        <v>14</v>
      </c>
      <c r="T106" s="38" t="s">
        <v>15</v>
      </c>
      <c r="U106" s="37" t="s">
        <v>14</v>
      </c>
      <c r="V106" s="38" t="s">
        <v>15</v>
      </c>
      <c r="W106" s="37" t="s">
        <v>14</v>
      </c>
      <c r="X106" s="38" t="s">
        <v>15</v>
      </c>
      <c r="Y106" s="37" t="s">
        <v>14</v>
      </c>
      <c r="Z106" s="38" t="s">
        <v>15</v>
      </c>
      <c r="AA106" s="37" t="s">
        <v>14</v>
      </c>
      <c r="AB106" s="38" t="s">
        <v>15</v>
      </c>
      <c r="AC106" s="37" t="s">
        <v>14</v>
      </c>
      <c r="AD106" s="38" t="s">
        <v>15</v>
      </c>
      <c r="AE106" s="41" t="s">
        <v>14</v>
      </c>
      <c r="AF106" s="42" t="s">
        <v>15</v>
      </c>
    </row>
    <row r="107" spans="1:35" x14ac:dyDescent="0.25">
      <c r="A107" s="55" t="s">
        <v>288</v>
      </c>
      <c r="B107" s="62" t="s">
        <v>303</v>
      </c>
      <c r="C107" s="8">
        <v>1125</v>
      </c>
      <c r="D107" s="5">
        <f>IF(C110=0,"- - -",C107/C110*100)</f>
        <v>54.321583775953641</v>
      </c>
      <c r="E107" s="4">
        <v>1540</v>
      </c>
      <c r="F107" s="5">
        <f>IF(E110=0,"- - -",E107/E110*100)</f>
        <v>51.921780175320301</v>
      </c>
      <c r="G107" s="4">
        <v>10787</v>
      </c>
      <c r="H107" s="5">
        <f>IF(G110=0,"- - -",G107/G110*100)</f>
        <v>64.327032023376475</v>
      </c>
      <c r="I107" s="4">
        <v>36365</v>
      </c>
      <c r="J107" s="5">
        <f>IF(I110=0,"- - -",I107/I110*100)</f>
        <v>68.547246988746679</v>
      </c>
      <c r="K107" s="4">
        <v>17820</v>
      </c>
      <c r="L107" s="5">
        <f>IF(K110=0,"- - -",K107/K110*100)</f>
        <v>67.392784206943503</v>
      </c>
      <c r="M107" s="4">
        <v>6963</v>
      </c>
      <c r="N107" s="5">
        <f>IF(M110=0,"- - -",M107/M110*100)</f>
        <v>73.287022418692771</v>
      </c>
      <c r="O107" s="4">
        <v>1995</v>
      </c>
      <c r="P107" s="5">
        <f>IF(O110=0,"- - -",O107/O110*100)</f>
        <v>73.453608247422693</v>
      </c>
      <c r="Q107" s="4">
        <v>820</v>
      </c>
      <c r="R107" s="5">
        <f>IF(Q110=0,"- - -",Q107/Q110*100)</f>
        <v>69.432684165961049</v>
      </c>
      <c r="S107" s="4">
        <v>523</v>
      </c>
      <c r="T107" s="5">
        <f>IF(S110=0,"- - -",S107/S110*100)</f>
        <v>65.786163522012572</v>
      </c>
      <c r="U107" s="4">
        <v>359</v>
      </c>
      <c r="V107" s="5">
        <f>IF(U110=0,"- - -",U107/U110*100)</f>
        <v>65.871559633027516</v>
      </c>
      <c r="W107" s="4">
        <v>330</v>
      </c>
      <c r="X107" s="5">
        <f>IF(W110=0,"- - -",W107/W110*100)</f>
        <v>64.960629921259837</v>
      </c>
      <c r="Y107" s="4">
        <v>1959</v>
      </c>
      <c r="Z107" s="5">
        <f>IF(Y110=0,"- - -",Y107/Y110*100)</f>
        <v>65.365365365365363</v>
      </c>
      <c r="AA107" s="4">
        <v>689</v>
      </c>
      <c r="AB107" s="5">
        <f>IF(AA110=0,"- - -",AA107/AA110*100)</f>
        <v>58.045492839090137</v>
      </c>
      <c r="AC107" s="4">
        <v>707</v>
      </c>
      <c r="AD107" s="5">
        <f>IF(AC110=0,"- - -",AC107/AC110*100)</f>
        <v>53.157894736842103</v>
      </c>
      <c r="AE107" s="26">
        <f>C107+E107+G107+I107+K107+M107+O107+Q107+S107+U107+W107+Y107+AA107+AC107</f>
        <v>81982</v>
      </c>
      <c r="AF107" s="27">
        <f>IF(AE110=0,"- - -",AE107/AE110*100)</f>
        <v>67.165878796319817</v>
      </c>
      <c r="AI107" s="69"/>
    </row>
    <row r="108" spans="1:35" x14ac:dyDescent="0.25">
      <c r="A108" s="52" t="s">
        <v>289</v>
      </c>
      <c r="B108" s="62" t="s">
        <v>304</v>
      </c>
      <c r="C108" s="9">
        <v>922</v>
      </c>
      <c r="D108" s="3">
        <f>IF(C110=0,"- - -",C108/C110*100)</f>
        <v>44.519555770159343</v>
      </c>
      <c r="E108" s="2">
        <v>1419</v>
      </c>
      <c r="F108" s="3">
        <f>IF(E110=0,"- - -",E108/E110*100)</f>
        <v>47.842211732973702</v>
      </c>
      <c r="G108" s="2">
        <v>5910</v>
      </c>
      <c r="H108" s="3">
        <f>IF(G110=0,"- - -",G108/G110*100)</f>
        <v>35.243604269783532</v>
      </c>
      <c r="I108" s="2">
        <v>16375</v>
      </c>
      <c r="J108" s="3">
        <f>IF(I110=0,"- - -",I108/I110*100)</f>
        <v>30.866524664945054</v>
      </c>
      <c r="K108" s="2">
        <v>8494</v>
      </c>
      <c r="L108" s="3">
        <f>IF(K110=0,"- - -",K108/K110*100)</f>
        <v>32.123137432871943</v>
      </c>
      <c r="M108" s="2">
        <v>2505</v>
      </c>
      <c r="N108" s="3">
        <f>IF(M110=0,"- - -",M108/M110*100)</f>
        <v>26.365645721503</v>
      </c>
      <c r="O108" s="2">
        <v>711</v>
      </c>
      <c r="P108" s="3">
        <f>IF(O110=0,"- - -",O108/O110*100)</f>
        <v>26.178203240058913</v>
      </c>
      <c r="Q108" s="2">
        <v>354</v>
      </c>
      <c r="R108" s="3">
        <f>IF(Q110=0,"- - -",Q108/Q110*100)</f>
        <v>29.974597798475866</v>
      </c>
      <c r="S108" s="2">
        <v>267</v>
      </c>
      <c r="T108" s="3">
        <f>IF(S110=0,"- - -",S108/S110*100)</f>
        <v>33.584905660377359</v>
      </c>
      <c r="U108" s="2">
        <v>184</v>
      </c>
      <c r="V108" s="3">
        <f>IF(U110=0,"- - -",U108/U110*100)</f>
        <v>33.761467889908261</v>
      </c>
      <c r="W108" s="2">
        <v>176</v>
      </c>
      <c r="X108" s="3">
        <f>IF(W110=0,"- - -",W108/W110*100)</f>
        <v>34.645669291338585</v>
      </c>
      <c r="Y108" s="2">
        <v>1017</v>
      </c>
      <c r="Z108" s="3">
        <f>IF(Y110=0,"- - -",Y108/Y110*100)</f>
        <v>33.933933933933936</v>
      </c>
      <c r="AA108" s="2">
        <v>493</v>
      </c>
      <c r="AB108" s="3">
        <f>IF(AA110=0,"- - -",AA108/AA110*100)</f>
        <v>41.533277169334461</v>
      </c>
      <c r="AC108" s="2">
        <v>614</v>
      </c>
      <c r="AD108" s="3">
        <f>IF(AC110=0,"- - -",AC108/AC110*100)</f>
        <v>46.165413533834588</v>
      </c>
      <c r="AE108" s="26">
        <f t="shared" ref="AE108:AE109" si="10">C108+E108+G108+I108+K108+M108+O108+Q108+S108+U108+W108+Y108+AA108+AC108</f>
        <v>39441</v>
      </c>
      <c r="AF108" s="29">
        <f>IF(AE110=0,"- - -",AE108/AE110*100)</f>
        <v>32.313061716055351</v>
      </c>
      <c r="AI108" s="69"/>
    </row>
    <row r="109" spans="1:35" ht="15.75" thickBot="1" x14ac:dyDescent="0.3">
      <c r="A109" s="52" t="s">
        <v>290</v>
      </c>
      <c r="B109" s="62" t="s">
        <v>16</v>
      </c>
      <c r="C109" s="9">
        <v>24</v>
      </c>
      <c r="D109" s="3">
        <f>IF(C110=0,"- - -",C109/C110*100)</f>
        <v>1.1588604538870111</v>
      </c>
      <c r="E109" s="2">
        <v>7</v>
      </c>
      <c r="F109" s="3">
        <f>IF(E110=0,"- - -",E109/E110*100)</f>
        <v>0.23600809170600134</v>
      </c>
      <c r="G109" s="2">
        <v>72</v>
      </c>
      <c r="H109" s="3">
        <f>IF(G110=0,"- - -",G109/G110*100)</f>
        <v>0.42936370684000236</v>
      </c>
      <c r="I109" s="2">
        <v>311</v>
      </c>
      <c r="J109" s="3">
        <f>IF(I110=0,"- - -",I109/I110*100)</f>
        <v>0.58622834630826937</v>
      </c>
      <c r="K109" s="2">
        <v>128</v>
      </c>
      <c r="L109" s="3">
        <f>IF(K110=0,"- - -",K109/K110*100)</f>
        <v>0.48407836018455486</v>
      </c>
      <c r="M109" s="2">
        <v>33</v>
      </c>
      <c r="N109" s="3">
        <f>IF(M110=0,"- - -",M109/M110*100)</f>
        <v>0.34733185980423115</v>
      </c>
      <c r="O109" s="2">
        <v>10</v>
      </c>
      <c r="P109" s="3">
        <f>IF(O110=0,"- - -",O109/O110*100)</f>
        <v>0.36818851251840939</v>
      </c>
      <c r="Q109" s="2">
        <v>7</v>
      </c>
      <c r="R109" s="3">
        <f>IF(Q110=0,"- - -",Q109/Q110*100)</f>
        <v>0.59271803556308211</v>
      </c>
      <c r="S109" s="2">
        <v>5</v>
      </c>
      <c r="T109" s="3">
        <f>IF(S110=0,"- - -",S109/S110*100)</f>
        <v>0.62893081761006298</v>
      </c>
      <c r="U109" s="2">
        <v>2</v>
      </c>
      <c r="V109" s="3">
        <f>IF(U110=0,"- - -",U109/U110*100)</f>
        <v>0.3669724770642202</v>
      </c>
      <c r="W109" s="2">
        <v>2</v>
      </c>
      <c r="X109" s="3">
        <f>IF(W110=0,"- - -",W109/W110*100)</f>
        <v>0.39370078740157477</v>
      </c>
      <c r="Y109" s="2">
        <v>21</v>
      </c>
      <c r="Z109" s="3">
        <f>IF(Y110=0,"- - -",Y109/Y110*100)</f>
        <v>0.70070070070070067</v>
      </c>
      <c r="AA109" s="2">
        <v>5</v>
      </c>
      <c r="AB109" s="3">
        <f>IF(AA110=0,"- - -",AA109/AA110*100)</f>
        <v>0.42122999157540014</v>
      </c>
      <c r="AC109" s="2">
        <v>9</v>
      </c>
      <c r="AD109" s="3">
        <f>IF(AC110=0,"- - -",AC109/AC110*100)</f>
        <v>0.67669172932330823</v>
      </c>
      <c r="AE109" s="26">
        <f t="shared" si="10"/>
        <v>636</v>
      </c>
      <c r="AF109" s="29">
        <f>IF(AE110=0,"- - -",AE109/AE110*100)</f>
        <v>0.52105948762483711</v>
      </c>
      <c r="AI109" s="69"/>
    </row>
    <row r="110" spans="1:35" x14ac:dyDescent="0.25">
      <c r="A110" s="153" t="s">
        <v>13</v>
      </c>
      <c r="B110" s="154"/>
      <c r="C110" s="14">
        <f>SUM(C107:C109)</f>
        <v>2071</v>
      </c>
      <c r="D110" s="15">
        <f>IF(C110=0,"- - -",C110/C110*100)</f>
        <v>100</v>
      </c>
      <c r="E110" s="16">
        <f>SUM(E107:E109)</f>
        <v>2966</v>
      </c>
      <c r="F110" s="15">
        <f>IF(E110=0,"- - -",E110/E110*100)</f>
        <v>100</v>
      </c>
      <c r="G110" s="16">
        <f>SUM(G107:G109)</f>
        <v>16769</v>
      </c>
      <c r="H110" s="15">
        <f>IF(G110=0,"- - -",G110/G110*100)</f>
        <v>100</v>
      </c>
      <c r="I110" s="16">
        <f>SUM(I107:I109)</f>
        <v>53051</v>
      </c>
      <c r="J110" s="15">
        <f>IF(I110=0,"- - -",I110/I110*100)</f>
        <v>100</v>
      </c>
      <c r="K110" s="16">
        <f>SUM(K107:K109)</f>
        <v>26442</v>
      </c>
      <c r="L110" s="15">
        <f>IF(K110=0,"- - -",K110/K110*100)</f>
        <v>100</v>
      </c>
      <c r="M110" s="16">
        <f>SUM(M107:M109)</f>
        <v>9501</v>
      </c>
      <c r="N110" s="15">
        <f>IF(M110=0,"- - -",M110/M110*100)</f>
        <v>100</v>
      </c>
      <c r="O110" s="16">
        <f>SUM(O107:O109)</f>
        <v>2716</v>
      </c>
      <c r="P110" s="15">
        <f>IF(O110=0,"- - -",O110/O110*100)</f>
        <v>100</v>
      </c>
      <c r="Q110" s="16">
        <f>SUM(Q107:Q109)</f>
        <v>1181</v>
      </c>
      <c r="R110" s="15">
        <f>IF(Q110=0,"- - -",Q110/Q110*100)</f>
        <v>100</v>
      </c>
      <c r="S110" s="16">
        <f>SUM(S107:S109)</f>
        <v>795</v>
      </c>
      <c r="T110" s="15">
        <f>IF(S110=0,"- - -",S110/S110*100)</f>
        <v>100</v>
      </c>
      <c r="U110" s="16">
        <f>SUM(U107:U109)</f>
        <v>545</v>
      </c>
      <c r="V110" s="15">
        <f>IF(U110=0,"- - -",U110/U110*100)</f>
        <v>100</v>
      </c>
      <c r="W110" s="16">
        <f>SUM(W107:W109)</f>
        <v>508</v>
      </c>
      <c r="X110" s="15">
        <f>IF(W110=0,"- - -",W110/W110*100)</f>
        <v>100</v>
      </c>
      <c r="Y110" s="16">
        <f>SUM(Y107:Y109)</f>
        <v>2997</v>
      </c>
      <c r="Z110" s="15">
        <f>IF(Y110=0,"- - -",Y110/Y110*100)</f>
        <v>100</v>
      </c>
      <c r="AA110" s="16">
        <f>SUM(AA107:AA109)</f>
        <v>1187</v>
      </c>
      <c r="AB110" s="15">
        <f t="shared" ref="AB110" si="11">IF(AA110=0,"- - -",AA110/AA110*100)</f>
        <v>100</v>
      </c>
      <c r="AC110" s="16">
        <f>SUM(AC107:AC109)</f>
        <v>1330</v>
      </c>
      <c r="AD110" s="15">
        <f t="shared" ref="AD110" si="12">IF(AC110=0,"- - -",AC110/AC110*100)</f>
        <v>100</v>
      </c>
      <c r="AE110" s="22">
        <f>SUM(AE107:AE109)</f>
        <v>122059</v>
      </c>
      <c r="AF110" s="23">
        <f>IF(AE110=0,"- - -",AE110/AE110*100)</f>
        <v>100</v>
      </c>
      <c r="AI110" s="69"/>
    </row>
    <row r="111" spans="1:35" ht="15.75" thickBot="1" x14ac:dyDescent="0.3">
      <c r="A111" s="155" t="s">
        <v>31</v>
      </c>
      <c r="B111" s="156"/>
      <c r="C111" s="18">
        <f>IF($AE110=0,"- - -",C110/$AE110*100)</f>
        <v>1.6967204384764745</v>
      </c>
      <c r="D111" s="19"/>
      <c r="E111" s="20">
        <f>IF($AE110=0,"- - -",E110/$AE110*100)</f>
        <v>2.4299723904013635</v>
      </c>
      <c r="F111" s="19"/>
      <c r="G111" s="20">
        <f>IF($AE110=0,"- - -",G110/$AE110*100)</f>
        <v>13.738437968523421</v>
      </c>
      <c r="H111" s="19"/>
      <c r="I111" s="20">
        <f>IF($AE110=0,"- - -",I110/$AE110*100)</f>
        <v>43.463407040857291</v>
      </c>
      <c r="J111" s="19"/>
      <c r="K111" s="20">
        <f>IF($AE110=0,"- - -",K110/$AE110*100)</f>
        <v>21.663293980779788</v>
      </c>
      <c r="L111" s="19"/>
      <c r="M111" s="20">
        <f>IF($AE110=0,"- - -",M110/$AE110*100)</f>
        <v>7.7839405533389598</v>
      </c>
      <c r="N111" s="19"/>
      <c r="O111" s="20">
        <f>IF($AE110=0,"- - -",O110/$AE110*100)</f>
        <v>2.2251534094167575</v>
      </c>
      <c r="P111" s="19"/>
      <c r="Q111" s="20">
        <f>IF($AE110=0,"- - -",Q110/$AE110*100)</f>
        <v>0.9675648661712779</v>
      </c>
      <c r="R111" s="19"/>
      <c r="S111" s="20">
        <f>IF($AE110=0,"- - -",S110/$AE110*100)</f>
        <v>0.65132435953104639</v>
      </c>
      <c r="T111" s="19"/>
      <c r="U111" s="20">
        <f>IF($AE110=0,"- - -",U110/$AE110*100)</f>
        <v>0.44650537854644062</v>
      </c>
      <c r="V111" s="19"/>
      <c r="W111" s="20">
        <f>IF($AE110=0,"- - -",W110/$AE110*100)</f>
        <v>0.41619216936071896</v>
      </c>
      <c r="X111" s="19"/>
      <c r="Y111" s="20">
        <f>IF($AE110=0,"- - -",Y110/$AE110*100)</f>
        <v>2.4553699440434547</v>
      </c>
      <c r="Z111" s="19"/>
      <c r="AA111" s="20">
        <f>IF($AE110=0,"- - -",AA110/$AE110*100)</f>
        <v>0.97248052171490829</v>
      </c>
      <c r="AB111" s="50"/>
      <c r="AC111" s="20">
        <f>IF($AE110=0,"- - -",AC110/$AE110*100)</f>
        <v>1.0896369788381028</v>
      </c>
      <c r="AD111" s="50"/>
      <c r="AE111" s="24">
        <f>IF($AE110=0,"- - -",AE110/$AE110*100)</f>
        <v>100</v>
      </c>
      <c r="AF111" s="25"/>
    </row>
    <row r="112" spans="1:35" x14ac:dyDescent="0.25">
      <c r="A112" s="63"/>
    </row>
    <row r="114" spans="1:13" x14ac:dyDescent="0.25">
      <c r="A114" s="49" t="s">
        <v>300</v>
      </c>
      <c r="J114" s="48"/>
      <c r="L114" s="48"/>
    </row>
    <row r="115" spans="1:13" ht="15.75" thickBot="1" x14ac:dyDescent="0.3"/>
    <row r="116" spans="1:13" ht="14.45" customHeight="1" x14ac:dyDescent="0.25">
      <c r="A116" s="149" t="s">
        <v>303</v>
      </c>
      <c r="B116" s="150"/>
      <c r="C116" s="32" t="s">
        <v>596</v>
      </c>
      <c r="D116" s="33"/>
      <c r="E116" s="33" t="s">
        <v>59</v>
      </c>
      <c r="F116" s="33"/>
      <c r="G116" s="33" t="s">
        <v>16</v>
      </c>
      <c r="H116" s="33"/>
      <c r="I116" s="35" t="s">
        <v>13</v>
      </c>
      <c r="J116" s="36"/>
    </row>
    <row r="117" spans="1:13" ht="15.75" thickBot="1" x14ac:dyDescent="0.3">
      <c r="A117" s="151"/>
      <c r="B117" s="152"/>
      <c r="C117" s="37" t="s">
        <v>14</v>
      </c>
      <c r="D117" s="38" t="s">
        <v>15</v>
      </c>
      <c r="E117" s="39" t="s">
        <v>14</v>
      </c>
      <c r="F117" s="38" t="s">
        <v>15</v>
      </c>
      <c r="G117" s="39" t="s">
        <v>14</v>
      </c>
      <c r="H117" s="38" t="s">
        <v>15</v>
      </c>
      <c r="I117" s="41" t="s">
        <v>14</v>
      </c>
      <c r="J117" s="42" t="s">
        <v>15</v>
      </c>
    </row>
    <row r="118" spans="1:13" x14ac:dyDescent="0.25">
      <c r="A118" s="55" t="s">
        <v>288</v>
      </c>
      <c r="B118" s="62" t="s">
        <v>303</v>
      </c>
      <c r="C118" s="8">
        <v>65430</v>
      </c>
      <c r="D118" s="5">
        <f>IF(C121=0,"- - -",C118/C121*100)</f>
        <v>68.777395856327459</v>
      </c>
      <c r="E118" s="4">
        <v>16151</v>
      </c>
      <c r="F118" s="5">
        <f>IF(E121=0,"- - -",E118/E121*100)</f>
        <v>61.68506282702517</v>
      </c>
      <c r="G118" s="4">
        <v>401</v>
      </c>
      <c r="H118" s="5">
        <f>IF(G121=0,"- - -",G118/G121*100)</f>
        <v>53.97039030955586</v>
      </c>
      <c r="I118" s="26">
        <f>C118+E118+G118</f>
        <v>81982</v>
      </c>
      <c r="J118" s="27">
        <f>IF(I121=0,"- - -",I118/I121*100)</f>
        <v>67.165878796319817</v>
      </c>
      <c r="M118" s="69"/>
    </row>
    <row r="119" spans="1:13" x14ac:dyDescent="0.25">
      <c r="A119" s="52" t="s">
        <v>289</v>
      </c>
      <c r="B119" s="62" t="s">
        <v>304</v>
      </c>
      <c r="C119" s="9">
        <v>29163</v>
      </c>
      <c r="D119" s="3">
        <f>IF(C121=0,"- - -",C119/C121*100)</f>
        <v>30.654977767966951</v>
      </c>
      <c r="E119" s="2">
        <v>9954</v>
      </c>
      <c r="F119" s="3">
        <f>IF(E121=0,"- - -",E119/E121*100)</f>
        <v>38.017033953328493</v>
      </c>
      <c r="G119" s="2">
        <v>324</v>
      </c>
      <c r="H119" s="3">
        <f>IF(G121=0,"- - -",G119/G121*100)</f>
        <v>43.606998654104977</v>
      </c>
      <c r="I119" s="26">
        <f t="shared" ref="I119:I120" si="13">C119+E119+G119</f>
        <v>39441</v>
      </c>
      <c r="J119" s="29">
        <f>IF(I121=0,"- - -",I119/I121*100)</f>
        <v>32.313061716055351</v>
      </c>
      <c r="M119" s="69"/>
    </row>
    <row r="120" spans="1:13" ht="15.75" thickBot="1" x14ac:dyDescent="0.3">
      <c r="A120" s="52" t="s">
        <v>290</v>
      </c>
      <c r="B120" s="62" t="s">
        <v>16</v>
      </c>
      <c r="C120" s="9">
        <v>540</v>
      </c>
      <c r="D120" s="3">
        <f>IF(C121=0,"- - -",C120/C121*100)</f>
        <v>0.56762637570559105</v>
      </c>
      <c r="E120" s="2">
        <v>78</v>
      </c>
      <c r="F120" s="3">
        <f>IF(E121=0,"- - -",E120/E121*100)</f>
        <v>0.29790321964633543</v>
      </c>
      <c r="G120" s="2">
        <v>18</v>
      </c>
      <c r="H120" s="3">
        <f>IF(G121=0,"- - -",G120/G121*100)</f>
        <v>2.4226110363391657</v>
      </c>
      <c r="I120" s="26">
        <f t="shared" si="13"/>
        <v>636</v>
      </c>
      <c r="J120" s="29">
        <f>IF(I121=0,"- - -",I120/I121*100)</f>
        <v>0.52105948762483711</v>
      </c>
      <c r="M120" s="69"/>
    </row>
    <row r="121" spans="1:13" x14ac:dyDescent="0.25">
      <c r="A121" s="153" t="s">
        <v>13</v>
      </c>
      <c r="B121" s="154"/>
      <c r="C121" s="14">
        <f>SUM(C118:C120)</f>
        <v>95133</v>
      </c>
      <c r="D121" s="15">
        <f>IF(C121=0,"- - -",C121/C121*100)</f>
        <v>100</v>
      </c>
      <c r="E121" s="16">
        <f>SUM(E118:E120)</f>
        <v>26183</v>
      </c>
      <c r="F121" s="15">
        <f>IF(E121=0,"- - -",E121/E121*100)</f>
        <v>100</v>
      </c>
      <c r="G121" s="16">
        <f>SUM(G118:G120)</f>
        <v>743</v>
      </c>
      <c r="H121" s="15">
        <f>IF(G121=0,"- - -",G121/G121*100)</f>
        <v>100</v>
      </c>
      <c r="I121" s="22">
        <f>SUM(I118:I120)</f>
        <v>122059</v>
      </c>
      <c r="J121" s="23">
        <f>IF(I121=0,"- - -",I121/I121*100)</f>
        <v>100</v>
      </c>
      <c r="M121" s="69"/>
    </row>
    <row r="122" spans="1:13" ht="15.75" thickBot="1" x14ac:dyDescent="0.3">
      <c r="A122" s="155" t="s">
        <v>590</v>
      </c>
      <c r="B122" s="156"/>
      <c r="C122" s="18">
        <f>IF($I121=0,"- - -",C121/$I121*100)</f>
        <v>77.940176472034011</v>
      </c>
      <c r="D122" s="19"/>
      <c r="E122" s="20">
        <f>IF($I121=0,"- - -",E121/$I121*100)</f>
        <v>21.451101516479735</v>
      </c>
      <c r="F122" s="19"/>
      <c r="G122" s="20">
        <f>IF($I121=0,"- - -",G121/$I121*100)</f>
        <v>0.60872201148624849</v>
      </c>
      <c r="H122" s="19"/>
      <c r="I122" s="24">
        <f>IF($I121=0,"- - -",I121/$I121*100)</f>
        <v>100</v>
      </c>
      <c r="J122" s="25"/>
    </row>
    <row r="125" spans="1:13" x14ac:dyDescent="0.25">
      <c r="A125" s="1" t="s">
        <v>513</v>
      </c>
      <c r="L125" s="48"/>
    </row>
    <row r="126" spans="1:13" ht="15.75" thickBot="1" x14ac:dyDescent="0.3"/>
    <row r="127" spans="1:13" ht="14.45" customHeight="1" x14ac:dyDescent="0.25">
      <c r="A127" s="149" t="s">
        <v>303</v>
      </c>
      <c r="B127" s="150"/>
      <c r="C127" s="131" t="s">
        <v>514</v>
      </c>
      <c r="D127" s="33"/>
      <c r="E127" s="33" t="s">
        <v>122</v>
      </c>
      <c r="F127" s="33"/>
      <c r="G127" s="33" t="s">
        <v>123</v>
      </c>
      <c r="H127" s="33"/>
      <c r="I127" s="35" t="s">
        <v>13</v>
      </c>
      <c r="J127" s="36"/>
    </row>
    <row r="128" spans="1:13" ht="15.75" thickBot="1" x14ac:dyDescent="0.3">
      <c r="A128" s="151"/>
      <c r="B128" s="152"/>
      <c r="C128" s="37" t="s">
        <v>14</v>
      </c>
      <c r="D128" s="38" t="s">
        <v>15</v>
      </c>
      <c r="E128" s="39" t="s">
        <v>14</v>
      </c>
      <c r="F128" s="38" t="s">
        <v>15</v>
      </c>
      <c r="G128" s="39" t="s">
        <v>14</v>
      </c>
      <c r="H128" s="38" t="s">
        <v>15</v>
      </c>
      <c r="I128" s="41" t="s">
        <v>14</v>
      </c>
      <c r="J128" s="42" t="s">
        <v>15</v>
      </c>
    </row>
    <row r="129" spans="1:13" x14ac:dyDescent="0.25">
      <c r="A129" s="55" t="s">
        <v>288</v>
      </c>
      <c r="B129" s="62" t="s">
        <v>303</v>
      </c>
      <c r="C129" s="8">
        <v>7737</v>
      </c>
      <c r="D129" s="5">
        <f>IF(C132=0,"- - -",C129/C132*100)</f>
        <v>60.682352941176468</v>
      </c>
      <c r="E129" s="4">
        <v>71734</v>
      </c>
      <c r="F129" s="5">
        <f>IF(E132=0,"- - -",E129/E132*100)</f>
        <v>68.077554545368272</v>
      </c>
      <c r="G129" s="4">
        <v>1066</v>
      </c>
      <c r="H129" s="5">
        <f>IF(G132=0,"- - -",G129/G132*100)</f>
        <v>57.559395248380127</v>
      </c>
      <c r="I129" s="26">
        <f>C129+E129+G129</f>
        <v>80537</v>
      </c>
      <c r="J129" s="27">
        <f>IF(I132=0,"- - -",I129/I132*100)</f>
        <v>67.129270752585995</v>
      </c>
      <c r="M129" s="69"/>
    </row>
    <row r="130" spans="1:13" x14ac:dyDescent="0.25">
      <c r="A130" s="52" t="s">
        <v>289</v>
      </c>
      <c r="B130" s="62" t="s">
        <v>304</v>
      </c>
      <c r="C130" s="9">
        <v>4976</v>
      </c>
      <c r="D130" s="3">
        <f>IF(C132=0,"- - -",C130/C132*100)</f>
        <v>39.02745098039216</v>
      </c>
      <c r="E130" s="2">
        <v>33366</v>
      </c>
      <c r="F130" s="3">
        <f>IF(E132=0,"- - -",E130/E132*100)</f>
        <v>31.665258942213704</v>
      </c>
      <c r="G130" s="2">
        <v>464</v>
      </c>
      <c r="H130" s="3">
        <f>IF(G132=0,"- - -",G130/G132*100)</f>
        <v>25.053995680345569</v>
      </c>
      <c r="I130" s="26">
        <f t="shared" ref="I130:I131" si="14">C130+E130+G130</f>
        <v>38806</v>
      </c>
      <c r="J130" s="29">
        <f>IF(I132=0,"- - -",I130/I132*100)</f>
        <v>32.345611095829895</v>
      </c>
      <c r="M130" s="69"/>
    </row>
    <row r="131" spans="1:13" ht="15.75" thickBot="1" x14ac:dyDescent="0.3">
      <c r="A131" s="52" t="s">
        <v>290</v>
      </c>
      <c r="B131" s="62" t="s">
        <v>16</v>
      </c>
      <c r="C131" s="9">
        <v>37</v>
      </c>
      <c r="D131" s="3">
        <f>IF(C132=0,"- - -",C131/C132*100)</f>
        <v>0.29019607843137252</v>
      </c>
      <c r="E131" s="2">
        <v>271</v>
      </c>
      <c r="F131" s="3">
        <f>IF(E132=0,"- - -",E131/E132*100)</f>
        <v>0.2571865124180277</v>
      </c>
      <c r="G131" s="2">
        <v>322</v>
      </c>
      <c r="H131" s="3">
        <f>IF(G132=0,"- - -",G131/G132*100)</f>
        <v>17.386609071274297</v>
      </c>
      <c r="I131" s="26">
        <f t="shared" si="14"/>
        <v>630</v>
      </c>
      <c r="J131" s="29">
        <f>IF(I132=0,"- - -",I131/I132*100)</f>
        <v>0.52511815158410635</v>
      </c>
      <c r="M131" s="69"/>
    </row>
    <row r="132" spans="1:13" x14ac:dyDescent="0.25">
      <c r="A132" s="153" t="s">
        <v>13</v>
      </c>
      <c r="B132" s="154"/>
      <c r="C132" s="14">
        <f>SUM(C129:C131)</f>
        <v>12750</v>
      </c>
      <c r="D132" s="15">
        <f>IF(C132=0,"- - -",C132/C132*100)</f>
        <v>100</v>
      </c>
      <c r="E132" s="16">
        <f>SUM(E129:E131)</f>
        <v>105371</v>
      </c>
      <c r="F132" s="15">
        <f>IF(E132=0,"- - -",E132/E132*100)</f>
        <v>100</v>
      </c>
      <c r="G132" s="16">
        <f>SUM(G129:G131)</f>
        <v>1852</v>
      </c>
      <c r="H132" s="15">
        <f>IF(G132=0,"- - -",G132/G132*100)</f>
        <v>100</v>
      </c>
      <c r="I132" s="22">
        <f>SUM(I129:I131)</f>
        <v>119973</v>
      </c>
      <c r="J132" s="23">
        <f>IF(I132=0,"- - -",I132/I132*100)</f>
        <v>100</v>
      </c>
      <c r="M132" s="69"/>
    </row>
    <row r="133" spans="1:13" ht="15.75" thickBot="1" x14ac:dyDescent="0.3">
      <c r="A133" s="155" t="s">
        <v>594</v>
      </c>
      <c r="B133" s="156"/>
      <c r="C133" s="18">
        <f>IF($I132=0,"- - -",C132/$I132*100)</f>
        <v>10.627391163011678</v>
      </c>
      <c r="D133" s="19"/>
      <c r="E133" s="20">
        <f>IF($I132=0,"- - -",E132/$I132*100)</f>
        <v>87.828928175506164</v>
      </c>
      <c r="F133" s="19"/>
      <c r="G133" s="20">
        <f>IF($I132=0,"- - -",G132/$I132*100)</f>
        <v>1.5436806614821668</v>
      </c>
      <c r="H133" s="19"/>
      <c r="I133" s="24">
        <f>IF($I132=0,"- - -",I132/$I132*100)</f>
        <v>100</v>
      </c>
      <c r="J133" s="25"/>
    </row>
    <row r="134" spans="1:13" x14ac:dyDescent="0.25">
      <c r="A134" s="63"/>
    </row>
    <row r="136" spans="1:13" x14ac:dyDescent="0.25">
      <c r="A136" s="1" t="s">
        <v>301</v>
      </c>
      <c r="J136" s="48"/>
      <c r="L136" s="48"/>
    </row>
    <row r="137" spans="1:13" ht="15.75" thickBot="1" x14ac:dyDescent="0.3"/>
    <row r="138" spans="1:13" ht="14.45" customHeight="1" x14ac:dyDescent="0.25">
      <c r="A138" s="149" t="s">
        <v>303</v>
      </c>
      <c r="B138" s="150"/>
      <c r="C138" s="32" t="s">
        <v>126</v>
      </c>
      <c r="D138" s="33"/>
      <c r="E138" s="33" t="s">
        <v>127</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55" t="s">
        <v>288</v>
      </c>
      <c r="B140" s="62" t="s">
        <v>303</v>
      </c>
      <c r="C140" s="8">
        <v>25211</v>
      </c>
      <c r="D140" s="5">
        <f>IF(C143=0,"- - -",C140/C143*100)</f>
        <v>81.923051926951317</v>
      </c>
      <c r="E140" s="4">
        <v>54934</v>
      </c>
      <c r="F140" s="5">
        <f>IF(E143=0,"- - -",E140/E143*100)</f>
        <v>62.14534594325535</v>
      </c>
      <c r="G140" s="4">
        <v>392</v>
      </c>
      <c r="H140" s="5">
        <f>IF(G143=0,"- - -",G140/G143*100)</f>
        <v>48.816936488169368</v>
      </c>
      <c r="I140" s="26">
        <f>C140+E140+G140</f>
        <v>80537</v>
      </c>
      <c r="J140" s="27">
        <f>IF(I143=0,"- - -",I140/I143*100)</f>
        <v>67.129270752585995</v>
      </c>
      <c r="M140" s="69"/>
    </row>
    <row r="141" spans="1:13" x14ac:dyDescent="0.25">
      <c r="A141" s="52" t="s">
        <v>289</v>
      </c>
      <c r="B141" s="62" t="s">
        <v>304</v>
      </c>
      <c r="C141" s="9">
        <v>5466</v>
      </c>
      <c r="D141" s="3">
        <f>IF(C143=0,"- - -",C141/C143*100)</f>
        <v>17.761746929225968</v>
      </c>
      <c r="E141" s="2">
        <v>33270</v>
      </c>
      <c r="F141" s="3">
        <f>IF(E143=0,"- - -",E141/E143*100)</f>
        <v>37.637449658355578</v>
      </c>
      <c r="G141" s="2">
        <v>70</v>
      </c>
      <c r="H141" s="3">
        <f>IF(G143=0,"- - -",G141/G143*100)</f>
        <v>8.7173100871731002</v>
      </c>
      <c r="I141" s="26">
        <f t="shared" ref="I141:I142" si="15">C141+E141+G141</f>
        <v>38806</v>
      </c>
      <c r="J141" s="29">
        <f>IF(I143=0,"- - -",I141/I143*100)</f>
        <v>32.345611095829895</v>
      </c>
      <c r="M141" s="69"/>
    </row>
    <row r="142" spans="1:13" ht="15.75" thickBot="1" x14ac:dyDescent="0.3">
      <c r="A142" s="52" t="s">
        <v>290</v>
      </c>
      <c r="B142" s="62" t="s">
        <v>16</v>
      </c>
      <c r="C142" s="9">
        <v>97</v>
      </c>
      <c r="D142" s="3">
        <f>IF(C143=0,"- - -",C142/C143*100)</f>
        <v>0.31520114382270747</v>
      </c>
      <c r="E142" s="2">
        <v>192</v>
      </c>
      <c r="F142" s="3">
        <f>IF(E143=0,"- - -",E142/E143*100)</f>
        <v>0.21720439838906735</v>
      </c>
      <c r="G142" s="2">
        <v>341</v>
      </c>
      <c r="H142" s="3">
        <f>IF(G143=0,"- - -",G142/G143*100)</f>
        <v>42.465753424657535</v>
      </c>
      <c r="I142" s="26">
        <f t="shared" si="15"/>
        <v>630</v>
      </c>
      <c r="J142" s="29">
        <f>IF(I143=0,"- - -",I142/I143*100)</f>
        <v>0.52511815158410635</v>
      </c>
      <c r="M142" s="69"/>
    </row>
    <row r="143" spans="1:13" x14ac:dyDescent="0.25">
      <c r="A143" s="153" t="s">
        <v>13</v>
      </c>
      <c r="B143" s="154"/>
      <c r="C143" s="14">
        <f>SUM(C140:C142)</f>
        <v>30774</v>
      </c>
      <c r="D143" s="15">
        <f>IF(C143=0,"- - -",C143/C143*100)</f>
        <v>100</v>
      </c>
      <c r="E143" s="16">
        <f>SUM(E140:E142)</f>
        <v>88396</v>
      </c>
      <c r="F143" s="15">
        <f>IF(E143=0,"- - -",E143/E143*100)</f>
        <v>100</v>
      </c>
      <c r="G143" s="16">
        <f>SUM(G140:G142)</f>
        <v>803</v>
      </c>
      <c r="H143" s="15">
        <f>IF(G143=0,"- - -",G143/G143*100)</f>
        <v>100</v>
      </c>
      <c r="I143" s="22">
        <f>SUM(I140:I142)</f>
        <v>119973</v>
      </c>
      <c r="J143" s="23">
        <f>IF(I143=0,"- - -",I143/I143*100)</f>
        <v>100</v>
      </c>
      <c r="M143" s="69"/>
    </row>
    <row r="144" spans="1:13" ht="15.75" thickBot="1" x14ac:dyDescent="0.3">
      <c r="A144" s="155" t="s">
        <v>591</v>
      </c>
      <c r="B144" s="156"/>
      <c r="C144" s="18">
        <f>IF($I143=0,"- - -",C143/$I143*100)</f>
        <v>25.650771423570301</v>
      </c>
      <c r="D144" s="19"/>
      <c r="E144" s="20">
        <f>IF($I143=0,"- - -",E143/$I143*100)</f>
        <v>73.679911313378838</v>
      </c>
      <c r="F144" s="19"/>
      <c r="G144" s="20">
        <f>IF($I143=0,"- - -",G143/$I143*100)</f>
        <v>0.66931726305085315</v>
      </c>
      <c r="H144" s="19"/>
      <c r="I144" s="24">
        <f>IF($I143=0,"- - -",I143/$I143*100)</f>
        <v>100</v>
      </c>
      <c r="J144" s="25"/>
    </row>
    <row r="147" spans="1:12" x14ac:dyDescent="0.25">
      <c r="A147" s="49" t="s">
        <v>302</v>
      </c>
      <c r="J147" s="48"/>
      <c r="L147" s="48"/>
    </row>
    <row r="148" spans="1:12" ht="15.75" thickBot="1" x14ac:dyDescent="0.3"/>
    <row r="149" spans="1:12" ht="14.45" customHeight="1" x14ac:dyDescent="0.25">
      <c r="A149" s="149" t="s">
        <v>303</v>
      </c>
      <c r="B149" s="150"/>
      <c r="C149" s="32" t="s">
        <v>66</v>
      </c>
      <c r="D149" s="33"/>
      <c r="E149" s="33" t="s">
        <v>67</v>
      </c>
      <c r="F149" s="33"/>
      <c r="G149" s="35" t="s">
        <v>13</v>
      </c>
      <c r="H149" s="36"/>
    </row>
    <row r="150" spans="1:12" ht="15.75" thickBot="1" x14ac:dyDescent="0.3">
      <c r="A150" s="151"/>
      <c r="B150" s="152"/>
      <c r="C150" s="37" t="s">
        <v>14</v>
      </c>
      <c r="D150" s="38" t="s">
        <v>15</v>
      </c>
      <c r="E150" s="39" t="s">
        <v>14</v>
      </c>
      <c r="F150" s="38" t="s">
        <v>15</v>
      </c>
      <c r="G150" s="41" t="s">
        <v>14</v>
      </c>
      <c r="H150" s="42" t="s">
        <v>15</v>
      </c>
    </row>
    <row r="151" spans="1:12" x14ac:dyDescent="0.25">
      <c r="A151" s="55" t="s">
        <v>288</v>
      </c>
      <c r="B151" s="62" t="s">
        <v>303</v>
      </c>
      <c r="C151" s="8">
        <v>400</v>
      </c>
      <c r="D151" s="5">
        <f>IF(C154=0,"- - -",C151/C154*100)</f>
        <v>66.225165562913915</v>
      </c>
      <c r="E151" s="4">
        <v>81582</v>
      </c>
      <c r="F151" s="5">
        <f>IF(E154=0,"- - -",E151/E154*100)</f>
        <v>67.170556996418426</v>
      </c>
      <c r="G151" s="26">
        <f>C151+E151</f>
        <v>81982</v>
      </c>
      <c r="H151" s="27">
        <f>IF(G154=0,"- - -",G151/G154*100)</f>
        <v>67.165878796319817</v>
      </c>
      <c r="K151" s="69"/>
    </row>
    <row r="152" spans="1:12" x14ac:dyDescent="0.25">
      <c r="A152" s="52" t="s">
        <v>289</v>
      </c>
      <c r="B152" s="62" t="s">
        <v>304</v>
      </c>
      <c r="C152" s="9">
        <v>191</v>
      </c>
      <c r="D152" s="3">
        <f>IF(C154=0,"- - -",C152/C154*100)</f>
        <v>31.622516556291391</v>
      </c>
      <c r="E152" s="2">
        <v>39250</v>
      </c>
      <c r="F152" s="3">
        <f>IF(E154=0,"- - -",E152/E154*100)</f>
        <v>32.316495821497675</v>
      </c>
      <c r="G152" s="26">
        <f t="shared" ref="G152:G153" si="16">C152+E152</f>
        <v>39441</v>
      </c>
      <c r="H152" s="29">
        <f>IF(G154=0,"- - -",G152/G154*100)</f>
        <v>32.313061716055351</v>
      </c>
      <c r="K152" s="69"/>
    </row>
    <row r="153" spans="1:12" ht="15.75" thickBot="1" x14ac:dyDescent="0.3">
      <c r="A153" s="52" t="s">
        <v>290</v>
      </c>
      <c r="B153" s="62" t="s">
        <v>16</v>
      </c>
      <c r="C153" s="9">
        <v>13</v>
      </c>
      <c r="D153" s="3">
        <f>IF(C154=0,"- - -",C153/C154*100)</f>
        <v>2.1523178807947021</v>
      </c>
      <c r="E153" s="2">
        <v>623</v>
      </c>
      <c r="F153" s="3">
        <f>IF(E154=0,"- - -",E153/E154*100)</f>
        <v>0.51294718208389944</v>
      </c>
      <c r="G153" s="26">
        <f t="shared" si="16"/>
        <v>636</v>
      </c>
      <c r="H153" s="29">
        <f>IF(G154=0,"- - -",G153/G154*100)</f>
        <v>0.52105948762483711</v>
      </c>
      <c r="K153" s="69"/>
    </row>
    <row r="154" spans="1:12" x14ac:dyDescent="0.25">
      <c r="A154" s="153" t="s">
        <v>13</v>
      </c>
      <c r="B154" s="154"/>
      <c r="C154" s="14">
        <f>SUM(C151:C153)</f>
        <v>604</v>
      </c>
      <c r="D154" s="15">
        <f>IF(C154=0,"- - -",C154/C154*100)</f>
        <v>100</v>
      </c>
      <c r="E154" s="16">
        <f>SUM(E151:E153)</f>
        <v>121455</v>
      </c>
      <c r="F154" s="15">
        <f>IF(E154=0,"- - -",E154/E154*100)</f>
        <v>100</v>
      </c>
      <c r="G154" s="22">
        <f>SUM(G151:G153)</f>
        <v>122059</v>
      </c>
      <c r="H154" s="23">
        <f>IF(G154=0,"- - -",G154/G154*100)</f>
        <v>100</v>
      </c>
      <c r="K154" s="69"/>
    </row>
    <row r="155" spans="1:12" ht="15.75" thickBot="1" x14ac:dyDescent="0.3">
      <c r="A155" s="155" t="s">
        <v>593</v>
      </c>
      <c r="B155" s="156"/>
      <c r="C155" s="18">
        <f>IF($G154=0,"- - -",C154/$G154*100)</f>
        <v>0.49484265805880767</v>
      </c>
      <c r="D155" s="19"/>
      <c r="E155" s="20">
        <f>IF($G154=0,"- - -",E154/$G154*100)</f>
        <v>99.505157341941199</v>
      </c>
      <c r="F155" s="19"/>
      <c r="G155" s="24">
        <f>IF($G154=0,"- - -",G154/$G154*100)</f>
        <v>100</v>
      </c>
      <c r="H155" s="25"/>
    </row>
  </sheetData>
  <sheetProtection sheet="1" objects="1" scenarios="1"/>
  <mergeCells count="48">
    <mergeCell ref="A149:B150"/>
    <mergeCell ref="A154:B154"/>
    <mergeCell ref="A155:B155"/>
    <mergeCell ref="A127:B128"/>
    <mergeCell ref="A132:B132"/>
    <mergeCell ref="A133:B133"/>
    <mergeCell ref="A138:B139"/>
    <mergeCell ref="A143:B143"/>
    <mergeCell ref="A144:B144"/>
    <mergeCell ref="A122:B122"/>
    <mergeCell ref="A83:B84"/>
    <mergeCell ref="A88:B88"/>
    <mergeCell ref="A89:B89"/>
    <mergeCell ref="A94:B95"/>
    <mergeCell ref="A99:B99"/>
    <mergeCell ref="A100:B100"/>
    <mergeCell ref="A105:B106"/>
    <mergeCell ref="A110:B110"/>
    <mergeCell ref="A111:B111"/>
    <mergeCell ref="A116:B117"/>
    <mergeCell ref="A121:B121"/>
    <mergeCell ref="A78:B78"/>
    <mergeCell ref="A39:B40"/>
    <mergeCell ref="A44:B44"/>
    <mergeCell ref="A45:B45"/>
    <mergeCell ref="A50:B51"/>
    <mergeCell ref="A55:B55"/>
    <mergeCell ref="A56:B56"/>
    <mergeCell ref="A61:B62"/>
    <mergeCell ref="A66:B66"/>
    <mergeCell ref="A67:B67"/>
    <mergeCell ref="A72:B73"/>
    <mergeCell ref="A77:B77"/>
    <mergeCell ref="A35:E35"/>
    <mergeCell ref="AA34:AB34"/>
    <mergeCell ref="A1:B1"/>
    <mergeCell ref="A6:B7"/>
    <mergeCell ref="A11:B11"/>
    <mergeCell ref="A12:B12"/>
    <mergeCell ref="A17:B18"/>
    <mergeCell ref="A22:B22"/>
    <mergeCell ref="A23:B23"/>
    <mergeCell ref="A28:B29"/>
    <mergeCell ref="A33:B33"/>
    <mergeCell ref="A34:B34"/>
    <mergeCell ref="Y34:Z34"/>
    <mergeCell ref="J1:O1"/>
    <mergeCell ref="A24:E24"/>
  </mergeCells>
  <hyperlinks>
    <hyperlink ref="A1:B1" location="Index!B5" display="Index (klikken)"/>
    <hyperlink ref="J1" location="'GR enkelvoudig'!S166" display="Grafiek: verdeling aantal moeders met peridurale verdoving"/>
    <hyperlink ref="J1:N1" location="'GR enkelvoudig'!K140" display="Grafiek: verdeling aantal moeders met peridurale verdoving"/>
    <hyperlink ref="A24:E24" location="'GR Provincie ZH'!K120" display="Grafiek: peridurale verdoving per provincie van het ziekenhuis"/>
    <hyperlink ref="A35:E35" location="'GR Nationaliteit'!K148" display="Grafiek: peridurale verdoving per nationaliteit van de moeder"/>
  </hyperlink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I155"/>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4.28515625" customWidth="1"/>
    <col min="2" max="2" width="18.7109375" customWidth="1"/>
    <col min="3" max="32" width="9.7109375" customWidth="1"/>
  </cols>
  <sheetData>
    <row r="1" spans="1:14" ht="18.75" x14ac:dyDescent="0.3">
      <c r="A1" s="157" t="s">
        <v>18</v>
      </c>
      <c r="B1" s="157"/>
      <c r="C1" s="56" t="s">
        <v>457</v>
      </c>
      <c r="D1" s="57"/>
      <c r="E1" s="57"/>
      <c r="F1" s="57"/>
      <c r="G1" s="57"/>
      <c r="H1" s="126"/>
      <c r="J1" s="161" t="s">
        <v>522</v>
      </c>
      <c r="K1" s="161"/>
      <c r="L1" s="161"/>
      <c r="M1" s="161"/>
      <c r="N1" s="161"/>
    </row>
    <row r="2" spans="1:14" ht="14.45" customHeight="1" x14ac:dyDescent="0.25"/>
    <row r="3" spans="1:14" x14ac:dyDescent="0.25">
      <c r="C3" s="64"/>
    </row>
    <row r="4" spans="1:14" x14ac:dyDescent="0.25">
      <c r="A4" s="1" t="s">
        <v>305</v>
      </c>
      <c r="J4" s="48"/>
      <c r="L4" s="48"/>
    </row>
    <row r="5" spans="1:14" ht="15.75" thickBot="1" x14ac:dyDescent="0.3"/>
    <row r="6" spans="1:14" x14ac:dyDescent="0.25">
      <c r="A6" s="149" t="s">
        <v>306</v>
      </c>
      <c r="B6" s="150"/>
      <c r="C6" s="32" t="s">
        <v>70</v>
      </c>
      <c r="D6" s="33"/>
      <c r="E6" s="33" t="s">
        <v>72</v>
      </c>
      <c r="F6" s="33"/>
      <c r="G6" s="33" t="s">
        <v>71</v>
      </c>
      <c r="H6" s="33"/>
      <c r="I6" s="35" t="s">
        <v>13</v>
      </c>
      <c r="J6" s="36"/>
    </row>
    <row r="7" spans="1:14" ht="15.75" thickBot="1" x14ac:dyDescent="0.3">
      <c r="A7" s="151"/>
      <c r="B7" s="152"/>
      <c r="C7" s="37" t="s">
        <v>14</v>
      </c>
      <c r="D7" s="38" t="s">
        <v>15</v>
      </c>
      <c r="E7" s="39" t="s">
        <v>14</v>
      </c>
      <c r="F7" s="38" t="s">
        <v>15</v>
      </c>
      <c r="G7" s="39" t="s">
        <v>14</v>
      </c>
      <c r="H7" s="38" t="s">
        <v>15</v>
      </c>
      <c r="I7" s="41" t="s">
        <v>14</v>
      </c>
      <c r="J7" s="42" t="s">
        <v>15</v>
      </c>
    </row>
    <row r="8" spans="1:14" x14ac:dyDescent="0.25">
      <c r="A8" s="55" t="s">
        <v>288</v>
      </c>
      <c r="B8" s="62" t="s">
        <v>63</v>
      </c>
      <c r="C8" s="8">
        <v>13778</v>
      </c>
      <c r="D8" s="5">
        <f>IF(C11=0,"- - -",C8/C11*100)</f>
        <v>22.390873338317029</v>
      </c>
      <c r="E8" s="4">
        <v>7029</v>
      </c>
      <c r="F8" s="5">
        <f>IF(E11=0,"- - -",E8/E11*100)</f>
        <v>28.871272488293766</v>
      </c>
      <c r="G8" s="4">
        <v>9967</v>
      </c>
      <c r="H8" s="5">
        <f>IF(G11=0,"- - -",G8/G11*100)</f>
        <v>29.234740269263487</v>
      </c>
      <c r="I8" s="26">
        <f>C8+E8+G8</f>
        <v>30774</v>
      </c>
      <c r="J8" s="27">
        <f>IF(I11=0,"- - -",I8/I11*100)</f>
        <v>25.650771423570301</v>
      </c>
      <c r="M8" s="69"/>
    </row>
    <row r="9" spans="1:14" x14ac:dyDescent="0.25">
      <c r="A9" s="52" t="s">
        <v>289</v>
      </c>
      <c r="B9" s="62" t="s">
        <v>64</v>
      </c>
      <c r="C9" s="9">
        <v>47605</v>
      </c>
      <c r="D9" s="3">
        <f>IF(C11=0,"- - -",C9/C11*100)</f>
        <v>77.36373387070563</v>
      </c>
      <c r="E9" s="2">
        <v>17199</v>
      </c>
      <c r="F9" s="3">
        <f>IF(E11=0,"- - -",E9/E11*100)</f>
        <v>70.644048303622782</v>
      </c>
      <c r="G9" s="2">
        <v>23592</v>
      </c>
      <c r="H9" s="3">
        <f>IF(G11=0,"- - -",G9/G11*100)</f>
        <v>69.198955797377764</v>
      </c>
      <c r="I9" s="26">
        <f t="shared" ref="I9:I10" si="0">C9+E9+G9</f>
        <v>88396</v>
      </c>
      <c r="J9" s="29">
        <f>IF(I11=0,"- - -",I9/I11*100)</f>
        <v>73.679911313378838</v>
      </c>
      <c r="M9" s="69"/>
    </row>
    <row r="10" spans="1:14" ht="15.75" thickBot="1" x14ac:dyDescent="0.3">
      <c r="A10" s="52" t="s">
        <v>290</v>
      </c>
      <c r="B10" s="62" t="s">
        <v>16</v>
      </c>
      <c r="C10" s="9">
        <v>151</v>
      </c>
      <c r="D10" s="3">
        <f>IF(C11=0,"- - -",C10/C11*100)</f>
        <v>0.24539279097734587</v>
      </c>
      <c r="E10" s="2">
        <v>118</v>
      </c>
      <c r="F10" s="3">
        <f>IF(E11=0,"- - -",E10/E11*100)</f>
        <v>0.48467920808346343</v>
      </c>
      <c r="G10" s="2">
        <v>534</v>
      </c>
      <c r="H10" s="3">
        <f>IF(G11=0,"- - -",G10/G11*100)</f>
        <v>1.5663039333587541</v>
      </c>
      <c r="I10" s="26">
        <f t="shared" si="0"/>
        <v>803</v>
      </c>
      <c r="J10" s="29">
        <f>IF(I11=0,"- - -",I10/I11*100)</f>
        <v>0.66931726305085315</v>
      </c>
      <c r="M10" s="69"/>
    </row>
    <row r="11" spans="1:14" x14ac:dyDescent="0.25">
      <c r="A11" s="153" t="s">
        <v>13</v>
      </c>
      <c r="B11" s="154"/>
      <c r="C11" s="14">
        <f>SUM(C8:C10)</f>
        <v>61534</v>
      </c>
      <c r="D11" s="15">
        <f>IF(C11=0,"- - -",C11/C11*100)</f>
        <v>100</v>
      </c>
      <c r="E11" s="16">
        <f>SUM(E8:E10)</f>
        <v>24346</v>
      </c>
      <c r="F11" s="15">
        <f>IF(E11=0,"- - -",E11/E11*100)</f>
        <v>100</v>
      </c>
      <c r="G11" s="16">
        <f>SUM(G8:G10)</f>
        <v>34093</v>
      </c>
      <c r="H11" s="15">
        <f>IF(G11=0,"- - -",G11/G11*100)</f>
        <v>100</v>
      </c>
      <c r="I11" s="22">
        <f>SUM(I8:I10)</f>
        <v>119973</v>
      </c>
      <c r="J11" s="23">
        <f>IF(I11=0,"- - -",I11/I11*100)</f>
        <v>100</v>
      </c>
      <c r="M11" s="69"/>
    </row>
    <row r="12" spans="1:14" ht="15.75" thickBot="1" x14ac:dyDescent="0.3">
      <c r="A12" s="155" t="s">
        <v>69</v>
      </c>
      <c r="B12" s="156"/>
      <c r="C12" s="18">
        <f>IF($I11=0,"- - -",C11/$I11*100)</f>
        <v>51.289873554883179</v>
      </c>
      <c r="D12" s="19"/>
      <c r="E12" s="20">
        <f>IF($I11=0,"- - -",E11/$I11*100)</f>
        <v>20.292899235661359</v>
      </c>
      <c r="F12" s="19"/>
      <c r="G12" s="20">
        <f>IF($I11=0,"- - -",G11/$I11*100)</f>
        <v>28.417227209455458</v>
      </c>
      <c r="H12" s="19"/>
      <c r="I12" s="24">
        <f>IF($I11=0,"- - -",I11/$I11*100)</f>
        <v>100</v>
      </c>
      <c r="J12" s="25"/>
    </row>
    <row r="15" spans="1:14" x14ac:dyDescent="0.25">
      <c r="A15" s="1" t="s">
        <v>307</v>
      </c>
      <c r="J15" s="48"/>
      <c r="L15" s="48"/>
    </row>
    <row r="16" spans="1:14" ht="15.75" thickBot="1" x14ac:dyDescent="0.3"/>
    <row r="17" spans="1:33" ht="14.45" customHeight="1" x14ac:dyDescent="0.25">
      <c r="A17" s="149" t="s">
        <v>306</v>
      </c>
      <c r="B17" s="150"/>
      <c r="C17" s="32" t="s">
        <v>1</v>
      </c>
      <c r="D17" s="33"/>
      <c r="E17" s="33" t="s">
        <v>2</v>
      </c>
      <c r="F17" s="33"/>
      <c r="G17" s="33" t="s">
        <v>3</v>
      </c>
      <c r="H17" s="33"/>
      <c r="I17" s="33" t="s">
        <v>4</v>
      </c>
      <c r="J17" s="33"/>
      <c r="K17" s="33" t="s">
        <v>5</v>
      </c>
      <c r="L17" s="33"/>
      <c r="M17" s="33" t="s">
        <v>72</v>
      </c>
      <c r="N17" s="33"/>
      <c r="O17" s="33" t="s">
        <v>7</v>
      </c>
      <c r="P17" s="33"/>
      <c r="Q17" s="33" t="s">
        <v>8</v>
      </c>
      <c r="R17" s="33"/>
      <c r="S17" s="33" t="s">
        <v>9</v>
      </c>
      <c r="T17" s="33"/>
      <c r="U17" s="33" t="s">
        <v>10</v>
      </c>
      <c r="V17" s="33"/>
      <c r="W17" s="33" t="s">
        <v>11</v>
      </c>
      <c r="X17" s="33"/>
      <c r="Y17" s="35" t="s">
        <v>13</v>
      </c>
      <c r="Z17" s="36"/>
    </row>
    <row r="18" spans="1:33" ht="15.75" thickBot="1" x14ac:dyDescent="0.3">
      <c r="A18" s="151"/>
      <c r="B18" s="152"/>
      <c r="C18" s="37" t="s">
        <v>14</v>
      </c>
      <c r="D18" s="38" t="s">
        <v>15</v>
      </c>
      <c r="E18" s="39" t="s">
        <v>14</v>
      </c>
      <c r="F18" s="38" t="s">
        <v>15</v>
      </c>
      <c r="G18" s="39" t="s">
        <v>14</v>
      </c>
      <c r="H18" s="38" t="s">
        <v>15</v>
      </c>
      <c r="I18" s="37" t="s">
        <v>14</v>
      </c>
      <c r="J18" s="38" t="s">
        <v>15</v>
      </c>
      <c r="K18" s="37" t="s">
        <v>14</v>
      </c>
      <c r="L18" s="38" t="s">
        <v>15</v>
      </c>
      <c r="M18" s="37" t="s">
        <v>14</v>
      </c>
      <c r="N18" s="38" t="s">
        <v>15</v>
      </c>
      <c r="O18" s="37" t="s">
        <v>14</v>
      </c>
      <c r="P18" s="38" t="s">
        <v>15</v>
      </c>
      <c r="Q18" s="37" t="s">
        <v>14</v>
      </c>
      <c r="R18" s="38" t="s">
        <v>15</v>
      </c>
      <c r="S18" s="37" t="s">
        <v>14</v>
      </c>
      <c r="T18" s="38" t="s">
        <v>15</v>
      </c>
      <c r="U18" s="37" t="s">
        <v>14</v>
      </c>
      <c r="V18" s="38" t="s">
        <v>15</v>
      </c>
      <c r="W18" s="37" t="s">
        <v>14</v>
      </c>
      <c r="X18" s="38" t="s">
        <v>15</v>
      </c>
      <c r="Y18" s="41" t="s">
        <v>14</v>
      </c>
      <c r="Z18" s="42" t="s">
        <v>15</v>
      </c>
    </row>
    <row r="19" spans="1:33" x14ac:dyDescent="0.25">
      <c r="A19" s="55" t="s">
        <v>288</v>
      </c>
      <c r="B19" s="62" t="s">
        <v>317</v>
      </c>
      <c r="C19" s="8">
        <v>2176</v>
      </c>
      <c r="D19" s="5">
        <f>IF(C22=0,"- - -",C19/C22*100)</f>
        <v>19.265161575918547</v>
      </c>
      <c r="E19" s="4">
        <v>3518</v>
      </c>
      <c r="F19" s="5">
        <f>IF(E22=0,"- - -",E19/E22*100)</f>
        <v>23.417426612527457</v>
      </c>
      <c r="G19" s="4">
        <v>4912</v>
      </c>
      <c r="H19" s="5">
        <f>IF(G22=0,"- - -",G19/G22*100)</f>
        <v>22.985493682732802</v>
      </c>
      <c r="I19" s="4">
        <v>1560</v>
      </c>
      <c r="J19" s="5">
        <f>IF(I22=0,"- - -",I19/I22*100)</f>
        <v>20.365535248041773</v>
      </c>
      <c r="K19" s="4">
        <v>1612</v>
      </c>
      <c r="L19" s="5">
        <f>IF(K22=0,"- - -",K19/K22*100)</f>
        <v>26.058842547688325</v>
      </c>
      <c r="M19" s="4">
        <v>7029</v>
      </c>
      <c r="N19" s="5">
        <f>IF(M22=0,"- - -",M19/M22*100)</f>
        <v>28.871272488293766</v>
      </c>
      <c r="O19" s="4">
        <v>4108</v>
      </c>
      <c r="P19" s="5">
        <f>IF(O22=0,"- - -",O19/O22*100)</f>
        <v>30.075408155794715</v>
      </c>
      <c r="Q19" s="4">
        <v>401</v>
      </c>
      <c r="R19" s="5">
        <f>IF(Q22=0,"- - -",Q19/Q22*100)</f>
        <v>27.278911564625851</v>
      </c>
      <c r="S19" s="4">
        <v>3445</v>
      </c>
      <c r="T19" s="5">
        <f>IF(S22=0,"- - -",S19/S22*100)</f>
        <v>29.542920847268672</v>
      </c>
      <c r="U19" s="4">
        <v>1476</v>
      </c>
      <c r="V19" s="5">
        <f>IF(U22=0,"- - -",U19/U22*100)</f>
        <v>31.504802561366063</v>
      </c>
      <c r="W19" s="4">
        <v>537</v>
      </c>
      <c r="X19" s="5">
        <f>IF(W22=0,"- - -",W19/W22*100)</f>
        <v>20.511841100076396</v>
      </c>
      <c r="Y19" s="26">
        <f>C19+E19+G19+I19+K19+M19+O19+Q19+S19+U19+W19</f>
        <v>30774</v>
      </c>
      <c r="Z19" s="27">
        <f>IF(Y22=0,"- - -",Y19/Y22*100)</f>
        <v>25.650771423570301</v>
      </c>
      <c r="AC19" s="69"/>
    </row>
    <row r="20" spans="1:33" x14ac:dyDescent="0.25">
      <c r="A20" s="52" t="s">
        <v>289</v>
      </c>
      <c r="B20" s="62" t="s">
        <v>64</v>
      </c>
      <c r="C20" s="9">
        <v>9092</v>
      </c>
      <c r="D20" s="3">
        <f>IF(C22=0,"- - -",C20/C22*100)</f>
        <v>80.495794599380261</v>
      </c>
      <c r="E20" s="2">
        <v>11448</v>
      </c>
      <c r="F20" s="3">
        <f>IF(E22=0,"- - -",E20/E22*100)</f>
        <v>76.203155162084798</v>
      </c>
      <c r="G20" s="2">
        <v>16440</v>
      </c>
      <c r="H20" s="3">
        <f>IF(G22=0,"- - -",G20/G22*100)</f>
        <v>76.930276087973795</v>
      </c>
      <c r="I20" s="2">
        <v>6100</v>
      </c>
      <c r="J20" s="3">
        <f>IF(I22=0,"- - -",I20/I22*100)</f>
        <v>79.63446475195822</v>
      </c>
      <c r="K20" s="2">
        <v>4525</v>
      </c>
      <c r="L20" s="3">
        <f>IF(K22=0,"- - -",K20/K22*100)</f>
        <v>73.149046233430326</v>
      </c>
      <c r="M20" s="2">
        <v>17199</v>
      </c>
      <c r="N20" s="3">
        <f>IF(M22=0,"- - -",M20/M22*100)</f>
        <v>70.644048303622782</v>
      </c>
      <c r="O20" s="2">
        <v>9325</v>
      </c>
      <c r="P20" s="3">
        <f>IF(O22=0,"- - -",O20/O22*100)</f>
        <v>68.270005124826127</v>
      </c>
      <c r="Q20" s="2">
        <v>1069</v>
      </c>
      <c r="R20" s="3">
        <f>IF(Q22=0,"- - -",Q20/Q22*100)</f>
        <v>72.721088435374142</v>
      </c>
      <c r="S20" s="2">
        <v>7910</v>
      </c>
      <c r="T20" s="3">
        <f>IF(S22=0,"- - -",S20/S22*100)</f>
        <v>67.832947431609639</v>
      </c>
      <c r="U20" s="2">
        <v>3207</v>
      </c>
      <c r="V20" s="3">
        <f>IF(U22=0,"- - -",U20/U22*100)</f>
        <v>68.452508004268935</v>
      </c>
      <c r="W20" s="2">
        <v>2081</v>
      </c>
      <c r="X20" s="3">
        <f>IF(W22=0,"- - -",W20/W22*100)</f>
        <v>79.488158899923604</v>
      </c>
      <c r="Y20" s="26">
        <f t="shared" ref="Y20:Y21" si="1">C20+E20+G20+I20+K20+M20+O20+Q20+S20+U20+W20</f>
        <v>88396</v>
      </c>
      <c r="Z20" s="29">
        <f>IF(Y22=0,"- - -",Y20/Y22*100)</f>
        <v>73.679911313378838</v>
      </c>
      <c r="AC20" s="69"/>
    </row>
    <row r="21" spans="1:33" ht="15.75" thickBot="1" x14ac:dyDescent="0.3">
      <c r="A21" s="52" t="s">
        <v>290</v>
      </c>
      <c r="B21" s="62" t="s">
        <v>16</v>
      </c>
      <c r="C21" s="9">
        <v>27</v>
      </c>
      <c r="D21" s="3">
        <f>IF(C22=0,"- - -",C21/C22*100)</f>
        <v>0.2390438247011952</v>
      </c>
      <c r="E21" s="2">
        <v>57</v>
      </c>
      <c r="F21" s="3">
        <f>IF(E22=0,"- - -",E21/E22*100)</f>
        <v>0.37941822538773878</v>
      </c>
      <c r="G21" s="2">
        <v>18</v>
      </c>
      <c r="H21" s="3">
        <f>IF(G22=0,"- - -",G21/G22*100)</f>
        <v>8.4230229293401973E-2</v>
      </c>
      <c r="I21" s="2">
        <v>0</v>
      </c>
      <c r="J21" s="3">
        <f>IF(I22=0,"- - -",I21/I22*100)</f>
        <v>0</v>
      </c>
      <c r="K21" s="2">
        <v>49</v>
      </c>
      <c r="L21" s="3">
        <f>IF(K22=0,"- - -",K21/K22*100)</f>
        <v>0.79211121888134506</v>
      </c>
      <c r="M21" s="2">
        <v>118</v>
      </c>
      <c r="N21" s="3">
        <f>IF(M22=0,"- - -",M21/M22*100)</f>
        <v>0.48467920808346343</v>
      </c>
      <c r="O21" s="2">
        <v>226</v>
      </c>
      <c r="P21" s="3">
        <f>IF(O22=0,"- - -",O21/O22*100)</f>
        <v>1.6545867193791637</v>
      </c>
      <c r="Q21" s="2">
        <v>0</v>
      </c>
      <c r="R21" s="3">
        <f>IF(Q22=0,"- - -",Q21/Q22*100)</f>
        <v>0</v>
      </c>
      <c r="S21" s="2">
        <v>306</v>
      </c>
      <c r="T21" s="3">
        <f>IF(S22=0,"- - -",S21/S22*100)</f>
        <v>2.6241317211216879</v>
      </c>
      <c r="U21" s="2">
        <v>2</v>
      </c>
      <c r="V21" s="3">
        <f>IF(U22=0,"- - -",U21/U22*100)</f>
        <v>4.2689434364994665E-2</v>
      </c>
      <c r="W21" s="2">
        <v>0</v>
      </c>
      <c r="X21" s="3">
        <f>IF(W22=0,"- - -",W21/W22*100)</f>
        <v>0</v>
      </c>
      <c r="Y21" s="26">
        <f t="shared" si="1"/>
        <v>803</v>
      </c>
      <c r="Z21" s="29">
        <f>IF(Y22=0,"- - -",Y21/Y22*100)</f>
        <v>0.66931726305085315</v>
      </c>
      <c r="AC21" s="69"/>
    </row>
    <row r="22" spans="1:33" x14ac:dyDescent="0.25">
      <c r="A22" s="153" t="s">
        <v>13</v>
      </c>
      <c r="B22" s="154"/>
      <c r="C22" s="14">
        <f>SUM(C19:C21)</f>
        <v>11295</v>
      </c>
      <c r="D22" s="15">
        <f>IF(C22=0,"- - -",C22/C22*100)</f>
        <v>100</v>
      </c>
      <c r="E22" s="16">
        <f>SUM(E19:E21)</f>
        <v>15023</v>
      </c>
      <c r="F22" s="15">
        <f>IF(E22=0,"- - -",E22/E22*100)</f>
        <v>100</v>
      </c>
      <c r="G22" s="16">
        <f>SUM(G19:G21)</f>
        <v>21370</v>
      </c>
      <c r="H22" s="15">
        <f>IF(G22=0,"- - -",G22/G22*100)</f>
        <v>100</v>
      </c>
      <c r="I22" s="16">
        <f>SUM(I19:I21)</f>
        <v>7660</v>
      </c>
      <c r="J22" s="15">
        <f>IF(I22=0,"- - -",I22/I22*100)</f>
        <v>100</v>
      </c>
      <c r="K22" s="16">
        <f>SUM(K19:K21)</f>
        <v>6186</v>
      </c>
      <c r="L22" s="15">
        <f>IF(K22=0,"- - -",K22/K22*100)</f>
        <v>100</v>
      </c>
      <c r="M22" s="16">
        <f>SUM(M19:M21)</f>
        <v>24346</v>
      </c>
      <c r="N22" s="15">
        <f>IF(M22=0,"- - -",M22/M22*100)</f>
        <v>100</v>
      </c>
      <c r="O22" s="16">
        <f>SUM(O19:O21)</f>
        <v>13659</v>
      </c>
      <c r="P22" s="15">
        <f>IF(O22=0,"- - -",O22/O22*100)</f>
        <v>100</v>
      </c>
      <c r="Q22" s="16">
        <f>SUM(Q19:Q21)</f>
        <v>1470</v>
      </c>
      <c r="R22" s="15">
        <f>IF(Q22=0,"- - -",Q22/Q22*100)</f>
        <v>100</v>
      </c>
      <c r="S22" s="16">
        <f>SUM(S19:S21)</f>
        <v>11661</v>
      </c>
      <c r="T22" s="15">
        <f>IF(S22=0,"- - -",S22/S22*100)</f>
        <v>100</v>
      </c>
      <c r="U22" s="16">
        <f>SUM(U19:U21)</f>
        <v>4685</v>
      </c>
      <c r="V22" s="15">
        <f>IF(U22=0,"- - -",U22/U22*100)</f>
        <v>100</v>
      </c>
      <c r="W22" s="16">
        <f>SUM(W19:W21)</f>
        <v>2618</v>
      </c>
      <c r="X22" s="15">
        <f>IF(W22=0,"- - -",W22/W22*100)</f>
        <v>100</v>
      </c>
      <c r="Y22" s="22">
        <f>SUM(Y19:Y21)</f>
        <v>119973</v>
      </c>
      <c r="Z22" s="23">
        <f>IF(Y22=0,"- - -",Y22/Y22*100)</f>
        <v>100</v>
      </c>
      <c r="AC22" s="69"/>
    </row>
    <row r="23" spans="1:33" ht="15.75" thickBot="1" x14ac:dyDescent="0.3">
      <c r="A23" s="155" t="s">
        <v>132</v>
      </c>
      <c r="B23" s="156"/>
      <c r="C23" s="18">
        <f>IF(Y22=0,"- - -",C22/Y22*100)</f>
        <v>9.4146182891150509</v>
      </c>
      <c r="D23" s="19"/>
      <c r="E23" s="20">
        <f>IF(Y22=0,"- - -",E22/Y22*100)</f>
        <v>12.521984113092113</v>
      </c>
      <c r="F23" s="19"/>
      <c r="G23" s="20">
        <f>IF(Y22=0,"- - -",G22/Y22*100)</f>
        <v>17.812341110083104</v>
      </c>
      <c r="H23" s="19"/>
      <c r="I23" s="20">
        <f>IF(Y22=0,"- - -",I22/Y22*100)</f>
        <v>6.38476990656231</v>
      </c>
      <c r="J23" s="19"/>
      <c r="K23" s="20">
        <f>IF(Y22=0,"- - -",K22/Y22*100)</f>
        <v>5.1561601360306071</v>
      </c>
      <c r="L23" s="19"/>
      <c r="M23" s="20">
        <f>IF(Y22=0,"- - -",M22/Y22*100)</f>
        <v>20.292899235661359</v>
      </c>
      <c r="N23" s="19"/>
      <c r="O23" s="20">
        <f>IF(Y22=0,"- - -",O22/Y22*100)</f>
        <v>11.385061638868747</v>
      </c>
      <c r="P23" s="19"/>
      <c r="Q23" s="20">
        <f>IF(Y22=0,"- - -",Q22/Y22*100)</f>
        <v>1.2252756870295816</v>
      </c>
      <c r="R23" s="19"/>
      <c r="S23" s="20">
        <f>IF(Y22=0,"- - -",S22/Y22*100)</f>
        <v>9.7196869295591508</v>
      </c>
      <c r="T23" s="19"/>
      <c r="U23" s="20">
        <f>IF(Y22=0,"- - -",U22/Y22*100)</f>
        <v>3.9050453018595852</v>
      </c>
      <c r="V23" s="19"/>
      <c r="W23" s="20">
        <f>IF(Y22=0,"- - -",W22/Y22*100)</f>
        <v>2.1821576521383976</v>
      </c>
      <c r="X23" s="19"/>
      <c r="Y23" s="24">
        <f>IF(Y22=0,"- - -",Y22/Y22*100)</f>
        <v>100</v>
      </c>
      <c r="Z23" s="25"/>
    </row>
    <row r="24" spans="1:33" x14ac:dyDescent="0.25">
      <c r="A24" s="63"/>
    </row>
    <row r="26" spans="1:33" x14ac:dyDescent="0.25">
      <c r="A26" s="1" t="s">
        <v>308</v>
      </c>
      <c r="J26" s="48"/>
      <c r="L26" s="48"/>
    </row>
    <row r="27" spans="1:33" ht="15.75" thickBot="1" x14ac:dyDescent="0.3"/>
    <row r="28" spans="1:33" ht="14.45" customHeight="1" x14ac:dyDescent="0.25">
      <c r="A28" s="149" t="s">
        <v>306</v>
      </c>
      <c r="B28" s="150"/>
      <c r="C28" s="32" t="s">
        <v>97</v>
      </c>
      <c r="D28" s="33"/>
      <c r="E28" s="33" t="s">
        <v>98</v>
      </c>
      <c r="F28" s="33"/>
      <c r="G28" s="33" t="s">
        <v>86</v>
      </c>
      <c r="H28" s="33"/>
      <c r="I28" s="33" t="s">
        <v>87</v>
      </c>
      <c r="J28" s="33"/>
      <c r="K28" s="33" t="s">
        <v>88</v>
      </c>
      <c r="L28" s="33"/>
      <c r="M28" s="33" t="s">
        <v>89</v>
      </c>
      <c r="N28" s="33"/>
      <c r="O28" s="33" t="s">
        <v>90</v>
      </c>
      <c r="P28" s="33"/>
      <c r="Q28" s="33" t="s">
        <v>91</v>
      </c>
      <c r="R28" s="33"/>
      <c r="S28" s="33" t="s">
        <v>92</v>
      </c>
      <c r="T28" s="33"/>
      <c r="U28" s="33" t="s">
        <v>93</v>
      </c>
      <c r="V28" s="33"/>
      <c r="W28" s="33" t="s">
        <v>94</v>
      </c>
      <c r="X28" s="33"/>
      <c r="Y28" s="33" t="s">
        <v>95</v>
      </c>
      <c r="Z28" s="33"/>
      <c r="AA28" s="33" t="s">
        <v>96</v>
      </c>
      <c r="AB28" s="34"/>
      <c r="AC28" s="35" t="s">
        <v>13</v>
      </c>
      <c r="AD28" s="36"/>
    </row>
    <row r="29" spans="1:33" ht="15.75" thickBot="1" x14ac:dyDescent="0.3">
      <c r="A29" s="151"/>
      <c r="B29" s="152"/>
      <c r="C29" s="37" t="s">
        <v>14</v>
      </c>
      <c r="D29" s="38" t="s">
        <v>15</v>
      </c>
      <c r="E29" s="39" t="s">
        <v>14</v>
      </c>
      <c r="F29" s="38" t="s">
        <v>15</v>
      </c>
      <c r="G29" s="39" t="s">
        <v>14</v>
      </c>
      <c r="H29" s="38" t="s">
        <v>15</v>
      </c>
      <c r="I29" s="37" t="s">
        <v>14</v>
      </c>
      <c r="J29" s="38" t="s">
        <v>15</v>
      </c>
      <c r="K29" s="37" t="s">
        <v>14</v>
      </c>
      <c r="L29" s="38" t="s">
        <v>15</v>
      </c>
      <c r="M29" s="37" t="s">
        <v>14</v>
      </c>
      <c r="N29" s="38" t="s">
        <v>15</v>
      </c>
      <c r="O29" s="37" t="s">
        <v>14</v>
      </c>
      <c r="P29" s="38" t="s">
        <v>15</v>
      </c>
      <c r="Q29" s="37" t="s">
        <v>14</v>
      </c>
      <c r="R29" s="38" t="s">
        <v>15</v>
      </c>
      <c r="S29" s="37" t="s">
        <v>14</v>
      </c>
      <c r="T29" s="38" t="s">
        <v>15</v>
      </c>
      <c r="U29" s="37" t="s">
        <v>14</v>
      </c>
      <c r="V29" s="38" t="s">
        <v>15</v>
      </c>
      <c r="W29" s="37" t="s">
        <v>14</v>
      </c>
      <c r="X29" s="38" t="s">
        <v>15</v>
      </c>
      <c r="Y29" s="37" t="s">
        <v>14</v>
      </c>
      <c r="Z29" s="38" t="s">
        <v>15</v>
      </c>
      <c r="AA29" s="37" t="s">
        <v>14</v>
      </c>
      <c r="AB29" s="38" t="s">
        <v>15</v>
      </c>
      <c r="AC29" s="41" t="s">
        <v>14</v>
      </c>
      <c r="AD29" s="42" t="s">
        <v>15</v>
      </c>
    </row>
    <row r="30" spans="1:33" x14ac:dyDescent="0.25">
      <c r="A30" s="55" t="s">
        <v>288</v>
      </c>
      <c r="B30" s="62" t="s">
        <v>317</v>
      </c>
      <c r="C30" s="8">
        <v>502</v>
      </c>
      <c r="D30" s="5">
        <f>IF(C33=0,"- - -",C30/C33*100)</f>
        <v>24.428223844282236</v>
      </c>
      <c r="E30" s="4">
        <v>25016</v>
      </c>
      <c r="F30" s="5">
        <f>IF(E33=0,"- - -",E30/E33*100)</f>
        <v>25.820568927789932</v>
      </c>
      <c r="G30" s="4">
        <v>53</v>
      </c>
      <c r="H30" s="5">
        <f>IF(G33=0,"- - -",G30/G33*100)</f>
        <v>23.043478260869566</v>
      </c>
      <c r="I30" s="4">
        <v>478</v>
      </c>
      <c r="J30" s="5">
        <f>IF(I33=0,"- - -",I30/I33*100)</f>
        <v>27.329902801600912</v>
      </c>
      <c r="K30" s="4">
        <v>47</v>
      </c>
      <c r="L30" s="5">
        <f>IF(K33=0,"- - -",K30/K33*100)</f>
        <v>31.125827814569533</v>
      </c>
      <c r="M30" s="4">
        <v>8</v>
      </c>
      <c r="N30" s="5">
        <f>IF(M33=0,"- - -",M30/M33*100)</f>
        <v>29.629629629629626</v>
      </c>
      <c r="O30" s="4">
        <v>405</v>
      </c>
      <c r="P30" s="5">
        <f>IF(O33=0,"- - -",O30/O33*100)</f>
        <v>24.007113218731476</v>
      </c>
      <c r="Q30" s="4">
        <v>1319</v>
      </c>
      <c r="R30" s="5">
        <f>IF(Q33=0,"- - -",Q30/Q33*100)</f>
        <v>24.821226947685361</v>
      </c>
      <c r="S30" s="4">
        <v>398</v>
      </c>
      <c r="T30" s="5">
        <f>IF(S33=0,"- - -",S30/S33*100)</f>
        <v>22.123401889938854</v>
      </c>
      <c r="U30" s="4">
        <v>1757</v>
      </c>
      <c r="V30" s="5">
        <f>IF(U33=0,"- - -",U30/U33*100)</f>
        <v>27.248759305210918</v>
      </c>
      <c r="W30" s="4">
        <v>209</v>
      </c>
      <c r="X30" s="5">
        <f>IF(W33=0,"- - -",W30/W33*100)</f>
        <v>25.581395348837212</v>
      </c>
      <c r="Y30" s="4">
        <v>578</v>
      </c>
      <c r="Z30" s="5">
        <f>IF(Y33=0,"- - -",Y30/Y33*100)</f>
        <v>20.896601590744758</v>
      </c>
      <c r="AA30" s="4">
        <v>4</v>
      </c>
      <c r="AB30" s="5">
        <f>IF(AA33=0,"- - -",AA30/AA33*100)</f>
        <v>8.695652173913043</v>
      </c>
      <c r="AC30" s="26">
        <f>C30+E30+G30+I30+K30+M30+O30+Q30+S30+U30+W30+Y30+AA30</f>
        <v>30774</v>
      </c>
      <c r="AD30" s="27">
        <f>IF(AC33=0,"- - -",AC30/AC33*100)</f>
        <v>25.650771423570301</v>
      </c>
      <c r="AG30" s="69"/>
    </row>
    <row r="31" spans="1:33" x14ac:dyDescent="0.25">
      <c r="A31" s="52" t="s">
        <v>289</v>
      </c>
      <c r="B31" s="62" t="s">
        <v>64</v>
      </c>
      <c r="C31" s="9">
        <v>1540</v>
      </c>
      <c r="D31" s="3">
        <f>IF(C33=0,"- - -",C31/C33*100)</f>
        <v>74.93917274939173</v>
      </c>
      <c r="E31" s="2">
        <v>71206</v>
      </c>
      <c r="F31" s="3">
        <f>IF(E33=0,"- - -",E31/E33*100)</f>
        <v>73.496139713471777</v>
      </c>
      <c r="G31" s="2">
        <v>177</v>
      </c>
      <c r="H31" s="3">
        <f>IF(G33=0,"- - -",G31/G33*100)</f>
        <v>76.956521739130437</v>
      </c>
      <c r="I31" s="2">
        <v>1263</v>
      </c>
      <c r="J31" s="3">
        <f>IF(I33=0,"- - -",I31/I33*100)</f>
        <v>72.21269296740995</v>
      </c>
      <c r="K31" s="2">
        <v>104</v>
      </c>
      <c r="L31" s="3">
        <f>IF(K33=0,"- - -",K31/K33*100)</f>
        <v>68.874172185430467</v>
      </c>
      <c r="M31" s="2">
        <v>19</v>
      </c>
      <c r="N31" s="3">
        <f>IF(M33=0,"- - -",M31/M33*100)</f>
        <v>70.370370370370367</v>
      </c>
      <c r="O31" s="2">
        <v>1278</v>
      </c>
      <c r="P31" s="3">
        <f>IF(O33=0,"- - -",O31/O33*100)</f>
        <v>75.755779490219325</v>
      </c>
      <c r="Q31" s="2">
        <v>3958</v>
      </c>
      <c r="R31" s="3">
        <f>IF(Q33=0,"- - -",Q31/Q33*100)</f>
        <v>74.482499059089207</v>
      </c>
      <c r="S31" s="2">
        <v>1388</v>
      </c>
      <c r="T31" s="3">
        <f>IF(S33=0,"- - -",S31/S33*100)</f>
        <v>77.153974430239032</v>
      </c>
      <c r="U31" s="2">
        <v>4643</v>
      </c>
      <c r="V31" s="3">
        <f>IF(U33=0,"- - -",U31/U33*100)</f>
        <v>72.00682382133995</v>
      </c>
      <c r="W31" s="2">
        <v>603</v>
      </c>
      <c r="X31" s="3">
        <f>IF(W33=0,"- - -",W31/W33*100)</f>
        <v>73.806609547123628</v>
      </c>
      <c r="Y31" s="2">
        <v>2175</v>
      </c>
      <c r="Z31" s="3">
        <f>IF(Y33=0,"- - -",Y31/Y33*100)</f>
        <v>78.633405639913235</v>
      </c>
      <c r="AA31" s="2">
        <v>42</v>
      </c>
      <c r="AB31" s="3">
        <f>IF(AA33=0,"- - -",AA31/AA33*100)</f>
        <v>91.304347826086953</v>
      </c>
      <c r="AC31" s="26">
        <f t="shared" ref="AC31:AC32" si="2">C31+E31+G31+I31+K31+M31+O31+Q31+S31+U31+W31+Y31+AA31</f>
        <v>88396</v>
      </c>
      <c r="AD31" s="29">
        <f>IF(AC33=0,"- - -",AC31/AC33*100)</f>
        <v>73.679911313378838</v>
      </c>
      <c r="AG31" s="69"/>
    </row>
    <row r="32" spans="1:33" ht="15.75" thickBot="1" x14ac:dyDescent="0.3">
      <c r="A32" s="52" t="s">
        <v>290</v>
      </c>
      <c r="B32" s="62" t="s">
        <v>16</v>
      </c>
      <c r="C32" s="9">
        <v>13</v>
      </c>
      <c r="D32" s="3">
        <f>IF(C33=0,"- - -",C32/C33*100)</f>
        <v>0.63260340632603407</v>
      </c>
      <c r="E32" s="2">
        <v>662</v>
      </c>
      <c r="F32" s="3">
        <f>IF(E33=0,"- - -",E32/E33*100)</f>
        <v>0.68329135873828495</v>
      </c>
      <c r="G32" s="2">
        <v>0</v>
      </c>
      <c r="H32" s="3">
        <f>IF(G33=0,"- - -",G32/G33*100)</f>
        <v>0</v>
      </c>
      <c r="I32" s="2">
        <v>8</v>
      </c>
      <c r="J32" s="3">
        <f>IF(I33=0,"- - -",I32/I33*100)</f>
        <v>0.45740423098913663</v>
      </c>
      <c r="K32" s="2">
        <v>0</v>
      </c>
      <c r="L32" s="3">
        <f>IF(K33=0,"- - -",K32/K33*100)</f>
        <v>0</v>
      </c>
      <c r="M32" s="2">
        <v>0</v>
      </c>
      <c r="N32" s="3">
        <f>IF(M33=0,"- - -",M32/M33*100)</f>
        <v>0</v>
      </c>
      <c r="O32" s="2">
        <v>4</v>
      </c>
      <c r="P32" s="3">
        <f>IF(O33=0,"- - -",O32/O33*100)</f>
        <v>0.23710729104919975</v>
      </c>
      <c r="Q32" s="2">
        <v>37</v>
      </c>
      <c r="R32" s="3">
        <f>IF(Q33=0,"- - -",Q32/Q33*100)</f>
        <v>0.69627399322544226</v>
      </c>
      <c r="S32" s="2">
        <v>13</v>
      </c>
      <c r="T32" s="3">
        <f>IF(S33=0,"- - -",S32/S33*100)</f>
        <v>0.72262367982212339</v>
      </c>
      <c r="U32" s="2">
        <v>48</v>
      </c>
      <c r="V32" s="3">
        <f>IF(U33=0,"- - -",U32/U33*100)</f>
        <v>0.74441687344913154</v>
      </c>
      <c r="W32" s="2">
        <v>5</v>
      </c>
      <c r="X32" s="3">
        <f>IF(W33=0,"- - -",W32/W33*100)</f>
        <v>0.61199510403916768</v>
      </c>
      <c r="Y32" s="2">
        <v>13</v>
      </c>
      <c r="Z32" s="3">
        <f>IF(Y33=0,"- - -",Y32/Y33*100)</f>
        <v>0.46999276934201012</v>
      </c>
      <c r="AA32" s="2">
        <v>0</v>
      </c>
      <c r="AB32" s="3">
        <f>IF(AA33=0,"- - -",AA32/AA33*100)</f>
        <v>0</v>
      </c>
      <c r="AC32" s="26">
        <f t="shared" si="2"/>
        <v>803</v>
      </c>
      <c r="AD32" s="29">
        <f>IF(AC33=0,"- - -",AC32/AC33*100)</f>
        <v>0.66931726305085315</v>
      </c>
      <c r="AG32" s="69"/>
    </row>
    <row r="33" spans="1:33" x14ac:dyDescent="0.25">
      <c r="A33" s="153" t="s">
        <v>13</v>
      </c>
      <c r="B33" s="154"/>
      <c r="C33" s="14">
        <f>SUM(C30:C32)</f>
        <v>2055</v>
      </c>
      <c r="D33" s="15">
        <f>IF(C33=0,"- - -",C33/C33*100)</f>
        <v>100</v>
      </c>
      <c r="E33" s="16">
        <f>SUM(E30:E32)</f>
        <v>96884</v>
      </c>
      <c r="F33" s="15">
        <f>IF(E33=0,"- - -",E33/E33*100)</f>
        <v>100</v>
      </c>
      <c r="G33" s="16">
        <f>SUM(G30:G32)</f>
        <v>230</v>
      </c>
      <c r="H33" s="15">
        <f>IF(G33=0,"- - -",G33/G33*100)</f>
        <v>100</v>
      </c>
      <c r="I33" s="16">
        <f>SUM(I30:I32)</f>
        <v>1749</v>
      </c>
      <c r="J33" s="15">
        <f>IF(I33=0,"- - -",I33/I33*100)</f>
        <v>100</v>
      </c>
      <c r="K33" s="16">
        <f>SUM(K30:K32)</f>
        <v>151</v>
      </c>
      <c r="L33" s="15">
        <f>IF(K33=0,"- - -",K33/K33*100)</f>
        <v>100</v>
      </c>
      <c r="M33" s="16">
        <f>SUM(M30:M32)</f>
        <v>27</v>
      </c>
      <c r="N33" s="15">
        <f>IF(M33=0,"- - -",M33/M33*100)</f>
        <v>100</v>
      </c>
      <c r="O33" s="16">
        <f>SUM(O30:O32)</f>
        <v>1687</v>
      </c>
      <c r="P33" s="15">
        <f>IF(O33=0,"- - -",O33/O33*100)</f>
        <v>100</v>
      </c>
      <c r="Q33" s="16">
        <f>SUM(Q30:Q32)</f>
        <v>5314</v>
      </c>
      <c r="R33" s="15">
        <f>IF(Q33=0,"- - -",Q33/Q33*100)</f>
        <v>100</v>
      </c>
      <c r="S33" s="16">
        <f>SUM(S30:S32)</f>
        <v>1799</v>
      </c>
      <c r="T33" s="15">
        <f>IF(S33=0,"- - -",S33/S33*100)</f>
        <v>100</v>
      </c>
      <c r="U33" s="16">
        <f>SUM(U30:U32)</f>
        <v>6448</v>
      </c>
      <c r="V33" s="15">
        <f>IF(U33=0,"- - -",U33/U33*100)</f>
        <v>100</v>
      </c>
      <c r="W33" s="16">
        <f>SUM(W30:W32)</f>
        <v>817</v>
      </c>
      <c r="X33" s="15">
        <f>IF(W33=0,"- - -",W33/W33*100)</f>
        <v>100</v>
      </c>
      <c r="Y33" s="16">
        <f>SUM(Y30:Y32)</f>
        <v>2766</v>
      </c>
      <c r="Z33" s="15">
        <f>IF(Y33=0,"- - -",Y33/Y33*100)</f>
        <v>100</v>
      </c>
      <c r="AA33" s="16">
        <f>SUM(AA30:AA32)</f>
        <v>46</v>
      </c>
      <c r="AB33" s="15">
        <f>IF(AA33=0,"- - -",AA33/AA33*100)</f>
        <v>100</v>
      </c>
      <c r="AC33" s="22">
        <f>SUM(AC30:AC32)</f>
        <v>119973</v>
      </c>
      <c r="AD33" s="23">
        <f>IF(AC33=0,"- - -",AC33/AC33*100)</f>
        <v>100</v>
      </c>
      <c r="AG33" s="69"/>
    </row>
    <row r="34" spans="1:33" ht="15.75" thickBot="1" x14ac:dyDescent="0.3">
      <c r="A34" s="155" t="s">
        <v>12</v>
      </c>
      <c r="B34" s="156"/>
      <c r="C34" s="18">
        <f>IF($AC33=0,"- - -",C33/$AC33*100)</f>
        <v>1.7128853992148234</v>
      </c>
      <c r="D34" s="19"/>
      <c r="E34" s="20">
        <f>IF($AC33=0,"- - -",E33/$AC33*100)</f>
        <v>80.754836504880274</v>
      </c>
      <c r="F34" s="19"/>
      <c r="G34" s="20">
        <f>IF($AC33=0,"- - -",G33/$AC33*100)</f>
        <v>0.19170980137197535</v>
      </c>
      <c r="H34" s="19"/>
      <c r="I34" s="20">
        <f>IF($AC33=0,"- - -",I33/$AC33*100)</f>
        <v>1.457828011302543</v>
      </c>
      <c r="J34" s="19"/>
      <c r="K34" s="20">
        <f>IF($AC33=0,"- - -",K33/$AC33*100)</f>
        <v>0.12586165220507947</v>
      </c>
      <c r="L34" s="19"/>
      <c r="M34" s="20">
        <f>IF($AC33=0,"- - -",M33/$AC33*100)</f>
        <v>2.2505063639318847E-2</v>
      </c>
      <c r="N34" s="19"/>
      <c r="O34" s="20">
        <f>IF($AC33=0,"- - -",O33/$AC33*100)</f>
        <v>1.4061497170196626</v>
      </c>
      <c r="P34" s="19"/>
      <c r="Q34" s="20">
        <f>IF($AC33=0,"- - -",Q33/$AC33*100)</f>
        <v>4.4293299325681614</v>
      </c>
      <c r="R34" s="19"/>
      <c r="S34" s="20">
        <f>IF($AC33=0,"- - -",S33/$AC33*100)</f>
        <v>1.4995040550790595</v>
      </c>
      <c r="T34" s="19"/>
      <c r="U34" s="20">
        <f>IF($AC33=0,"- - -",U33/$AC33*100)</f>
        <v>5.3745426054195526</v>
      </c>
      <c r="V34" s="19"/>
      <c r="W34" s="20">
        <f>IF($AC33=0,"- - -",W33/$AC33*100)</f>
        <v>0.68098655530827767</v>
      </c>
      <c r="X34" s="19"/>
      <c r="Y34" s="159">
        <f>IF($AC33=0,"- - -",Y33/$AC33*100)</f>
        <v>2.3055187417168863</v>
      </c>
      <c r="Z34" s="160"/>
      <c r="AA34" s="159">
        <f>IF($AC33=0,"- - -",AA33/$AC33*100)</f>
        <v>3.8341960274395077E-2</v>
      </c>
      <c r="AB34" s="160"/>
      <c r="AC34" s="24">
        <f>IF($AC33=0,"- - -",AC33/$AC33*100)</f>
        <v>100</v>
      </c>
      <c r="AD34" s="25"/>
    </row>
    <row r="35" spans="1:33" x14ac:dyDescent="0.25">
      <c r="A35" s="63"/>
    </row>
    <row r="37" spans="1:33" x14ac:dyDescent="0.25">
      <c r="A37" s="1" t="s">
        <v>309</v>
      </c>
      <c r="J37" s="48"/>
      <c r="L37" s="48"/>
    </row>
    <row r="38" spans="1:33" ht="15.75" thickBot="1" x14ac:dyDescent="0.3"/>
    <row r="39" spans="1:33" ht="14.45" customHeight="1" x14ac:dyDescent="0.25">
      <c r="A39" s="149" t="s">
        <v>306</v>
      </c>
      <c r="B39" s="150"/>
      <c r="C39" s="32" t="s">
        <v>20</v>
      </c>
      <c r="D39" s="33"/>
      <c r="E39" s="33" t="s">
        <v>21</v>
      </c>
      <c r="F39" s="33"/>
      <c r="G39" s="33" t="s">
        <v>22</v>
      </c>
      <c r="H39" s="33"/>
      <c r="I39" s="33" t="s">
        <v>23</v>
      </c>
      <c r="J39" s="33"/>
      <c r="K39" s="33" t="s">
        <v>24</v>
      </c>
      <c r="L39" s="33"/>
      <c r="M39" s="33" t="s">
        <v>25</v>
      </c>
      <c r="N39" s="33"/>
      <c r="O39" s="33" t="s">
        <v>26</v>
      </c>
      <c r="P39" s="33"/>
      <c r="Q39" s="33" t="s">
        <v>27</v>
      </c>
      <c r="R39" s="33"/>
      <c r="S39" s="33" t="s">
        <v>28</v>
      </c>
      <c r="T39" s="33"/>
      <c r="U39" s="33" t="s">
        <v>29</v>
      </c>
      <c r="V39" s="33"/>
      <c r="W39" s="33" t="s">
        <v>30</v>
      </c>
      <c r="X39" s="33"/>
      <c r="Y39" s="33" t="s">
        <v>32</v>
      </c>
      <c r="Z39" s="33"/>
      <c r="AA39" s="35" t="s">
        <v>13</v>
      </c>
      <c r="AB39" s="36"/>
    </row>
    <row r="40" spans="1:33" ht="15.75" thickBot="1" x14ac:dyDescent="0.3">
      <c r="A40" s="151"/>
      <c r="B40" s="152"/>
      <c r="C40" s="37" t="s">
        <v>14</v>
      </c>
      <c r="D40" s="38" t="s">
        <v>15</v>
      </c>
      <c r="E40" s="39" t="s">
        <v>14</v>
      </c>
      <c r="F40" s="38" t="s">
        <v>15</v>
      </c>
      <c r="G40" s="39" t="s">
        <v>14</v>
      </c>
      <c r="H40" s="38" t="s">
        <v>15</v>
      </c>
      <c r="I40" s="37" t="s">
        <v>14</v>
      </c>
      <c r="J40" s="38" t="s">
        <v>15</v>
      </c>
      <c r="K40" s="37" t="s">
        <v>14</v>
      </c>
      <c r="L40" s="38" t="s">
        <v>15</v>
      </c>
      <c r="M40" s="37" t="s">
        <v>14</v>
      </c>
      <c r="N40" s="38" t="s">
        <v>15</v>
      </c>
      <c r="O40" s="37" t="s">
        <v>14</v>
      </c>
      <c r="P40" s="38" t="s">
        <v>15</v>
      </c>
      <c r="Q40" s="37" t="s">
        <v>14</v>
      </c>
      <c r="R40" s="38" t="s">
        <v>15</v>
      </c>
      <c r="S40" s="37" t="s">
        <v>14</v>
      </c>
      <c r="T40" s="38" t="s">
        <v>15</v>
      </c>
      <c r="U40" s="37" t="s">
        <v>14</v>
      </c>
      <c r="V40" s="38" t="s">
        <v>15</v>
      </c>
      <c r="W40" s="37" t="s">
        <v>14</v>
      </c>
      <c r="X40" s="38" t="s">
        <v>15</v>
      </c>
      <c r="Y40" s="37" t="s">
        <v>14</v>
      </c>
      <c r="Z40" s="38" t="s">
        <v>15</v>
      </c>
      <c r="AA40" s="41" t="s">
        <v>14</v>
      </c>
      <c r="AB40" s="42" t="s">
        <v>15</v>
      </c>
    </row>
    <row r="41" spans="1:33" x14ac:dyDescent="0.25">
      <c r="A41" s="55" t="s">
        <v>288</v>
      </c>
      <c r="B41" s="62" t="s">
        <v>317</v>
      </c>
      <c r="C41" s="8">
        <v>92</v>
      </c>
      <c r="D41" s="5">
        <f>IF(C44=0,"- - -",C41/C44*100)</f>
        <v>14.00304414003044</v>
      </c>
      <c r="E41" s="4">
        <v>556</v>
      </c>
      <c r="F41" s="5">
        <f>IF(E44=0,"- - -",E41/E44*100)</f>
        <v>20.546932742054693</v>
      </c>
      <c r="G41" s="4">
        <v>2621</v>
      </c>
      <c r="H41" s="5">
        <f>IF(G44=0,"- - -",G41/G44*100)</f>
        <v>22.138694146465074</v>
      </c>
      <c r="I41" s="4">
        <v>10182</v>
      </c>
      <c r="J41" s="5">
        <f>IF(I44=0,"- - -",I41/I44*100)</f>
        <v>22.044209660308731</v>
      </c>
      <c r="K41" s="4">
        <v>9568</v>
      </c>
      <c r="L41" s="5">
        <f>IF(K44=0,"- - -",K41/K44*100)</f>
        <v>27.198817442719879</v>
      </c>
      <c r="M41" s="4">
        <v>4363</v>
      </c>
      <c r="N41" s="5">
        <f>IF(M44=0,"- - -",M41/M44*100)</f>
        <v>30.831743339693308</v>
      </c>
      <c r="O41" s="4">
        <v>1894</v>
      </c>
      <c r="P41" s="5">
        <f>IF(O44=0,"- - -",O41/O44*100)</f>
        <v>38.660951214533576</v>
      </c>
      <c r="Q41" s="4">
        <v>645</v>
      </c>
      <c r="R41" s="5">
        <f>IF(Q44=0,"- - -",Q41/Q44*100)</f>
        <v>40.062111801242231</v>
      </c>
      <c r="S41" s="4">
        <v>267</v>
      </c>
      <c r="T41" s="5">
        <f>IF(S44=0,"- - -",S41/S44*100)</f>
        <v>35.505319148936174</v>
      </c>
      <c r="U41" s="4">
        <v>150</v>
      </c>
      <c r="V41" s="5">
        <f>IF(U44=0,"- - -",U41/U44*100)</f>
        <v>39.0625</v>
      </c>
      <c r="W41" s="4">
        <v>96</v>
      </c>
      <c r="X41" s="5">
        <f>IF(W44=0,"- - -",W41/W44*100)</f>
        <v>34.408602150537639</v>
      </c>
      <c r="Y41" s="4">
        <v>340</v>
      </c>
      <c r="Z41" s="5">
        <f>IF(Y44=0,"- - -",Y41/Y44*100)</f>
        <v>25.58314522197141</v>
      </c>
      <c r="AA41" s="26">
        <f>C41+E41+G41+I41+K41+M41+O41+Q41+S41+U41+W41+Y41</f>
        <v>30774</v>
      </c>
      <c r="AB41" s="27">
        <f>IF(AA44=0,"- - -",AA41/AA44*100)</f>
        <v>25.650771423570301</v>
      </c>
      <c r="AE41" s="69"/>
    </row>
    <row r="42" spans="1:33" x14ac:dyDescent="0.25">
      <c r="A42" s="52" t="s">
        <v>289</v>
      </c>
      <c r="B42" s="62" t="s">
        <v>64</v>
      </c>
      <c r="C42" s="9">
        <v>555</v>
      </c>
      <c r="D42" s="3">
        <f>IF(C44=0,"- - -",C42/C44*100)</f>
        <v>84.474885844748854</v>
      </c>
      <c r="E42" s="2">
        <v>2129</v>
      </c>
      <c r="F42" s="3">
        <f>IF(E44=0,"- - -",E42/E44*100)</f>
        <v>78.677014042867697</v>
      </c>
      <c r="G42" s="2">
        <v>9153</v>
      </c>
      <c r="H42" s="3">
        <f>IF(G44=0,"- - -",G42/G44*100)</f>
        <v>77.312272996030075</v>
      </c>
      <c r="I42" s="2">
        <v>35726</v>
      </c>
      <c r="J42" s="3">
        <f>IF(I44=0,"- - -",I42/I44*100)</f>
        <v>77.347420381476113</v>
      </c>
      <c r="K42" s="2">
        <v>25353</v>
      </c>
      <c r="L42" s="3">
        <f>IF(K44=0,"- - -",K42/K44*100)</f>
        <v>72.070612314514747</v>
      </c>
      <c r="M42" s="2">
        <v>9681</v>
      </c>
      <c r="N42" s="3">
        <f>IF(M44=0,"- - -",M42/M44*100)</f>
        <v>68.412126351494592</v>
      </c>
      <c r="O42" s="2">
        <v>2967</v>
      </c>
      <c r="P42" s="3">
        <f>IF(O44=0,"- - -",O42/O44*100)</f>
        <v>60.563380281690137</v>
      </c>
      <c r="Q42" s="2">
        <v>953</v>
      </c>
      <c r="R42" s="3">
        <f>IF(Q44=0,"- - -",Q42/Q44*100)</f>
        <v>59.192546583850934</v>
      </c>
      <c r="S42" s="2">
        <v>480</v>
      </c>
      <c r="T42" s="3">
        <f>IF(S44=0,"- - -",S42/S44*100)</f>
        <v>63.829787234042556</v>
      </c>
      <c r="U42" s="2">
        <v>232</v>
      </c>
      <c r="V42" s="3">
        <f>IF(U44=0,"- - -",U42/U44*100)</f>
        <v>60.416666666666664</v>
      </c>
      <c r="W42" s="2">
        <v>182</v>
      </c>
      <c r="X42" s="3">
        <f>IF(W44=0,"- - -",W42/W44*100)</f>
        <v>65.232974910394276</v>
      </c>
      <c r="Y42" s="2">
        <v>985</v>
      </c>
      <c r="Z42" s="3">
        <f>IF(Y44=0,"- - -",Y42/Y44*100)</f>
        <v>74.115876598946571</v>
      </c>
      <c r="AA42" s="26">
        <f t="shared" ref="AA42:AA43" si="3">C42+E42+G42+I42+K42+M42+O42+Q42+S42+U42+W42+Y42</f>
        <v>88396</v>
      </c>
      <c r="AB42" s="29">
        <f>IF(AA44=0,"- - -",AA42/AA44*100)</f>
        <v>73.679911313378838</v>
      </c>
      <c r="AE42" s="69"/>
    </row>
    <row r="43" spans="1:33" ht="15.75" thickBot="1" x14ac:dyDescent="0.3">
      <c r="A43" s="52" t="s">
        <v>290</v>
      </c>
      <c r="B43" s="62" t="s">
        <v>16</v>
      </c>
      <c r="C43" s="9">
        <v>10</v>
      </c>
      <c r="D43" s="3">
        <f>IF(C44=0,"- - -",C43/C44*100)</f>
        <v>1.5220700152207001</v>
      </c>
      <c r="E43" s="2">
        <v>21</v>
      </c>
      <c r="F43" s="3">
        <f>IF(E44=0,"- - -",E43/E44*100)</f>
        <v>0.77605321507760539</v>
      </c>
      <c r="G43" s="2">
        <v>65</v>
      </c>
      <c r="H43" s="3">
        <f>IF(G44=0,"- - -",G43/G44*100)</f>
        <v>0.54903285750485686</v>
      </c>
      <c r="I43" s="2">
        <v>281</v>
      </c>
      <c r="J43" s="3">
        <f>IF(I44=0,"- - -",I43/I44*100)</f>
        <v>0.60836995821515949</v>
      </c>
      <c r="K43" s="2">
        <v>257</v>
      </c>
      <c r="L43" s="3">
        <f>IF(K44=0,"- - -",K43/K44*100)</f>
        <v>0.73057024276536475</v>
      </c>
      <c r="M43" s="2">
        <v>107</v>
      </c>
      <c r="N43" s="3">
        <f>IF(M44=0,"- - -",M43/M44*100)</f>
        <v>0.75613030881209808</v>
      </c>
      <c r="O43" s="2">
        <v>38</v>
      </c>
      <c r="P43" s="3">
        <f>IF(O44=0,"- - -",O43/O44*100)</f>
        <v>0.77566850377628083</v>
      </c>
      <c r="Q43" s="2">
        <v>12</v>
      </c>
      <c r="R43" s="3">
        <f>IF(Q44=0,"- - -",Q43/Q44*100)</f>
        <v>0.74534161490683226</v>
      </c>
      <c r="S43" s="2">
        <v>5</v>
      </c>
      <c r="T43" s="3">
        <f>IF(S44=0,"- - -",S43/S44*100)</f>
        <v>0.66489361702127658</v>
      </c>
      <c r="U43" s="2">
        <v>2</v>
      </c>
      <c r="V43" s="3">
        <f>IF(U44=0,"- - -",U43/U44*100)</f>
        <v>0.52083333333333326</v>
      </c>
      <c r="W43" s="2">
        <v>1</v>
      </c>
      <c r="X43" s="3">
        <f>IF(W44=0,"- - -",W43/W44*100)</f>
        <v>0.35842293906810035</v>
      </c>
      <c r="Y43" s="2">
        <v>4</v>
      </c>
      <c r="Z43" s="3">
        <f>IF(Y44=0,"- - -",Y43/Y44*100)</f>
        <v>0.30097817908201652</v>
      </c>
      <c r="AA43" s="26">
        <f t="shared" si="3"/>
        <v>803</v>
      </c>
      <c r="AB43" s="29">
        <f>IF(AA44=0,"- - -",AA43/AA44*100)</f>
        <v>0.66931726305085315</v>
      </c>
      <c r="AE43" s="69"/>
    </row>
    <row r="44" spans="1:33" x14ac:dyDescent="0.25">
      <c r="A44" s="153" t="s">
        <v>13</v>
      </c>
      <c r="B44" s="154"/>
      <c r="C44" s="14">
        <f>SUM(C41:C43)</f>
        <v>657</v>
      </c>
      <c r="D44" s="15">
        <f>IF(C44=0,"- - -",C44/C44*100)</f>
        <v>100</v>
      </c>
      <c r="E44" s="16">
        <f>SUM(E41:E43)</f>
        <v>2706</v>
      </c>
      <c r="F44" s="15">
        <f>IF(E44=0,"- - -",E44/E44*100)</f>
        <v>100</v>
      </c>
      <c r="G44" s="16">
        <f>SUM(G41:G43)</f>
        <v>11839</v>
      </c>
      <c r="H44" s="15">
        <f>IF(G44=0,"- - -",G44/G44*100)</f>
        <v>100</v>
      </c>
      <c r="I44" s="16">
        <f>SUM(I41:I43)</f>
        <v>46189</v>
      </c>
      <c r="J44" s="15">
        <f>IF(I44=0,"- - -",I44/I44*100)</f>
        <v>100</v>
      </c>
      <c r="K44" s="16">
        <f>SUM(K41:K43)</f>
        <v>35178</v>
      </c>
      <c r="L44" s="15">
        <f>IF(K44=0,"- - -",K44/K44*100)</f>
        <v>100</v>
      </c>
      <c r="M44" s="16">
        <f>SUM(M41:M43)</f>
        <v>14151</v>
      </c>
      <c r="N44" s="15">
        <f>IF(M44=0,"- - -",M44/M44*100)</f>
        <v>100</v>
      </c>
      <c r="O44" s="16">
        <f>SUM(O41:O43)</f>
        <v>4899</v>
      </c>
      <c r="P44" s="15">
        <f>IF(O44=0,"- - -",O44/O44*100)</f>
        <v>100</v>
      </c>
      <c r="Q44" s="16">
        <f>SUM(Q41:Q43)</f>
        <v>1610</v>
      </c>
      <c r="R44" s="15">
        <f>IF(Q44=0,"- - -",Q44/Q44*100)</f>
        <v>100</v>
      </c>
      <c r="S44" s="16">
        <f>SUM(S41:S43)</f>
        <v>752</v>
      </c>
      <c r="T44" s="15">
        <f>IF(S44=0,"- - -",S44/S44*100)</f>
        <v>100</v>
      </c>
      <c r="U44" s="16">
        <f>SUM(U41:U43)</f>
        <v>384</v>
      </c>
      <c r="V44" s="15">
        <f>IF(U44=0,"- - -",U44/U44*100)</f>
        <v>100</v>
      </c>
      <c r="W44" s="16">
        <f>SUM(W41:W43)</f>
        <v>279</v>
      </c>
      <c r="X44" s="15">
        <f>IF(W44=0,"- - -",W44/W44*100)</f>
        <v>100</v>
      </c>
      <c r="Y44" s="16">
        <f>SUM(Y41:Y43)</f>
        <v>1329</v>
      </c>
      <c r="Z44" s="15">
        <f>IF(Y44=0,"- - -",Y44/Y44*100)</f>
        <v>100</v>
      </c>
      <c r="AA44" s="22">
        <f>SUM(AA41:AA43)</f>
        <v>119973</v>
      </c>
      <c r="AB44" s="23">
        <f>IF(AA44=0,"- - -",AA44/AA44*100)</f>
        <v>100</v>
      </c>
      <c r="AE44" s="69"/>
    </row>
    <row r="45" spans="1:33" ht="15.75" thickBot="1" x14ac:dyDescent="0.3">
      <c r="A45" s="155" t="s">
        <v>31</v>
      </c>
      <c r="B45" s="156"/>
      <c r="C45" s="18">
        <f>IF($AA44=0,"- - -",C44/$AA44*100)</f>
        <v>0.54762321522342527</v>
      </c>
      <c r="D45" s="19"/>
      <c r="E45" s="20">
        <f>IF($AA44=0,"- - -",E44/$AA44*100)</f>
        <v>2.2555074891850668</v>
      </c>
      <c r="F45" s="19"/>
      <c r="G45" s="20">
        <f>IF($AA44=0,"- - -",G44/$AA44*100)</f>
        <v>9.868053645403549</v>
      </c>
      <c r="H45" s="19"/>
      <c r="I45" s="20">
        <f>IF($AA44=0,"- - -",I44/$AA44*100)</f>
        <v>38.499495719870303</v>
      </c>
      <c r="J45" s="19"/>
      <c r="K45" s="20">
        <f>IF($AA44=0,"- - -",K44/$AA44*100)</f>
        <v>29.321597359405864</v>
      </c>
      <c r="L45" s="19"/>
      <c r="M45" s="20">
        <f>IF($AA44=0,"- - -",M44/$AA44*100)</f>
        <v>11.795153909629667</v>
      </c>
      <c r="N45" s="19"/>
      <c r="O45" s="20">
        <f>IF($AA44=0,"- - -",O44/$AA44*100)</f>
        <v>4.0834187692230755</v>
      </c>
      <c r="P45" s="19"/>
      <c r="Q45" s="20">
        <f>IF($AA44=0,"- - -",Q44/$AA44*100)</f>
        <v>1.3419686096038275</v>
      </c>
      <c r="R45" s="19"/>
      <c r="S45" s="20">
        <f>IF($AA44=0,"- - -",S44/$AA44*100)</f>
        <v>0.62680769839880635</v>
      </c>
      <c r="T45" s="19"/>
      <c r="U45" s="20">
        <f>IF($AA44=0,"- - -",U44/$AA44*100)</f>
        <v>0.32007201620364584</v>
      </c>
      <c r="V45" s="19"/>
      <c r="W45" s="20">
        <f>IF($AA44=0,"- - -",W44/$AA44*100)</f>
        <v>0.23255232427296141</v>
      </c>
      <c r="X45" s="19"/>
      <c r="Y45" s="20">
        <f>IF($AA44=0,"- - -",Y44/$AA44*100)</f>
        <v>1.1077492435798055</v>
      </c>
      <c r="Z45" s="19"/>
      <c r="AA45" s="24">
        <f>IF($AA44=0,"- - -",AA44/$AA44*100)</f>
        <v>100</v>
      </c>
      <c r="AB45" s="25"/>
    </row>
    <row r="46" spans="1:33" x14ac:dyDescent="0.25">
      <c r="A46" s="63"/>
    </row>
    <row r="48" spans="1:33" x14ac:dyDescent="0.25">
      <c r="A48" s="1" t="s">
        <v>310</v>
      </c>
      <c r="J48" s="48"/>
      <c r="L48" s="48"/>
    </row>
    <row r="49" spans="1:27" ht="15.75" thickBot="1" x14ac:dyDescent="0.3"/>
    <row r="50" spans="1:27" ht="14.45" customHeight="1" x14ac:dyDescent="0.25">
      <c r="A50" s="149" t="s">
        <v>306</v>
      </c>
      <c r="B50" s="150"/>
      <c r="C50" s="32" t="s">
        <v>99</v>
      </c>
      <c r="D50" s="33"/>
      <c r="E50" s="33" t="s">
        <v>100</v>
      </c>
      <c r="F50" s="33"/>
      <c r="G50" s="33" t="s">
        <v>101</v>
      </c>
      <c r="H50" s="33"/>
      <c r="I50" s="33" t="s">
        <v>102</v>
      </c>
      <c r="J50" s="33"/>
      <c r="K50" s="33" t="s">
        <v>103</v>
      </c>
      <c r="L50" s="33"/>
      <c r="M50" s="33" t="s">
        <v>104</v>
      </c>
      <c r="N50" s="33"/>
      <c r="O50" s="33" t="s">
        <v>105</v>
      </c>
      <c r="P50" s="33"/>
      <c r="Q50" s="33" t="s">
        <v>106</v>
      </c>
      <c r="R50" s="33"/>
      <c r="S50" s="33" t="s">
        <v>16</v>
      </c>
      <c r="T50" s="33"/>
      <c r="U50" s="35" t="s">
        <v>13</v>
      </c>
      <c r="V50" s="36"/>
    </row>
    <row r="51" spans="1:27" ht="15.75" thickBot="1" x14ac:dyDescent="0.3">
      <c r="A51" s="151"/>
      <c r="B51" s="152"/>
      <c r="C51" s="37" t="s">
        <v>14</v>
      </c>
      <c r="D51" s="38" t="s">
        <v>15</v>
      </c>
      <c r="E51" s="39" t="s">
        <v>14</v>
      </c>
      <c r="F51" s="38" t="s">
        <v>15</v>
      </c>
      <c r="G51" s="39" t="s">
        <v>14</v>
      </c>
      <c r="H51" s="38" t="s">
        <v>15</v>
      </c>
      <c r="I51" s="37" t="s">
        <v>14</v>
      </c>
      <c r="J51" s="38" t="s">
        <v>15</v>
      </c>
      <c r="K51" s="37" t="s">
        <v>14</v>
      </c>
      <c r="L51" s="38" t="s">
        <v>15</v>
      </c>
      <c r="M51" s="37" t="s">
        <v>14</v>
      </c>
      <c r="N51" s="38" t="s">
        <v>15</v>
      </c>
      <c r="O51" s="37" t="s">
        <v>14</v>
      </c>
      <c r="P51" s="38" t="s">
        <v>15</v>
      </c>
      <c r="Q51" s="37" t="s">
        <v>14</v>
      </c>
      <c r="R51" s="38" t="s">
        <v>15</v>
      </c>
      <c r="S51" s="37" t="s">
        <v>14</v>
      </c>
      <c r="T51" s="38" t="s">
        <v>15</v>
      </c>
      <c r="U51" s="41" t="s">
        <v>14</v>
      </c>
      <c r="V51" s="42" t="s">
        <v>15</v>
      </c>
    </row>
    <row r="52" spans="1:27" x14ac:dyDescent="0.25">
      <c r="A52" s="55" t="s">
        <v>288</v>
      </c>
      <c r="B52" s="62" t="s">
        <v>317</v>
      </c>
      <c r="C52" s="8">
        <v>27</v>
      </c>
      <c r="D52" s="5">
        <f>IF(C55=0,"- - -",C52/C55*100)</f>
        <v>47.368421052631575</v>
      </c>
      <c r="E52" s="4">
        <v>149</v>
      </c>
      <c r="F52" s="5">
        <f>IF(E55=0,"- - -",E52/E55*100)</f>
        <v>25.868055555555557</v>
      </c>
      <c r="G52" s="4">
        <v>168</v>
      </c>
      <c r="H52" s="5">
        <f>IF(G55=0,"- - -",G52/G55*100)</f>
        <v>13.217938630999212</v>
      </c>
      <c r="I52" s="4">
        <v>3306</v>
      </c>
      <c r="J52" s="5">
        <f>IF(I55=0,"- - -",I52/I55*100)</f>
        <v>20.42884508434777</v>
      </c>
      <c r="K52" s="4">
        <v>20919</v>
      </c>
      <c r="L52" s="5">
        <f>IF(K55=0,"- - -",K52/K55*100)</f>
        <v>23.270999966626992</v>
      </c>
      <c r="M52" s="4">
        <v>6181</v>
      </c>
      <c r="N52" s="5">
        <f>IF(M55=0,"- - -",M52/M55*100)</f>
        <v>52.28387751649467</v>
      </c>
      <c r="O52" s="4">
        <v>4</v>
      </c>
      <c r="P52" s="5">
        <f>IF(O55=0,"- - -",O52/O55*100)</f>
        <v>25</v>
      </c>
      <c r="Q52" s="4">
        <v>0</v>
      </c>
      <c r="R52" s="5" t="str">
        <f>IF(Q55=0,"- - -",Q52/Q55*100)</f>
        <v>- - -</v>
      </c>
      <c r="S52" s="4">
        <v>20</v>
      </c>
      <c r="T52" s="5">
        <f>IF(S55=0,"- - -",S52/S55*100)</f>
        <v>12.903225806451612</v>
      </c>
      <c r="U52" s="26">
        <f>C52+E52+G52+I52+K52+M52+O52+Q52+S52</f>
        <v>30774</v>
      </c>
      <c r="V52" s="27">
        <f>IF(U55=0,"- - -",U52/U55*100)</f>
        <v>25.650771423570301</v>
      </c>
      <c r="Y52" s="69"/>
    </row>
    <row r="53" spans="1:27" x14ac:dyDescent="0.25">
      <c r="A53" s="52" t="s">
        <v>289</v>
      </c>
      <c r="B53" s="62" t="s">
        <v>64</v>
      </c>
      <c r="C53" s="9">
        <v>27</v>
      </c>
      <c r="D53" s="3">
        <f>IF(C55=0,"- - -",C53/C55*100)</f>
        <v>47.368421052631575</v>
      </c>
      <c r="E53" s="2">
        <v>417</v>
      </c>
      <c r="F53" s="3">
        <f>IF(E55=0,"- - -",E53/E55*100)</f>
        <v>72.395833333333343</v>
      </c>
      <c r="G53" s="2">
        <v>1094</v>
      </c>
      <c r="H53" s="3">
        <f>IF(G55=0,"- - -",G53/G55*100)</f>
        <v>86.07395751376869</v>
      </c>
      <c r="I53" s="2">
        <v>12761</v>
      </c>
      <c r="J53" s="3">
        <f>IF(I55=0,"- - -",I53/I55*100)</f>
        <v>78.85435333374528</v>
      </c>
      <c r="K53" s="2">
        <v>68420</v>
      </c>
      <c r="L53" s="3">
        <f>IF(K55=0,"- - -",K53/K55*100)</f>
        <v>76.112711779560144</v>
      </c>
      <c r="M53" s="2">
        <v>5601</v>
      </c>
      <c r="N53" s="3">
        <f>IF(M55=0,"- - -",M53/M55*100)</f>
        <v>47.377770258839455</v>
      </c>
      <c r="O53" s="2">
        <v>12</v>
      </c>
      <c r="P53" s="3">
        <f>IF(O55=0,"- - -",O53/O55*100)</f>
        <v>75</v>
      </c>
      <c r="Q53" s="2">
        <v>0</v>
      </c>
      <c r="R53" s="3" t="str">
        <f>IF(Q55=0,"- - -",Q53/Q55*100)</f>
        <v>- - -</v>
      </c>
      <c r="S53" s="2">
        <v>64</v>
      </c>
      <c r="T53" s="3">
        <f>IF(S55=0,"- - -",S53/S55*100)</f>
        <v>41.29032258064516</v>
      </c>
      <c r="U53" s="26">
        <f t="shared" ref="U53:U54" si="4">C53+E53+G53+I53+K53+M53+O53+Q53+S53</f>
        <v>88396</v>
      </c>
      <c r="V53" s="29">
        <f>IF(U55=0,"- - -",U53/U55*100)</f>
        <v>73.679911313378838</v>
      </c>
      <c r="Y53" s="69"/>
    </row>
    <row r="54" spans="1:27" ht="15.75" thickBot="1" x14ac:dyDescent="0.3">
      <c r="A54" s="52" t="s">
        <v>290</v>
      </c>
      <c r="B54" s="62" t="s">
        <v>16</v>
      </c>
      <c r="C54" s="9">
        <v>3</v>
      </c>
      <c r="D54" s="3">
        <f>IF(C55=0,"- - -",C54/C55*100)</f>
        <v>5.2631578947368416</v>
      </c>
      <c r="E54" s="2">
        <v>10</v>
      </c>
      <c r="F54" s="3">
        <f>IF(E55=0,"- - -",E54/E55*100)</f>
        <v>1.7361111111111112</v>
      </c>
      <c r="G54" s="2">
        <v>9</v>
      </c>
      <c r="H54" s="3">
        <f>IF(G55=0,"- - -",G54/G55*100)</f>
        <v>0.70810385523210073</v>
      </c>
      <c r="I54" s="2">
        <v>116</v>
      </c>
      <c r="J54" s="3">
        <f>IF(I55=0,"- - -",I54/I55*100)</f>
        <v>0.71680158190693932</v>
      </c>
      <c r="K54" s="2">
        <v>554</v>
      </c>
      <c r="L54" s="3">
        <f>IF(K55=0,"- - -",K54/K55*100)</f>
        <v>0.61628825381286634</v>
      </c>
      <c r="M54" s="2">
        <v>40</v>
      </c>
      <c r="N54" s="3">
        <f>IF(M55=0,"- - -",M54/M55*100)</f>
        <v>0.33835222466587717</v>
      </c>
      <c r="O54" s="2">
        <v>0</v>
      </c>
      <c r="P54" s="3">
        <f>IF(O55=0,"- - -",O54/O55*100)</f>
        <v>0</v>
      </c>
      <c r="Q54" s="2">
        <v>0</v>
      </c>
      <c r="R54" s="3" t="str">
        <f>IF(Q55=0,"- - -",Q54/Q55*100)</f>
        <v>- - -</v>
      </c>
      <c r="S54" s="2">
        <v>71</v>
      </c>
      <c r="T54" s="3">
        <f>IF(S55=0,"- - -",S54/S55*100)</f>
        <v>45.806451612903224</v>
      </c>
      <c r="U54" s="26">
        <f t="shared" si="4"/>
        <v>803</v>
      </c>
      <c r="V54" s="29">
        <f>IF(U55=0,"- - -",U54/U55*100)</f>
        <v>0.66931726305085315</v>
      </c>
      <c r="Y54" s="69"/>
    </row>
    <row r="55" spans="1:27" x14ac:dyDescent="0.25">
      <c r="A55" s="153" t="s">
        <v>13</v>
      </c>
      <c r="B55" s="154"/>
      <c r="C55" s="14">
        <f>SUM(C52:C54)</f>
        <v>57</v>
      </c>
      <c r="D55" s="15">
        <f>IF(C55=0,"- - -",C55/C55*100)</f>
        <v>100</v>
      </c>
      <c r="E55" s="16">
        <f>SUM(E52:E54)</f>
        <v>576</v>
      </c>
      <c r="F55" s="15">
        <f>IF(E55=0,"- - -",E55/E55*100)</f>
        <v>100</v>
      </c>
      <c r="G55" s="16">
        <f>SUM(G52:G54)</f>
        <v>1271</v>
      </c>
      <c r="H55" s="15">
        <f>IF(G55=0,"- - -",G55/G55*100)</f>
        <v>100</v>
      </c>
      <c r="I55" s="16">
        <f>SUM(I52:I54)</f>
        <v>16183</v>
      </c>
      <c r="J55" s="15">
        <f>IF(I55=0,"- - -",I55/I55*100)</f>
        <v>100</v>
      </c>
      <c r="K55" s="16">
        <f>SUM(K52:K54)</f>
        <v>89893</v>
      </c>
      <c r="L55" s="15">
        <f>IF(K55=0,"- - -",K55/K55*100)</f>
        <v>100</v>
      </c>
      <c r="M55" s="16">
        <f>SUM(M52:M54)</f>
        <v>11822</v>
      </c>
      <c r="N55" s="15">
        <f>IF(M55=0,"- - -",M55/M55*100)</f>
        <v>100</v>
      </c>
      <c r="O55" s="16">
        <f>SUM(O52:O54)</f>
        <v>16</v>
      </c>
      <c r="P55" s="15">
        <f>IF(O55=0,"- - -",O55/O55*100)</f>
        <v>100</v>
      </c>
      <c r="Q55" s="16">
        <f>SUM(Q52:Q54)</f>
        <v>0</v>
      </c>
      <c r="R55" s="15" t="str">
        <f>IF(Q55=0,"- - -",Q55/Q55*100)</f>
        <v>- - -</v>
      </c>
      <c r="S55" s="16">
        <f>SUM(S52:S54)</f>
        <v>155</v>
      </c>
      <c r="T55" s="15">
        <f>IF(S55=0,"- - -",S55/S55*100)</f>
        <v>100</v>
      </c>
      <c r="U55" s="22">
        <f>SUM(U52:U54)</f>
        <v>119973</v>
      </c>
      <c r="V55" s="23">
        <f>IF(U55=0,"- - -",U55/U55*100)</f>
        <v>100</v>
      </c>
      <c r="Y55" s="69"/>
    </row>
    <row r="56" spans="1:27" ht="15.75" thickBot="1" x14ac:dyDescent="0.3">
      <c r="A56" s="155" t="s">
        <v>588</v>
      </c>
      <c r="B56" s="156"/>
      <c r="C56" s="18">
        <f>IF($U55=0,"- - -",C55/$U55*100)</f>
        <v>4.7510689905228679E-2</v>
      </c>
      <c r="D56" s="19"/>
      <c r="E56" s="20">
        <f>IF($U55=0,"- - -",E55/$U55*100)</f>
        <v>0.48010802430546878</v>
      </c>
      <c r="F56" s="19"/>
      <c r="G56" s="20">
        <f>IF($U55=0,"- - -",G55/$U55*100)</f>
        <v>1.0594050327990465</v>
      </c>
      <c r="H56" s="19"/>
      <c r="I56" s="20">
        <f>IF($U55=0,"- - -",I55/$U55*100)</f>
        <v>13.488868328707293</v>
      </c>
      <c r="J56" s="19"/>
      <c r="K56" s="20">
        <f>IF($U55=0,"- - -",K55/$U55*100)</f>
        <v>74.927692064047747</v>
      </c>
      <c r="L56" s="19"/>
      <c r="M56" s="20">
        <f>IF($U55=0,"- - -",M55/$U55*100)</f>
        <v>9.853883790519534</v>
      </c>
      <c r="N56" s="19"/>
      <c r="O56" s="20">
        <f>IF($U55=0,"- - -",O55/$U55*100)</f>
        <v>1.3336334008485242E-2</v>
      </c>
      <c r="P56" s="19"/>
      <c r="Q56" s="20">
        <f>IF($U55=0,"- - -",Q55/$U55*100)</f>
        <v>0</v>
      </c>
      <c r="R56" s="19"/>
      <c r="S56" s="20">
        <f>IF($U55=0,"- - -",S55/$U55*100)</f>
        <v>0.12919573570720078</v>
      </c>
      <c r="T56" s="19"/>
      <c r="U56" s="24">
        <f>IF($U55=0,"- - -",U55/$U55*100)</f>
        <v>100</v>
      </c>
      <c r="V56" s="25"/>
    </row>
    <row r="57" spans="1:27" x14ac:dyDescent="0.25">
      <c r="A57" s="63"/>
    </row>
    <row r="59" spans="1:27" x14ac:dyDescent="0.25">
      <c r="A59" s="1" t="s">
        <v>311</v>
      </c>
      <c r="J59" s="48"/>
      <c r="L59" s="48"/>
    </row>
    <row r="60" spans="1:27" ht="15.75" thickBot="1" x14ac:dyDescent="0.3"/>
    <row r="61" spans="1:27" ht="14.45" customHeight="1" x14ac:dyDescent="0.25">
      <c r="A61" s="149" t="s">
        <v>306</v>
      </c>
      <c r="B61" s="150"/>
      <c r="C61" s="32" t="s">
        <v>107</v>
      </c>
      <c r="D61" s="33"/>
      <c r="E61" s="32" t="s">
        <v>108</v>
      </c>
      <c r="F61" s="33"/>
      <c r="G61" s="32" t="s">
        <v>109</v>
      </c>
      <c r="H61" s="33"/>
      <c r="I61" s="32" t="s">
        <v>110</v>
      </c>
      <c r="J61" s="33"/>
      <c r="K61" s="32" t="s">
        <v>111</v>
      </c>
      <c r="L61" s="33"/>
      <c r="M61" s="32" t="s">
        <v>112</v>
      </c>
      <c r="N61" s="33"/>
      <c r="O61" s="32" t="s">
        <v>113</v>
      </c>
      <c r="P61" s="33"/>
      <c r="Q61" s="32" t="s">
        <v>114</v>
      </c>
      <c r="R61" s="33"/>
      <c r="S61" s="32" t="s">
        <v>115</v>
      </c>
      <c r="T61" s="33"/>
      <c r="U61" s="32" t="s">
        <v>116</v>
      </c>
      <c r="V61" s="33"/>
      <c r="W61" s="35" t="s">
        <v>13</v>
      </c>
      <c r="X61" s="36"/>
    </row>
    <row r="62" spans="1:27" ht="15.75" thickBot="1" x14ac:dyDescent="0.3">
      <c r="A62" s="151"/>
      <c r="B62" s="152"/>
      <c r="C62" s="37" t="s">
        <v>14</v>
      </c>
      <c r="D62" s="38" t="s">
        <v>15</v>
      </c>
      <c r="E62" s="39" t="s">
        <v>14</v>
      </c>
      <c r="F62" s="38" t="s">
        <v>15</v>
      </c>
      <c r="G62" s="39" t="s">
        <v>14</v>
      </c>
      <c r="H62" s="38" t="s">
        <v>15</v>
      </c>
      <c r="I62" s="37" t="s">
        <v>14</v>
      </c>
      <c r="J62" s="38" t="s">
        <v>15</v>
      </c>
      <c r="K62" s="37" t="s">
        <v>14</v>
      </c>
      <c r="L62" s="38" t="s">
        <v>15</v>
      </c>
      <c r="M62" s="37" t="s">
        <v>14</v>
      </c>
      <c r="N62" s="38" t="s">
        <v>15</v>
      </c>
      <c r="O62" s="37" t="s">
        <v>14</v>
      </c>
      <c r="P62" s="38" t="s">
        <v>15</v>
      </c>
      <c r="Q62" s="37" t="s">
        <v>14</v>
      </c>
      <c r="R62" s="38" t="s">
        <v>15</v>
      </c>
      <c r="S62" s="37" t="s">
        <v>14</v>
      </c>
      <c r="T62" s="38" t="s">
        <v>15</v>
      </c>
      <c r="U62" s="37" t="s">
        <v>14</v>
      </c>
      <c r="V62" s="38" t="s">
        <v>15</v>
      </c>
      <c r="W62" s="41" t="s">
        <v>14</v>
      </c>
      <c r="X62" s="42" t="s">
        <v>15</v>
      </c>
    </row>
    <row r="63" spans="1:27" x14ac:dyDescent="0.25">
      <c r="A63" s="55" t="s">
        <v>288</v>
      </c>
      <c r="B63" s="62" t="s">
        <v>317</v>
      </c>
      <c r="C63" s="8">
        <v>6</v>
      </c>
      <c r="D63" s="5">
        <f>IF(C66=0,"- - -",C63/C66*100)</f>
        <v>16.666666666666664</v>
      </c>
      <c r="E63" s="4">
        <v>743</v>
      </c>
      <c r="F63" s="5">
        <f>IF(E66=0,"- - -",E63/E66*100)</f>
        <v>27.447358699667529</v>
      </c>
      <c r="G63" s="4">
        <v>4424</v>
      </c>
      <c r="H63" s="5">
        <f>IF(G66=0,"- - -",G63/G66*100)</f>
        <v>27.593089253414831</v>
      </c>
      <c r="I63" s="4">
        <v>10769</v>
      </c>
      <c r="J63" s="5">
        <f>IF(I66=0,"- - -",I63/I66*100)</f>
        <v>25.094374796103835</v>
      </c>
      <c r="K63" s="4">
        <v>9537</v>
      </c>
      <c r="L63" s="5">
        <f>IF(K66=0,"- - -",K63/K66*100)</f>
        <v>24.637681159420293</v>
      </c>
      <c r="M63" s="4">
        <v>4370</v>
      </c>
      <c r="N63" s="5">
        <f>IF(M66=0,"- - -",M63/M66*100)</f>
        <v>26.617127542940679</v>
      </c>
      <c r="O63" s="4">
        <v>877</v>
      </c>
      <c r="P63" s="5">
        <f>IF(O66=0,"- - -",O63/O66*100)</f>
        <v>29.429530201342281</v>
      </c>
      <c r="Q63" s="4">
        <v>47</v>
      </c>
      <c r="R63" s="5">
        <f>IF(Q66=0,"- - -",Q63/Q66*100)</f>
        <v>27.647058823529413</v>
      </c>
      <c r="S63" s="4">
        <v>1</v>
      </c>
      <c r="T63" s="5">
        <f>IF(S66=0,"- - -",S63/S66*100)</f>
        <v>16.666666666666664</v>
      </c>
      <c r="U63" s="4">
        <v>0</v>
      </c>
      <c r="V63" s="5" t="str">
        <f>IF(U66=0,"- - -",U63/U66*100)</f>
        <v>- - -</v>
      </c>
      <c r="W63" s="26">
        <f>C63+E63+G63+I63+K63+M63+O63+Q63+S63+U63</f>
        <v>30774</v>
      </c>
      <c r="X63" s="27">
        <f>IF(W66=0,"- - -",W63/W66*100)</f>
        <v>25.650771423570301</v>
      </c>
      <c r="AA63" s="69"/>
    </row>
    <row r="64" spans="1:27" x14ac:dyDescent="0.25">
      <c r="A64" s="52" t="s">
        <v>289</v>
      </c>
      <c r="B64" s="62" t="s">
        <v>64</v>
      </c>
      <c r="C64" s="9">
        <v>30</v>
      </c>
      <c r="D64" s="3">
        <f>IF(C66=0,"- - -",C64/C66*100)</f>
        <v>83.333333333333343</v>
      </c>
      <c r="E64" s="2">
        <v>1936</v>
      </c>
      <c r="F64" s="3">
        <f>IF(E66=0,"- - -",E64/E66*100)</f>
        <v>71.518285925378649</v>
      </c>
      <c r="G64" s="2">
        <v>11445</v>
      </c>
      <c r="H64" s="3">
        <f>IF(G66=0,"- - -",G64/G66*100)</f>
        <v>71.384020457805775</v>
      </c>
      <c r="I64" s="2">
        <v>31900</v>
      </c>
      <c r="J64" s="3">
        <f>IF(I66=0,"- - -",I64/I66*100)</f>
        <v>74.334715943514936</v>
      </c>
      <c r="K64" s="2">
        <v>28919</v>
      </c>
      <c r="L64" s="3">
        <f>IF(K66=0,"- - -",K64/K66*100)</f>
        <v>74.70872406933789</v>
      </c>
      <c r="M64" s="2">
        <v>11956</v>
      </c>
      <c r="N64" s="3">
        <f>IF(M66=0,"- - -",M64/M66*100)</f>
        <v>72.822511877207944</v>
      </c>
      <c r="O64" s="2">
        <v>2082</v>
      </c>
      <c r="P64" s="3">
        <f>IF(O66=0,"- - -",O64/O66*100)</f>
        <v>69.865771812080538</v>
      </c>
      <c r="Q64" s="2">
        <v>123</v>
      </c>
      <c r="R64" s="3">
        <f>IF(Q66=0,"- - -",Q64/Q66*100)</f>
        <v>72.35294117647058</v>
      </c>
      <c r="S64" s="2">
        <v>5</v>
      </c>
      <c r="T64" s="3">
        <f>IF(S66=0,"- - -",S64/S66*100)</f>
        <v>83.333333333333343</v>
      </c>
      <c r="U64" s="2">
        <v>0</v>
      </c>
      <c r="V64" s="3" t="str">
        <f>IF(U66=0,"- - -",U64/U66*100)</f>
        <v>- - -</v>
      </c>
      <c r="W64" s="26">
        <f t="shared" ref="W64:W65" si="5">C64+E64+G64+I64+K64+M64+O64+Q64+S64+U64</f>
        <v>88396</v>
      </c>
      <c r="X64" s="29">
        <f>IF(W66=0,"- - -",W64/W66*100)</f>
        <v>73.679911313378838</v>
      </c>
      <c r="AA64" s="69"/>
    </row>
    <row r="65" spans="1:31" ht="15.75" thickBot="1" x14ac:dyDescent="0.3">
      <c r="A65" s="52" t="s">
        <v>290</v>
      </c>
      <c r="B65" s="62" t="s">
        <v>16</v>
      </c>
      <c r="C65" s="9">
        <v>0</v>
      </c>
      <c r="D65" s="3">
        <f>IF(C66=0,"- - -",C65/C66*100)</f>
        <v>0</v>
      </c>
      <c r="E65" s="2">
        <v>28</v>
      </c>
      <c r="F65" s="3">
        <f>IF(E66=0,"- - -",E65/E66*100)</f>
        <v>1.0343553749538235</v>
      </c>
      <c r="G65" s="2">
        <v>164</v>
      </c>
      <c r="H65" s="3">
        <f>IF(G66=0,"- - -",G65/G66*100)</f>
        <v>1.0228902887793925</v>
      </c>
      <c r="I65" s="2">
        <v>245</v>
      </c>
      <c r="J65" s="3">
        <f>IF(I66=0,"- - -",I65/I66*100)</f>
        <v>0.57090926038122758</v>
      </c>
      <c r="K65" s="2">
        <v>253</v>
      </c>
      <c r="L65" s="3">
        <f>IF(K66=0,"- - -",K65/K66*100)</f>
        <v>0.65359477124183007</v>
      </c>
      <c r="M65" s="2">
        <v>92</v>
      </c>
      <c r="N65" s="3">
        <f>IF(M66=0,"- - -",M65/M66*100)</f>
        <v>0.56036057985138266</v>
      </c>
      <c r="O65" s="2">
        <v>21</v>
      </c>
      <c r="P65" s="3">
        <f>IF(O66=0,"- - -",O65/O66*100)</f>
        <v>0.70469798657718119</v>
      </c>
      <c r="Q65" s="2">
        <v>0</v>
      </c>
      <c r="R65" s="3">
        <f>IF(Q66=0,"- - -",Q65/Q66*100)</f>
        <v>0</v>
      </c>
      <c r="S65" s="2">
        <v>0</v>
      </c>
      <c r="T65" s="3">
        <f>IF(S66=0,"- - -",S65/S66*100)</f>
        <v>0</v>
      </c>
      <c r="U65" s="2">
        <v>0</v>
      </c>
      <c r="V65" s="3" t="str">
        <f>IF(U66=0,"- - -",U65/U66*100)</f>
        <v>- - -</v>
      </c>
      <c r="W65" s="26">
        <f t="shared" si="5"/>
        <v>803</v>
      </c>
      <c r="X65" s="29">
        <f>IF(W66=0,"- - -",W65/W66*100)</f>
        <v>0.66931726305085315</v>
      </c>
      <c r="AA65" s="69"/>
    </row>
    <row r="66" spans="1:31" x14ac:dyDescent="0.25">
      <c r="A66" s="153" t="s">
        <v>13</v>
      </c>
      <c r="B66" s="154"/>
      <c r="C66" s="14">
        <f>SUM(C63:C65)</f>
        <v>36</v>
      </c>
      <c r="D66" s="15">
        <f>IF(C66=0,"- - -",C66/C66*100)</f>
        <v>100</v>
      </c>
      <c r="E66" s="16">
        <f>SUM(E63:E65)</f>
        <v>2707</v>
      </c>
      <c r="F66" s="15">
        <f>IF(E66=0,"- - -",E66/E66*100)</f>
        <v>100</v>
      </c>
      <c r="G66" s="16">
        <f>SUM(G63:G65)</f>
        <v>16033</v>
      </c>
      <c r="H66" s="15">
        <f>IF(G66=0,"- - -",G66/G66*100)</f>
        <v>100</v>
      </c>
      <c r="I66" s="16">
        <f>SUM(I63:I65)</f>
        <v>42914</v>
      </c>
      <c r="J66" s="15">
        <f>IF(I66=0,"- - -",I66/I66*100)</f>
        <v>100</v>
      </c>
      <c r="K66" s="16">
        <f>SUM(K63:K65)</f>
        <v>38709</v>
      </c>
      <c r="L66" s="15">
        <f>IF(K66=0,"- - -",K66/K66*100)</f>
        <v>100</v>
      </c>
      <c r="M66" s="16">
        <f>SUM(M63:M65)</f>
        <v>16418</v>
      </c>
      <c r="N66" s="15">
        <f>IF(M66=0,"- - -",M66/M66*100)</f>
        <v>100</v>
      </c>
      <c r="O66" s="16">
        <f>SUM(O63:O65)</f>
        <v>2980</v>
      </c>
      <c r="P66" s="15">
        <f>IF(O66=0,"- - -",O66/O66*100)</f>
        <v>100</v>
      </c>
      <c r="Q66" s="16">
        <f>SUM(Q63:Q65)</f>
        <v>170</v>
      </c>
      <c r="R66" s="15">
        <f>IF(Q66=0,"- - -",Q66/Q66*100)</f>
        <v>100</v>
      </c>
      <c r="S66" s="16">
        <f>SUM(S63:S65)</f>
        <v>6</v>
      </c>
      <c r="T66" s="15">
        <f>IF(S66=0,"- - -",S66/S66*100)</f>
        <v>100</v>
      </c>
      <c r="U66" s="16">
        <f>SUM(U63:U65)</f>
        <v>0</v>
      </c>
      <c r="V66" s="15" t="str">
        <f>IF(U66=0,"- - -",U66/U66*100)</f>
        <v>- - -</v>
      </c>
      <c r="W66" s="22">
        <f>SUM(W63:W65)</f>
        <v>119973</v>
      </c>
      <c r="X66" s="23">
        <f>IF(W66=0,"- - -",W66/W66*100)</f>
        <v>100</v>
      </c>
      <c r="AA66" s="69"/>
    </row>
    <row r="67" spans="1:31" ht="15.75" thickBot="1" x14ac:dyDescent="0.3">
      <c r="A67" s="155" t="s">
        <v>35</v>
      </c>
      <c r="B67" s="156"/>
      <c r="C67" s="18">
        <f>IF($W66=0,"- - -",C66/$W66*100)</f>
        <v>3.0006751519091799E-2</v>
      </c>
      <c r="D67" s="19"/>
      <c r="E67" s="20">
        <f>IF($W66=0,"- - -",E66/$W66*100)</f>
        <v>2.2563410100605972</v>
      </c>
      <c r="F67" s="19"/>
      <c r="G67" s="20">
        <f>IF($W66=0,"- - -",G66/$W66*100)</f>
        <v>13.363840197377744</v>
      </c>
      <c r="H67" s="19"/>
      <c r="I67" s="20">
        <f>IF($W66=0,"- - -",I66/$W66*100)</f>
        <v>35.769714852508486</v>
      </c>
      <c r="J67" s="19"/>
      <c r="K67" s="20">
        <f>IF($W66=0,"- - -",K66/$W66*100)</f>
        <v>32.26475957090345</v>
      </c>
      <c r="L67" s="19"/>
      <c r="M67" s="20">
        <f>IF($W66=0,"- - -",M66/$W66*100)</f>
        <v>13.684745734456918</v>
      </c>
      <c r="N67" s="19"/>
      <c r="O67" s="20">
        <f>IF($W66=0,"- - -",O66/$W66*100)</f>
        <v>2.4838922090803761</v>
      </c>
      <c r="P67" s="19"/>
      <c r="Q67" s="20">
        <f>IF($W66=0,"- - -",Q66/$W66*100)</f>
        <v>0.1416985488401557</v>
      </c>
      <c r="R67" s="19"/>
      <c r="S67" s="20">
        <f>IF($W66=0,"- - -",S66/$W66*100)</f>
        <v>5.0011252531819662E-3</v>
      </c>
      <c r="T67" s="19"/>
      <c r="U67" s="20">
        <f>IF($W66=0,"- - -",U66/$W66*100)</f>
        <v>0</v>
      </c>
      <c r="V67" s="19"/>
      <c r="W67" s="24">
        <f>IF($W66=0,"- - -",W66/$W66*100)</f>
        <v>100</v>
      </c>
      <c r="X67" s="25"/>
    </row>
    <row r="68" spans="1:31" x14ac:dyDescent="0.25">
      <c r="A68" s="63"/>
    </row>
    <row r="70" spans="1:31" x14ac:dyDescent="0.25">
      <c r="A70" s="49" t="s">
        <v>312</v>
      </c>
      <c r="J70" s="48"/>
      <c r="L70" s="48"/>
    </row>
    <row r="71" spans="1:31" ht="15.75" thickBot="1" x14ac:dyDescent="0.3"/>
    <row r="72" spans="1:31" ht="14.45" customHeight="1" x14ac:dyDescent="0.25">
      <c r="A72" s="149" t="s">
        <v>306</v>
      </c>
      <c r="B72" s="150"/>
      <c r="C72" s="32" t="s">
        <v>38</v>
      </c>
      <c r="D72" s="33"/>
      <c r="E72" s="33" t="s">
        <v>39</v>
      </c>
      <c r="F72" s="33"/>
      <c r="G72" s="33" t="s">
        <v>40</v>
      </c>
      <c r="H72" s="33"/>
      <c r="I72" s="33" t="s">
        <v>41</v>
      </c>
      <c r="J72" s="33"/>
      <c r="K72" s="33" t="s">
        <v>42</v>
      </c>
      <c r="L72" s="33"/>
      <c r="M72" s="33" t="s">
        <v>43</v>
      </c>
      <c r="N72" s="33"/>
      <c r="O72" s="33" t="s">
        <v>44</v>
      </c>
      <c r="P72" s="33"/>
      <c r="Q72" s="33" t="s">
        <v>45</v>
      </c>
      <c r="R72" s="33"/>
      <c r="S72" s="33" t="s">
        <v>46</v>
      </c>
      <c r="T72" s="33"/>
      <c r="U72" s="33" t="s">
        <v>47</v>
      </c>
      <c r="V72" s="33"/>
      <c r="W72" s="33" t="s">
        <v>48</v>
      </c>
      <c r="X72" s="33"/>
      <c r="Y72" s="33" t="s">
        <v>16</v>
      </c>
      <c r="Z72" s="33"/>
      <c r="AA72" s="35" t="s">
        <v>13</v>
      </c>
      <c r="AB72" s="36"/>
    </row>
    <row r="73" spans="1:31" ht="15.75" thickBot="1" x14ac:dyDescent="0.3">
      <c r="A73" s="151"/>
      <c r="B73" s="152"/>
      <c r="C73" s="37" t="s">
        <v>14</v>
      </c>
      <c r="D73" s="38" t="s">
        <v>15</v>
      </c>
      <c r="E73" s="39" t="s">
        <v>14</v>
      </c>
      <c r="F73" s="38" t="s">
        <v>15</v>
      </c>
      <c r="G73" s="39" t="s">
        <v>14</v>
      </c>
      <c r="H73" s="38" t="s">
        <v>15</v>
      </c>
      <c r="I73" s="37" t="s">
        <v>14</v>
      </c>
      <c r="J73" s="38" t="s">
        <v>15</v>
      </c>
      <c r="K73" s="37" t="s">
        <v>14</v>
      </c>
      <c r="L73" s="38" t="s">
        <v>15</v>
      </c>
      <c r="M73" s="37" t="s">
        <v>14</v>
      </c>
      <c r="N73" s="38" t="s">
        <v>15</v>
      </c>
      <c r="O73" s="37" t="s">
        <v>14</v>
      </c>
      <c r="P73" s="38" t="s">
        <v>15</v>
      </c>
      <c r="Q73" s="37" t="s">
        <v>14</v>
      </c>
      <c r="R73" s="38" t="s">
        <v>15</v>
      </c>
      <c r="S73" s="37" t="s">
        <v>14</v>
      </c>
      <c r="T73" s="38" t="s">
        <v>15</v>
      </c>
      <c r="U73" s="37" t="s">
        <v>14</v>
      </c>
      <c r="V73" s="38" t="s">
        <v>15</v>
      </c>
      <c r="W73" s="37" t="s">
        <v>14</v>
      </c>
      <c r="X73" s="38" t="s">
        <v>15</v>
      </c>
      <c r="Y73" s="37" t="s">
        <v>14</v>
      </c>
      <c r="Z73" s="38" t="s">
        <v>15</v>
      </c>
      <c r="AA73" s="41" t="s">
        <v>14</v>
      </c>
      <c r="AB73" s="42" t="s">
        <v>15</v>
      </c>
    </row>
    <row r="74" spans="1:31" x14ac:dyDescent="0.25">
      <c r="A74" s="55" t="s">
        <v>288</v>
      </c>
      <c r="B74" s="62" t="s">
        <v>317</v>
      </c>
      <c r="C74" s="8">
        <v>65</v>
      </c>
      <c r="D74" s="5">
        <f>IF(C77=0,"- - -",C74/C77*100)</f>
        <v>39.393939393939391</v>
      </c>
      <c r="E74" s="4">
        <v>132</v>
      </c>
      <c r="F74" s="5">
        <f>IF(E77=0,"- - -",E74/E77*100)</f>
        <v>20.85308056872038</v>
      </c>
      <c r="G74" s="4">
        <v>102</v>
      </c>
      <c r="H74" s="5">
        <f>IF(G77=0,"- - -",G74/G77*100)</f>
        <v>12.639405204460965</v>
      </c>
      <c r="I74" s="4">
        <v>310</v>
      </c>
      <c r="J74" s="5">
        <f>IF(I77=0,"- - -",I74/I77*100)</f>
        <v>18.879415347137638</v>
      </c>
      <c r="K74" s="4">
        <v>1348</v>
      </c>
      <c r="L74" s="5">
        <f>IF(K77=0,"- - -",K74/K77*100)</f>
        <v>23.875309953949699</v>
      </c>
      <c r="M74" s="4">
        <v>4921</v>
      </c>
      <c r="N74" s="5">
        <f>IF(M77=0,"- - -",M74/M77*100)</f>
        <v>22.240802675585282</v>
      </c>
      <c r="O74" s="4">
        <v>11127</v>
      </c>
      <c r="P74" s="5">
        <f>IF(O77=0,"- - -",O74/O77*100)</f>
        <v>23.442536605920154</v>
      </c>
      <c r="Q74" s="4">
        <v>9751</v>
      </c>
      <c r="R74" s="5">
        <f>IF(Q77=0,"- - -",Q74/Q77*100)</f>
        <v>28.770801369054645</v>
      </c>
      <c r="S74" s="4">
        <v>3063</v>
      </c>
      <c r="T74" s="5">
        <f>IF(S77=0,"- - -",S74/S77*100)</f>
        <v>35.533642691415309</v>
      </c>
      <c r="U74" s="4">
        <v>385</v>
      </c>
      <c r="V74" s="5">
        <f>IF(U77=0,"- - -",U74/U77*100)</f>
        <v>40.104166666666671</v>
      </c>
      <c r="W74" s="4">
        <v>28</v>
      </c>
      <c r="X74" s="5">
        <f>IF(W77=0,"- - -",W74/W77*100)</f>
        <v>41.17647058823529</v>
      </c>
      <c r="Y74" s="4">
        <v>12</v>
      </c>
      <c r="Z74" s="5">
        <f>IF(Y77=0,"- - -",Y74/Y77*100)</f>
        <v>34.285714285714285</v>
      </c>
      <c r="AA74" s="26">
        <f>C74+E74+G74+I74+K74+M74+O74+Q74+S74+U74+W74+Y74</f>
        <v>31244</v>
      </c>
      <c r="AB74" s="27">
        <f>IF(AA77=0,"- - -",AA74/AA77*100)</f>
        <v>25.597456967532096</v>
      </c>
      <c r="AE74" s="69"/>
    </row>
    <row r="75" spans="1:31" x14ac:dyDescent="0.25">
      <c r="A75" s="52" t="s">
        <v>289</v>
      </c>
      <c r="B75" s="62" t="s">
        <v>64</v>
      </c>
      <c r="C75" s="9">
        <v>95</v>
      </c>
      <c r="D75" s="3">
        <f>IF(C77=0,"- - -",C75/C77*100)</f>
        <v>57.575757575757578</v>
      </c>
      <c r="E75" s="2">
        <v>490</v>
      </c>
      <c r="F75" s="3">
        <f>IF(E77=0,"- - -",E75/E77*100)</f>
        <v>77.409162717219587</v>
      </c>
      <c r="G75" s="2">
        <v>697</v>
      </c>
      <c r="H75" s="3">
        <f>IF(G77=0,"- - -",G75/G77*100)</f>
        <v>86.369268897149936</v>
      </c>
      <c r="I75" s="2">
        <v>1322</v>
      </c>
      <c r="J75" s="3">
        <f>IF(I77=0,"- - -",I75/I77*100)</f>
        <v>80.511571254567599</v>
      </c>
      <c r="K75" s="2">
        <v>4262</v>
      </c>
      <c r="L75" s="3">
        <f>IF(K77=0,"- - -",K75/K77*100)</f>
        <v>75.487070492383992</v>
      </c>
      <c r="M75" s="2">
        <v>17032</v>
      </c>
      <c r="N75" s="3">
        <f>IF(M77=0,"- - -",M75/M77*100)</f>
        <v>76.977311759920454</v>
      </c>
      <c r="O75" s="2">
        <v>35983</v>
      </c>
      <c r="P75" s="3">
        <f>IF(O77=0,"- - -",O75/O77*100)</f>
        <v>75.8095438744338</v>
      </c>
      <c r="Q75" s="2">
        <v>23964</v>
      </c>
      <c r="R75" s="3">
        <f>IF(Q77=0,"- - -",Q75/Q77*100)</f>
        <v>70.706951492977694</v>
      </c>
      <c r="S75" s="2">
        <v>5525</v>
      </c>
      <c r="T75" s="3">
        <f>IF(S77=0,"- - -",S75/S77*100)</f>
        <v>64.095127610208806</v>
      </c>
      <c r="U75" s="2">
        <v>572</v>
      </c>
      <c r="V75" s="3">
        <f>IF(U77=0,"- - -",U75/U77*100)</f>
        <v>59.583333333333336</v>
      </c>
      <c r="W75" s="2">
        <v>39</v>
      </c>
      <c r="X75" s="3">
        <f>IF(W77=0,"- - -",W75/W77*100)</f>
        <v>57.352941176470587</v>
      </c>
      <c r="Y75" s="2">
        <v>20</v>
      </c>
      <c r="Z75" s="3">
        <f>IF(Y77=0,"- - -",Y75/Y77*100)</f>
        <v>57.142857142857139</v>
      </c>
      <c r="AA75" s="26">
        <f t="shared" ref="AA75:AA76" si="6">C75+E75+G75+I75+K75+M75+O75+Q75+S75+U75+W75+Y75</f>
        <v>90001</v>
      </c>
      <c r="AB75" s="29">
        <f>IF(AA77=0,"- - -",AA75/AA77*100)</f>
        <v>73.735652430382032</v>
      </c>
      <c r="AE75" s="69"/>
    </row>
    <row r="76" spans="1:31" ht="15.75" thickBot="1" x14ac:dyDescent="0.3">
      <c r="A76" s="52" t="s">
        <v>290</v>
      </c>
      <c r="B76" s="62" t="s">
        <v>16</v>
      </c>
      <c r="C76" s="9">
        <v>5</v>
      </c>
      <c r="D76" s="3">
        <f>IF(C77=0,"- - -",C76/C77*100)</f>
        <v>3.0303030303030303</v>
      </c>
      <c r="E76" s="2">
        <v>11</v>
      </c>
      <c r="F76" s="3">
        <f>IF(E77=0,"- - -",E76/E77*100)</f>
        <v>1.7377567140600316</v>
      </c>
      <c r="G76" s="2">
        <v>8</v>
      </c>
      <c r="H76" s="3">
        <f>IF(G77=0,"- - -",G76/G77*100)</f>
        <v>0.99132589838909546</v>
      </c>
      <c r="I76" s="2">
        <v>10</v>
      </c>
      <c r="J76" s="3">
        <f>IF(I77=0,"- - -",I76/I77*100)</f>
        <v>0.60901339829476242</v>
      </c>
      <c r="K76" s="2">
        <v>36</v>
      </c>
      <c r="L76" s="3">
        <f>IF(K77=0,"- - -",K76/K77*100)</f>
        <v>0.6376195536663124</v>
      </c>
      <c r="M76" s="2">
        <v>173</v>
      </c>
      <c r="N76" s="3">
        <f>IF(M77=0,"- - -",M76/M77*100)</f>
        <v>0.78188556449426005</v>
      </c>
      <c r="O76" s="2">
        <v>355</v>
      </c>
      <c r="P76" s="3">
        <f>IF(O77=0,"- - -",O76/O77*100)</f>
        <v>0.74791951964605508</v>
      </c>
      <c r="Q76" s="2">
        <v>177</v>
      </c>
      <c r="R76" s="3">
        <f>IF(Q77=0,"- - -",Q76/Q77*100)</f>
        <v>0.52224713796766198</v>
      </c>
      <c r="S76" s="2">
        <v>32</v>
      </c>
      <c r="T76" s="3">
        <f>IF(S77=0,"- - -",S76/S77*100)</f>
        <v>0.37122969837587005</v>
      </c>
      <c r="U76" s="2">
        <v>3</v>
      </c>
      <c r="V76" s="3">
        <f>IF(U77=0,"- - -",U76/U77*100)</f>
        <v>0.3125</v>
      </c>
      <c r="W76" s="2">
        <v>1</v>
      </c>
      <c r="X76" s="3">
        <f>IF(W77=0,"- - -",W76/W77*100)</f>
        <v>1.4705882352941175</v>
      </c>
      <c r="Y76" s="2">
        <v>3</v>
      </c>
      <c r="Z76" s="3">
        <f>IF(Y77=0,"- - -",Y76/Y77*100)</f>
        <v>8.5714285714285712</v>
      </c>
      <c r="AA76" s="26">
        <f t="shared" si="6"/>
        <v>814</v>
      </c>
      <c r="AB76" s="29">
        <f>IF(AA77=0,"- - -",AA76/AA77*100)</f>
        <v>0.66689060208587647</v>
      </c>
      <c r="AE76" s="69"/>
    </row>
    <row r="77" spans="1:31" x14ac:dyDescent="0.25">
      <c r="A77" s="153" t="s">
        <v>13</v>
      </c>
      <c r="B77" s="154"/>
      <c r="C77" s="14">
        <f>SUM(C74:C76)</f>
        <v>165</v>
      </c>
      <c r="D77" s="15">
        <f>IF(C77=0,"- - -",C77/C77*100)</f>
        <v>100</v>
      </c>
      <c r="E77" s="16">
        <f>SUM(E74:E76)</f>
        <v>633</v>
      </c>
      <c r="F77" s="15">
        <f>IF(E77=0,"- - -",E77/E77*100)</f>
        <v>100</v>
      </c>
      <c r="G77" s="16">
        <f>SUM(G74:G76)</f>
        <v>807</v>
      </c>
      <c r="H77" s="15">
        <f>IF(G77=0,"- - -",G77/G77*100)</f>
        <v>100</v>
      </c>
      <c r="I77" s="16">
        <f>SUM(I74:I76)</f>
        <v>1642</v>
      </c>
      <c r="J77" s="15">
        <f>IF(I77=0,"- - -",I77/I77*100)</f>
        <v>100</v>
      </c>
      <c r="K77" s="16">
        <f>SUM(K74:K76)</f>
        <v>5646</v>
      </c>
      <c r="L77" s="15">
        <f>IF(K77=0,"- - -",K77/K77*100)</f>
        <v>100</v>
      </c>
      <c r="M77" s="16">
        <f>SUM(M74:M76)</f>
        <v>22126</v>
      </c>
      <c r="N77" s="15">
        <f>IF(M77=0,"- - -",M77/M77*100)</f>
        <v>100</v>
      </c>
      <c r="O77" s="16">
        <f>SUM(O74:O76)</f>
        <v>47465</v>
      </c>
      <c r="P77" s="15">
        <f>IF(O77=0,"- - -",O77/O77*100)</f>
        <v>100</v>
      </c>
      <c r="Q77" s="16">
        <f>SUM(Q74:Q76)</f>
        <v>33892</v>
      </c>
      <c r="R77" s="15">
        <f>IF(Q77=0,"- - -",Q77/Q77*100)</f>
        <v>100</v>
      </c>
      <c r="S77" s="16">
        <f>SUM(S74:S76)</f>
        <v>8620</v>
      </c>
      <c r="T77" s="15">
        <f>IF(S77=0,"- - -",S77/S77*100)</f>
        <v>100</v>
      </c>
      <c r="U77" s="16">
        <f>SUM(U74:U76)</f>
        <v>960</v>
      </c>
      <c r="V77" s="15">
        <f>IF(U77=0,"- - -",U77/U77*100)</f>
        <v>100</v>
      </c>
      <c r="W77" s="16">
        <f>SUM(W74:W76)</f>
        <v>68</v>
      </c>
      <c r="X77" s="15">
        <f>IF(W77=0,"- - -",W77/W77*100)</f>
        <v>100</v>
      </c>
      <c r="Y77" s="16">
        <f>SUM(Y74:Y76)</f>
        <v>35</v>
      </c>
      <c r="Z77" s="15">
        <f>IF(Y77=0,"- - -",Y77/Y77*100)</f>
        <v>100</v>
      </c>
      <c r="AA77" s="22">
        <f>SUM(AA74:AA76)</f>
        <v>122059</v>
      </c>
      <c r="AB77" s="23">
        <f>IF(AA77=0,"- - -",AA77/AA77*100)</f>
        <v>100</v>
      </c>
      <c r="AE77" s="69"/>
    </row>
    <row r="78" spans="1:31" ht="15.75" thickBot="1" x14ac:dyDescent="0.3">
      <c r="A78" s="155" t="s">
        <v>37</v>
      </c>
      <c r="B78" s="156"/>
      <c r="C78" s="18">
        <f>IF($AA77=0,"- - -",C77/$AA77*100)</f>
        <v>0.13518052744983983</v>
      </c>
      <c r="D78" s="19"/>
      <c r="E78" s="20">
        <f>IF($AA77=0,"- - -",E77/$AA77*100)</f>
        <v>0.51860165985302187</v>
      </c>
      <c r="F78" s="19"/>
      <c r="G78" s="20">
        <f>IF($AA77=0,"- - -",G77/$AA77*100)</f>
        <v>0.6611556706183076</v>
      </c>
      <c r="H78" s="19"/>
      <c r="I78" s="20">
        <f>IF($AA77=0,"- - -",I77/$AA77*100)</f>
        <v>1.3452510671068909</v>
      </c>
      <c r="J78" s="19"/>
      <c r="K78" s="20">
        <f>IF($AA77=0,"- - -",K77/$AA77*100)</f>
        <v>4.6256318665563372</v>
      </c>
      <c r="L78" s="19"/>
      <c r="M78" s="20">
        <f>IF($AA77=0,"- - -",M77/$AA77*100)</f>
        <v>18.127299093061552</v>
      </c>
      <c r="N78" s="19"/>
      <c r="O78" s="20">
        <f>IF($AA77=0,"- - -",O77/$AA77*100)</f>
        <v>38.886931729737256</v>
      </c>
      <c r="P78" s="19"/>
      <c r="Q78" s="20">
        <f>IF($AA77=0,"- - -",Q77/$AA77*100)</f>
        <v>27.766899614121037</v>
      </c>
      <c r="R78" s="19"/>
      <c r="S78" s="20">
        <f>IF($AA77=0,"- - -",S77/$AA77*100)</f>
        <v>7.0621584643492081</v>
      </c>
      <c r="T78" s="19"/>
      <c r="U78" s="20">
        <f>IF($AA77=0,"- - -",U77/$AA77*100)</f>
        <v>0.78650488698088639</v>
      </c>
      <c r="V78" s="19"/>
      <c r="W78" s="20">
        <f>IF($AA77=0,"- - -",W77/$AA77*100)</f>
        <v>5.5710762827812781E-2</v>
      </c>
      <c r="X78" s="19"/>
      <c r="Y78" s="20">
        <f>IF($AA77=0,"- - -",Y77/$AA77*100)</f>
        <v>2.8674657337844814E-2</v>
      </c>
      <c r="Z78" s="19"/>
      <c r="AA78" s="24">
        <f>IF($AA77=0,"- - -",AA77/$AA77*100)</f>
        <v>100</v>
      </c>
      <c r="AB78" s="25"/>
    </row>
    <row r="79" spans="1:31" x14ac:dyDescent="0.25">
      <c r="A79" s="63"/>
    </row>
    <row r="81" spans="1:15" x14ac:dyDescent="0.25">
      <c r="A81" s="49" t="s">
        <v>313</v>
      </c>
      <c r="J81" s="48"/>
      <c r="L81" s="48"/>
    </row>
    <row r="82" spans="1:15" ht="15.75" thickBot="1" x14ac:dyDescent="0.3"/>
    <row r="83" spans="1:15" ht="14.45" customHeight="1" x14ac:dyDescent="0.25">
      <c r="A83" s="149" t="s">
        <v>306</v>
      </c>
      <c r="B83" s="150"/>
      <c r="C83" s="32" t="s">
        <v>117</v>
      </c>
      <c r="D83" s="33"/>
      <c r="E83" s="33" t="s">
        <v>118</v>
      </c>
      <c r="F83" s="33"/>
      <c r="G83" s="33" t="s">
        <v>119</v>
      </c>
      <c r="H83" s="33"/>
      <c r="I83" s="33" t="s">
        <v>120</v>
      </c>
      <c r="J83" s="33"/>
      <c r="K83" s="35" t="s">
        <v>13</v>
      </c>
      <c r="L83" s="36"/>
    </row>
    <row r="84" spans="1:15" ht="15.75" thickBot="1" x14ac:dyDescent="0.3">
      <c r="A84" s="151"/>
      <c r="B84" s="152"/>
      <c r="C84" s="37" t="s">
        <v>14</v>
      </c>
      <c r="D84" s="38" t="s">
        <v>15</v>
      </c>
      <c r="E84" s="39" t="s">
        <v>14</v>
      </c>
      <c r="F84" s="38" t="s">
        <v>15</v>
      </c>
      <c r="G84" s="39" t="s">
        <v>14</v>
      </c>
      <c r="H84" s="38" t="s">
        <v>15</v>
      </c>
      <c r="I84" s="37" t="s">
        <v>14</v>
      </c>
      <c r="J84" s="38" t="s">
        <v>15</v>
      </c>
      <c r="K84" s="41" t="s">
        <v>14</v>
      </c>
      <c r="L84" s="42" t="s">
        <v>15</v>
      </c>
    </row>
    <row r="85" spans="1:15" x14ac:dyDescent="0.25">
      <c r="A85" s="55" t="s">
        <v>288</v>
      </c>
      <c r="B85" s="62" t="s">
        <v>317</v>
      </c>
      <c r="C85" s="8">
        <v>1</v>
      </c>
      <c r="D85" s="5">
        <f>IF(C88=0,"- - -",C85/C88*100)</f>
        <v>16.666666666666664</v>
      </c>
      <c r="E85" s="4">
        <v>16005</v>
      </c>
      <c r="F85" s="5">
        <f>IF(E88=0,"- - -",E85/E88*100)</f>
        <v>25.633017825397587</v>
      </c>
      <c r="G85" s="4">
        <v>15238</v>
      </c>
      <c r="H85" s="5">
        <f>IF(G88=0,"- - -",G85/G88*100)</f>
        <v>25.56110980642131</v>
      </c>
      <c r="I85" s="4">
        <v>0</v>
      </c>
      <c r="J85" s="5" t="str">
        <f>IF($I$88=0,"-    ",I85/$I$88*100)</f>
        <v xml:space="preserve">-    </v>
      </c>
      <c r="K85" s="26">
        <f>C85+E85+G85+I85</f>
        <v>31244</v>
      </c>
      <c r="L85" s="27">
        <f>IF(K88=0,"- - -",K85/K88*100)</f>
        <v>25.597456967532096</v>
      </c>
      <c r="O85" s="69"/>
    </row>
    <row r="86" spans="1:15" x14ac:dyDescent="0.25">
      <c r="A86" s="52" t="s">
        <v>289</v>
      </c>
      <c r="B86" s="62" t="s">
        <v>64</v>
      </c>
      <c r="C86" s="9">
        <v>5</v>
      </c>
      <c r="D86" s="3">
        <f>IF(C88=0,"- - -",C86/C88*100)</f>
        <v>83.333333333333343</v>
      </c>
      <c r="E86" s="2">
        <v>46030</v>
      </c>
      <c r="F86" s="3">
        <f>IF(E88=0,"- - -",E86/E88*100)</f>
        <v>73.719950671855727</v>
      </c>
      <c r="G86" s="2">
        <v>43966</v>
      </c>
      <c r="H86" s="3">
        <f>IF(G88=0,"- - -",G86/G88*100)</f>
        <v>73.751132284362725</v>
      </c>
      <c r="I86" s="2">
        <v>0</v>
      </c>
      <c r="J86" s="5" t="str">
        <f t="shared" ref="J86:J87" si="7">IF($I$88=0,"-    ",I86/$I$88*100)</f>
        <v xml:space="preserve">-    </v>
      </c>
      <c r="K86" s="26">
        <f t="shared" ref="K86:K87" si="8">C86+E86+G86+I86</f>
        <v>90001</v>
      </c>
      <c r="L86" s="29">
        <f>IF(K88=0,"- - -",K86/K88*100)</f>
        <v>73.735652430382032</v>
      </c>
      <c r="O86" s="69"/>
    </row>
    <row r="87" spans="1:15" ht="15.75" thickBot="1" x14ac:dyDescent="0.3">
      <c r="A87" s="52" t="s">
        <v>290</v>
      </c>
      <c r="B87" s="62" t="s">
        <v>16</v>
      </c>
      <c r="C87" s="9">
        <v>0</v>
      </c>
      <c r="D87" s="3">
        <f>IF(C88=0,"- - -",C87/C88*100)</f>
        <v>0</v>
      </c>
      <c r="E87" s="2">
        <v>404</v>
      </c>
      <c r="F87" s="3">
        <f>IF(E88=0,"- - -",E87/E88*100)</f>
        <v>0.64703150274668075</v>
      </c>
      <c r="G87" s="2">
        <v>410</v>
      </c>
      <c r="H87" s="3">
        <f>IF(G88=0,"- - -",G87/G88*100)</f>
        <v>0.68775790921595592</v>
      </c>
      <c r="I87" s="2">
        <v>0</v>
      </c>
      <c r="J87" s="5" t="str">
        <f t="shared" si="7"/>
        <v xml:space="preserve">-    </v>
      </c>
      <c r="K87" s="26">
        <f t="shared" si="8"/>
        <v>814</v>
      </c>
      <c r="L87" s="29">
        <f>IF(K88=0,"- - -",K87/K88*100)</f>
        <v>0.66689060208587647</v>
      </c>
      <c r="O87" s="69"/>
    </row>
    <row r="88" spans="1:15" x14ac:dyDescent="0.25">
      <c r="A88" s="153" t="s">
        <v>13</v>
      </c>
      <c r="B88" s="154"/>
      <c r="C88" s="14">
        <f>SUM(C85:C87)</f>
        <v>6</v>
      </c>
      <c r="D88" s="15">
        <f>IF(C88=0,"- - -",C88/C88*100)</f>
        <v>100</v>
      </c>
      <c r="E88" s="16">
        <f>SUM(E85:E87)</f>
        <v>62439</v>
      </c>
      <c r="F88" s="15">
        <f>IF(E88=0,"- - -",E88/E88*100)</f>
        <v>100</v>
      </c>
      <c r="G88" s="16">
        <f>SUM(G85:G87)</f>
        <v>59614</v>
      </c>
      <c r="H88" s="15">
        <f>IF(G88=0,"- - -",G88/G88*100)</f>
        <v>100</v>
      </c>
      <c r="I88" s="16">
        <f>SUM(I85:I87)</f>
        <v>0</v>
      </c>
      <c r="J88" s="15" t="str">
        <f>IF($I$88=0,"-    ",I88/$I$88*100)</f>
        <v xml:space="preserve">-    </v>
      </c>
      <c r="K88" s="22">
        <f>SUM(K85:K87)</f>
        <v>122059</v>
      </c>
      <c r="L88" s="23">
        <f>IF(K88=0,"- - -",K88/K88*100)</f>
        <v>100</v>
      </c>
      <c r="O88" s="69"/>
    </row>
    <row r="89" spans="1:15" ht="15.75" thickBot="1" x14ac:dyDescent="0.3">
      <c r="A89" s="155" t="s">
        <v>50</v>
      </c>
      <c r="B89" s="156"/>
      <c r="C89" s="18">
        <f>IF($K88=0,"- - -",C88/$K88*100)</f>
        <v>4.9156555436305387E-3</v>
      </c>
      <c r="D89" s="19"/>
      <c r="E89" s="20">
        <f>IF($K88=0,"- - -",E88/$K88*100)</f>
        <v>51.154769414791211</v>
      </c>
      <c r="F89" s="19"/>
      <c r="G89" s="20">
        <f>IF($K88=0,"- - -",G88/$K88*100)</f>
        <v>48.840314929665162</v>
      </c>
      <c r="H89" s="19"/>
      <c r="I89" s="20">
        <f>IF($K88=0,"- - -",I88/$K88*100)</f>
        <v>0</v>
      </c>
      <c r="J89" s="19"/>
      <c r="K89" s="24">
        <f>IF($K88=0,"- - -",K88/$K88*100)</f>
        <v>100</v>
      </c>
      <c r="L89" s="25"/>
    </row>
    <row r="92" spans="1:15" x14ac:dyDescent="0.25">
      <c r="A92" s="1" t="s">
        <v>549</v>
      </c>
      <c r="J92" s="48"/>
      <c r="L92" s="48"/>
    </row>
    <row r="93" spans="1:15" ht="15.75" thickBot="1" x14ac:dyDescent="0.3"/>
    <row r="94" spans="1:15" ht="14.45" customHeight="1" x14ac:dyDescent="0.25">
      <c r="A94" s="149" t="s">
        <v>306</v>
      </c>
      <c r="B94" s="150"/>
      <c r="C94" s="32" t="s">
        <v>51</v>
      </c>
      <c r="D94" s="33"/>
      <c r="E94" s="33" t="s">
        <v>52</v>
      </c>
      <c r="F94" s="33"/>
      <c r="G94" s="33" t="s">
        <v>53</v>
      </c>
      <c r="H94" s="33"/>
      <c r="I94" s="33" t="s">
        <v>16</v>
      </c>
      <c r="J94" s="33"/>
      <c r="K94" s="35" t="s">
        <v>13</v>
      </c>
      <c r="L94" s="36"/>
    </row>
    <row r="95" spans="1:15" ht="15.75" thickBot="1" x14ac:dyDescent="0.3">
      <c r="A95" s="151"/>
      <c r="B95" s="152"/>
      <c r="C95" s="37" t="s">
        <v>14</v>
      </c>
      <c r="D95" s="38" t="s">
        <v>15</v>
      </c>
      <c r="E95" s="39" t="s">
        <v>14</v>
      </c>
      <c r="F95" s="38" t="s">
        <v>15</v>
      </c>
      <c r="G95" s="39" t="s">
        <v>14</v>
      </c>
      <c r="H95" s="38" t="s">
        <v>15</v>
      </c>
      <c r="I95" s="37" t="s">
        <v>14</v>
      </c>
      <c r="J95" s="38" t="s">
        <v>15</v>
      </c>
      <c r="K95" s="41" t="s">
        <v>14</v>
      </c>
      <c r="L95" s="42" t="s">
        <v>15</v>
      </c>
    </row>
    <row r="96" spans="1:15" x14ac:dyDescent="0.25">
      <c r="A96" s="55" t="s">
        <v>288</v>
      </c>
      <c r="B96" s="62" t="s">
        <v>317</v>
      </c>
      <c r="C96" s="8">
        <v>29967</v>
      </c>
      <c r="D96" s="5">
        <f>IF(C99=0,"- - -",C96/C99*100)</f>
        <v>25.537735205890371</v>
      </c>
      <c r="E96" s="4">
        <v>468</v>
      </c>
      <c r="F96" s="5">
        <f>IF(E99=0,"- - -",E96/E99*100)</f>
        <v>22.873900293255129</v>
      </c>
      <c r="G96" s="4">
        <v>2</v>
      </c>
      <c r="H96" s="5">
        <f>IF(G99=0,"- - -",G96/G99*100)</f>
        <v>6.666666666666667</v>
      </c>
      <c r="I96" s="4">
        <v>337</v>
      </c>
      <c r="J96" s="5">
        <f>IF(I99=0,"- - -",I96/I99*100)</f>
        <v>60.940325497287517</v>
      </c>
      <c r="K96" s="26">
        <f>C96+E96+G96+I96</f>
        <v>30774</v>
      </c>
      <c r="L96" s="27">
        <f>IF(K99=0,"- - -",K96/K99*100)</f>
        <v>25.650771423570301</v>
      </c>
      <c r="O96" s="69"/>
    </row>
    <row r="97" spans="1:35" x14ac:dyDescent="0.25">
      <c r="A97" s="52" t="s">
        <v>289</v>
      </c>
      <c r="B97" s="62" t="s">
        <v>64</v>
      </c>
      <c r="C97" s="9">
        <v>86603</v>
      </c>
      <c r="D97" s="3">
        <f>IF(C99=0,"- - -",C97/C99*100)</f>
        <v>73.802665666757576</v>
      </c>
      <c r="E97" s="2">
        <v>1566</v>
      </c>
      <c r="F97" s="3">
        <f>IF(E99=0,"- - -",E97/E99*100)</f>
        <v>76.539589442815242</v>
      </c>
      <c r="G97" s="2">
        <v>28</v>
      </c>
      <c r="H97" s="3">
        <f>IF(G99=0,"- - -",G97/G99*100)</f>
        <v>93.333333333333329</v>
      </c>
      <c r="I97" s="2">
        <v>199</v>
      </c>
      <c r="J97" s="3">
        <f>IF(I99=0,"- - -",I97/I99*100)</f>
        <v>35.985533453887882</v>
      </c>
      <c r="K97" s="26">
        <f t="shared" ref="K97:K98" si="9">C97+E97+G97+I97</f>
        <v>88396</v>
      </c>
      <c r="L97" s="29">
        <f>IF(K99=0,"- - -",K97/K99*100)</f>
        <v>73.679911313378838</v>
      </c>
      <c r="O97" s="69"/>
    </row>
    <row r="98" spans="1:35" ht="15.75" thickBot="1" x14ac:dyDescent="0.3">
      <c r="A98" s="52" t="s">
        <v>290</v>
      </c>
      <c r="B98" s="62" t="s">
        <v>16</v>
      </c>
      <c r="C98" s="9">
        <v>774</v>
      </c>
      <c r="D98" s="3">
        <f>IF(C99=0,"- - -",C98/C99*100)</f>
        <v>0.65959912735205883</v>
      </c>
      <c r="E98" s="2">
        <v>12</v>
      </c>
      <c r="F98" s="3">
        <f>IF(E99=0,"- - -",E98/E99*100)</f>
        <v>0.5865102639296188</v>
      </c>
      <c r="G98" s="2">
        <v>0</v>
      </c>
      <c r="H98" s="3">
        <f>IF(G99=0,"- - -",G98/G99*100)</f>
        <v>0</v>
      </c>
      <c r="I98" s="2">
        <v>17</v>
      </c>
      <c r="J98" s="3">
        <f>IF(I99=0,"- - -",I98/I99*100)</f>
        <v>3.0741410488245928</v>
      </c>
      <c r="K98" s="26">
        <f t="shared" si="9"/>
        <v>803</v>
      </c>
      <c r="L98" s="29">
        <f>IF(K99=0,"- - -",K98/K99*100)</f>
        <v>0.66931726305085315</v>
      </c>
      <c r="O98" s="69"/>
    </row>
    <row r="99" spans="1:35" x14ac:dyDescent="0.25">
      <c r="A99" s="153" t="s">
        <v>13</v>
      </c>
      <c r="B99" s="154"/>
      <c r="C99" s="14">
        <f>SUM(C96:C98)</f>
        <v>117344</v>
      </c>
      <c r="D99" s="15">
        <f>IF(C99=0,"- - -",C99/C99*100)</f>
        <v>100</v>
      </c>
      <c r="E99" s="16">
        <f>SUM(E96:E98)</f>
        <v>2046</v>
      </c>
      <c r="F99" s="15">
        <f>IF(E99=0,"- - -",E99/E99*100)</f>
        <v>100</v>
      </c>
      <c r="G99" s="16">
        <f>SUM(G96:G98)</f>
        <v>30</v>
      </c>
      <c r="H99" s="15">
        <f>IF(G99=0,"- - -",G99/G99*100)</f>
        <v>100</v>
      </c>
      <c r="I99" s="16">
        <f>SUM(I96:I98)</f>
        <v>553</v>
      </c>
      <c r="J99" s="15">
        <f>IF(I99=0,"- - -",I99/I99*100)</f>
        <v>100</v>
      </c>
      <c r="K99" s="22">
        <f>SUM(K96:K98)</f>
        <v>119973</v>
      </c>
      <c r="L99" s="23">
        <f>IF(K99=0,"- - -",K99/K99*100)</f>
        <v>100</v>
      </c>
      <c r="O99" s="69"/>
    </row>
    <row r="100" spans="1:35" ht="15.75" thickBot="1" x14ac:dyDescent="0.3">
      <c r="A100" s="155" t="s">
        <v>589</v>
      </c>
      <c r="B100" s="156"/>
      <c r="C100" s="18">
        <f>IF($K99=0,"- - -",C99/$K99*100)</f>
        <v>97.80867361823077</v>
      </c>
      <c r="D100" s="19"/>
      <c r="E100" s="20">
        <f>IF($K99=0,"- - -",E99/$K99*100)</f>
        <v>1.7053837113350505</v>
      </c>
      <c r="F100" s="19"/>
      <c r="G100" s="20">
        <f>IF($K99=0,"- - -",G99/$K99*100)</f>
        <v>2.5005626265909832E-2</v>
      </c>
      <c r="H100" s="19"/>
      <c r="I100" s="20">
        <f>IF($K99=0,"- - -",I99/$K99*100)</f>
        <v>0.46093704416827119</v>
      </c>
      <c r="J100" s="19"/>
      <c r="K100" s="24">
        <f>IF($K99=0,"- - -",K99/$K99*100)</f>
        <v>100</v>
      </c>
      <c r="L100" s="25"/>
    </row>
    <row r="101" spans="1:35" x14ac:dyDescent="0.25">
      <c r="A101" s="63"/>
    </row>
    <row r="103" spans="1:35" x14ac:dyDescent="0.25">
      <c r="A103" s="49" t="s">
        <v>314</v>
      </c>
      <c r="L103" s="48"/>
    </row>
    <row r="104" spans="1:35" ht="15.75" thickBot="1" x14ac:dyDescent="0.3"/>
    <row r="105" spans="1:35" ht="14.45" customHeight="1" x14ac:dyDescent="0.25">
      <c r="A105" s="149" t="s">
        <v>306</v>
      </c>
      <c r="B105" s="150"/>
      <c r="C105" s="32" t="s">
        <v>20</v>
      </c>
      <c r="D105" s="33"/>
      <c r="E105" s="33" t="s">
        <v>21</v>
      </c>
      <c r="F105" s="33"/>
      <c r="G105" s="33" t="s">
        <v>22</v>
      </c>
      <c r="H105" s="33"/>
      <c r="I105" s="33" t="s">
        <v>23</v>
      </c>
      <c r="J105" s="33"/>
      <c r="K105" s="33" t="s">
        <v>24</v>
      </c>
      <c r="L105" s="33"/>
      <c r="M105" s="33" t="s">
        <v>25</v>
      </c>
      <c r="N105" s="33"/>
      <c r="O105" s="33" t="s">
        <v>26</v>
      </c>
      <c r="P105" s="33"/>
      <c r="Q105" s="33" t="s">
        <v>27</v>
      </c>
      <c r="R105" s="33"/>
      <c r="S105" s="33" t="s">
        <v>28</v>
      </c>
      <c r="T105" s="33"/>
      <c r="U105" s="33" t="s">
        <v>29</v>
      </c>
      <c r="V105" s="33"/>
      <c r="W105" s="33" t="s">
        <v>30</v>
      </c>
      <c r="X105" s="33"/>
      <c r="Y105" s="33" t="s">
        <v>55</v>
      </c>
      <c r="Z105" s="33"/>
      <c r="AA105" s="33" t="s">
        <v>56</v>
      </c>
      <c r="AB105" s="34"/>
      <c r="AC105" s="33" t="s">
        <v>57</v>
      </c>
      <c r="AD105" s="33"/>
      <c r="AE105" s="35" t="s">
        <v>13</v>
      </c>
      <c r="AF105" s="36"/>
    </row>
    <row r="106" spans="1:35" ht="15.75" thickBot="1" x14ac:dyDescent="0.3">
      <c r="A106" s="151"/>
      <c r="B106" s="152"/>
      <c r="C106" s="37" t="s">
        <v>14</v>
      </c>
      <c r="D106" s="38" t="s">
        <v>15</v>
      </c>
      <c r="E106" s="39" t="s">
        <v>14</v>
      </c>
      <c r="F106" s="38" t="s">
        <v>15</v>
      </c>
      <c r="G106" s="39" t="s">
        <v>14</v>
      </c>
      <c r="H106" s="38" t="s">
        <v>15</v>
      </c>
      <c r="I106" s="37" t="s">
        <v>14</v>
      </c>
      <c r="J106" s="38" t="s">
        <v>15</v>
      </c>
      <c r="K106" s="37" t="s">
        <v>14</v>
      </c>
      <c r="L106" s="38" t="s">
        <v>15</v>
      </c>
      <c r="M106" s="37" t="s">
        <v>14</v>
      </c>
      <c r="N106" s="38" t="s">
        <v>15</v>
      </c>
      <c r="O106" s="37" t="s">
        <v>14</v>
      </c>
      <c r="P106" s="38" t="s">
        <v>15</v>
      </c>
      <c r="Q106" s="37" t="s">
        <v>14</v>
      </c>
      <c r="R106" s="38" t="s">
        <v>15</v>
      </c>
      <c r="S106" s="37" t="s">
        <v>14</v>
      </c>
      <c r="T106" s="38" t="s">
        <v>15</v>
      </c>
      <c r="U106" s="37" t="s">
        <v>14</v>
      </c>
      <c r="V106" s="38" t="s">
        <v>15</v>
      </c>
      <c r="W106" s="37" t="s">
        <v>14</v>
      </c>
      <c r="X106" s="38" t="s">
        <v>15</v>
      </c>
      <c r="Y106" s="37" t="s">
        <v>14</v>
      </c>
      <c r="Z106" s="38" t="s">
        <v>15</v>
      </c>
      <c r="AA106" s="37" t="s">
        <v>14</v>
      </c>
      <c r="AB106" s="38" t="s">
        <v>15</v>
      </c>
      <c r="AC106" s="37" t="s">
        <v>14</v>
      </c>
      <c r="AD106" s="38" t="s">
        <v>15</v>
      </c>
      <c r="AE106" s="41" t="s">
        <v>14</v>
      </c>
      <c r="AF106" s="42" t="s">
        <v>15</v>
      </c>
    </row>
    <row r="107" spans="1:35" x14ac:dyDescent="0.25">
      <c r="A107" s="55" t="s">
        <v>288</v>
      </c>
      <c r="B107" s="62" t="s">
        <v>317</v>
      </c>
      <c r="C107" s="8">
        <v>587</v>
      </c>
      <c r="D107" s="5">
        <f>IF(C110=0,"- - -",C107/C110*100)</f>
        <v>28.343795267986483</v>
      </c>
      <c r="E107" s="4">
        <v>658</v>
      </c>
      <c r="F107" s="5">
        <f>IF(E110=0,"- - -",E107/E110*100)</f>
        <v>22.184760620364127</v>
      </c>
      <c r="G107" s="4">
        <v>4577</v>
      </c>
      <c r="H107" s="5">
        <f>IF(G110=0,"- - -",G107/G110*100)</f>
        <v>27.294412308426264</v>
      </c>
      <c r="I107" s="4">
        <v>13847</v>
      </c>
      <c r="J107" s="5">
        <f>IF(I110=0,"- - -",I107/I110*100)</f>
        <v>26.101298750259183</v>
      </c>
      <c r="K107" s="4">
        <v>6779</v>
      </c>
      <c r="L107" s="5">
        <f>IF(K110=0,"- - -",K107/K110*100)</f>
        <v>25.637243778836698</v>
      </c>
      <c r="M107" s="4">
        <v>2275</v>
      </c>
      <c r="N107" s="5">
        <f>IF(M110=0,"- - -",M107/M110*100)</f>
        <v>23.944847910746237</v>
      </c>
      <c r="O107" s="4">
        <v>736</v>
      </c>
      <c r="P107" s="5">
        <f>IF(O110=0,"- - -",O107/O110*100)</f>
        <v>27.098674521354933</v>
      </c>
      <c r="Q107" s="4">
        <v>324</v>
      </c>
      <c r="R107" s="5">
        <f>IF(Q110=0,"- - -",Q107/Q110*100)</f>
        <v>27.434377646062657</v>
      </c>
      <c r="S107" s="4">
        <v>196</v>
      </c>
      <c r="T107" s="5">
        <f>IF(S110=0,"- - -",S107/S110*100)</f>
        <v>24.654088050314467</v>
      </c>
      <c r="U107" s="4">
        <v>138</v>
      </c>
      <c r="V107" s="5">
        <f>IF(U110=0,"- - -",U107/U110*100)</f>
        <v>25.321100917431195</v>
      </c>
      <c r="W107" s="4">
        <v>138</v>
      </c>
      <c r="X107" s="5">
        <f>IF(W110=0,"- - -",W107/W110*100)</f>
        <v>27.165354330708663</v>
      </c>
      <c r="Y107" s="4">
        <v>633</v>
      </c>
      <c r="Z107" s="5">
        <f>IF(Y110=0,"- - -",Y107/Y110*100)</f>
        <v>21.121121121121121</v>
      </c>
      <c r="AA107" s="4">
        <v>207</v>
      </c>
      <c r="AB107" s="5">
        <f>IF(AA110=0,"- - -",AA107/AA110*100)</f>
        <v>17.438921651221566</v>
      </c>
      <c r="AC107" s="4">
        <v>149</v>
      </c>
      <c r="AD107" s="5">
        <f>IF(AC110=0,"- - -",AC107/AC110*100)</f>
        <v>11.203007518796992</v>
      </c>
      <c r="AE107" s="26">
        <f>C107+E107+G107+I107+K107+M107+O107+Q107+S107+U107+W107+Y107+AA107+AC107</f>
        <v>31244</v>
      </c>
      <c r="AF107" s="27">
        <f>IF(AE110=0,"- - -",AE107/AE110*100)</f>
        <v>25.597456967532096</v>
      </c>
      <c r="AI107" s="69"/>
    </row>
    <row r="108" spans="1:35" x14ac:dyDescent="0.25">
      <c r="A108" s="52" t="s">
        <v>289</v>
      </c>
      <c r="B108" s="62" t="s">
        <v>64</v>
      </c>
      <c r="C108" s="9">
        <v>1452</v>
      </c>
      <c r="D108" s="3">
        <f>IF(C110=0,"- - -",C108/C110*100)</f>
        <v>70.111057460164176</v>
      </c>
      <c r="E108" s="2">
        <v>2301</v>
      </c>
      <c r="F108" s="3">
        <f>IF(E110=0,"- - -",E108/E110*100)</f>
        <v>77.579231287929872</v>
      </c>
      <c r="G108" s="2">
        <v>12108</v>
      </c>
      <c r="H108" s="3">
        <f>IF(G110=0,"- - -",G108/G110*100)</f>
        <v>72.204663366927065</v>
      </c>
      <c r="I108" s="2">
        <v>38851</v>
      </c>
      <c r="J108" s="3">
        <f>IF(I110=0,"- - -",I108/I110*100)</f>
        <v>73.233303802001842</v>
      </c>
      <c r="K108" s="2">
        <v>19470</v>
      </c>
      <c r="L108" s="3">
        <f>IF(K110=0,"- - -",K108/K110*100)</f>
        <v>73.632856818697519</v>
      </c>
      <c r="M108" s="2">
        <v>7151</v>
      </c>
      <c r="N108" s="3">
        <f>IF(M110=0,"- - -",M108/M110*100)</f>
        <v>75.265761498789601</v>
      </c>
      <c r="O108" s="2">
        <v>1961</v>
      </c>
      <c r="P108" s="3">
        <f>IF(O110=0,"- - -",O108/O110*100)</f>
        <v>72.201767304860084</v>
      </c>
      <c r="Q108" s="2">
        <v>850</v>
      </c>
      <c r="R108" s="3">
        <f>IF(Q110=0,"- - -",Q108/Q110*100)</f>
        <v>71.972904318374262</v>
      </c>
      <c r="S108" s="2">
        <v>594</v>
      </c>
      <c r="T108" s="3">
        <f>IF(S110=0,"- - -",S108/S110*100)</f>
        <v>74.71698113207546</v>
      </c>
      <c r="U108" s="2">
        <v>405</v>
      </c>
      <c r="V108" s="3">
        <f>IF(U110=0,"- - -",U108/U110*100)</f>
        <v>74.311926605504581</v>
      </c>
      <c r="W108" s="2">
        <v>366</v>
      </c>
      <c r="X108" s="3">
        <f>IF(W110=0,"- - -",W108/W110*100)</f>
        <v>72.047244094488192</v>
      </c>
      <c r="Y108" s="2">
        <v>2345</v>
      </c>
      <c r="Z108" s="3">
        <f>IF(Y110=0,"- - -",Y108/Y110*100)</f>
        <v>78.24491157824491</v>
      </c>
      <c r="AA108" s="2">
        <v>976</v>
      </c>
      <c r="AB108" s="3">
        <f>IF(AA110=0,"- - -",AA108/AA110*100)</f>
        <v>82.224094355518119</v>
      </c>
      <c r="AC108" s="2">
        <v>1171</v>
      </c>
      <c r="AD108" s="3">
        <f>IF(AC110=0,"- - -",AC108/AC110*100)</f>
        <v>88.045112781954884</v>
      </c>
      <c r="AE108" s="26">
        <f t="shared" ref="AE108:AE109" si="10">C108+E108+G108+I108+K108+M108+O108+Q108+S108+U108+W108+Y108+AA108+AC108</f>
        <v>90001</v>
      </c>
      <c r="AF108" s="29">
        <f>IF(AE110=0,"- - -",AE108/AE110*100)</f>
        <v>73.735652430382032</v>
      </c>
      <c r="AI108" s="69"/>
    </row>
    <row r="109" spans="1:35" ht="15.75" thickBot="1" x14ac:dyDescent="0.3">
      <c r="A109" s="52" t="s">
        <v>290</v>
      </c>
      <c r="B109" s="62" t="s">
        <v>16</v>
      </c>
      <c r="C109" s="9">
        <v>32</v>
      </c>
      <c r="D109" s="3">
        <f>IF(C110=0,"- - -",C109/C110*100)</f>
        <v>1.545147271849348</v>
      </c>
      <c r="E109" s="2">
        <v>7</v>
      </c>
      <c r="F109" s="3">
        <f>IF(E110=0,"- - -",E109/E110*100)</f>
        <v>0.23600809170600134</v>
      </c>
      <c r="G109" s="2">
        <v>84</v>
      </c>
      <c r="H109" s="3">
        <f>IF(G110=0,"- - -",G109/G110*100)</f>
        <v>0.50092432464666947</v>
      </c>
      <c r="I109" s="2">
        <v>353</v>
      </c>
      <c r="J109" s="3">
        <f>IF(I110=0,"- - -",I109/I110*100)</f>
        <v>0.66539744773896814</v>
      </c>
      <c r="K109" s="2">
        <v>193</v>
      </c>
      <c r="L109" s="3">
        <f>IF(K110=0,"- - -",K109/K110*100)</f>
        <v>0.72989940246577412</v>
      </c>
      <c r="M109" s="2">
        <v>75</v>
      </c>
      <c r="N109" s="3">
        <f>IF(M110=0,"- - -",M109/M110*100)</f>
        <v>0.7893905904641616</v>
      </c>
      <c r="O109" s="2">
        <v>19</v>
      </c>
      <c r="P109" s="3">
        <f>IF(O110=0,"- - -",O109/O110*100)</f>
        <v>0.69955817378497798</v>
      </c>
      <c r="Q109" s="2">
        <v>7</v>
      </c>
      <c r="R109" s="3">
        <f>IF(Q110=0,"- - -",Q109/Q110*100)</f>
        <v>0.59271803556308211</v>
      </c>
      <c r="S109" s="2">
        <v>5</v>
      </c>
      <c r="T109" s="3">
        <f>IF(S110=0,"- - -",S109/S110*100)</f>
        <v>0.62893081761006298</v>
      </c>
      <c r="U109" s="2">
        <v>2</v>
      </c>
      <c r="V109" s="3">
        <f>IF(U110=0,"- - -",U109/U110*100)</f>
        <v>0.3669724770642202</v>
      </c>
      <c r="W109" s="2">
        <v>4</v>
      </c>
      <c r="X109" s="3">
        <f>IF(W110=0,"- - -",W109/W110*100)</f>
        <v>0.78740157480314954</v>
      </c>
      <c r="Y109" s="2">
        <v>19</v>
      </c>
      <c r="Z109" s="3">
        <f>IF(Y110=0,"- - -",Y109/Y110*100)</f>
        <v>0.63396730063396733</v>
      </c>
      <c r="AA109" s="2">
        <v>4</v>
      </c>
      <c r="AB109" s="3">
        <f>IF(AA110=0,"- - -",AA109/AA110*100)</f>
        <v>0.33698399326032014</v>
      </c>
      <c r="AC109" s="2">
        <v>10</v>
      </c>
      <c r="AD109" s="3">
        <f>IF(AC110=0,"- - -",AC109/AC110*100)</f>
        <v>0.75187969924812026</v>
      </c>
      <c r="AE109" s="26">
        <f t="shared" si="10"/>
        <v>814</v>
      </c>
      <c r="AF109" s="29">
        <f>IF(AE110=0,"- - -",AE109/AE110*100)</f>
        <v>0.66689060208587647</v>
      </c>
      <c r="AI109" s="69"/>
    </row>
    <row r="110" spans="1:35" x14ac:dyDescent="0.25">
      <c r="A110" s="153" t="s">
        <v>13</v>
      </c>
      <c r="B110" s="154"/>
      <c r="C110" s="14">
        <f>SUM(C107:C109)</f>
        <v>2071</v>
      </c>
      <c r="D110" s="15">
        <f>IF(C110=0,"- - -",C110/C110*100)</f>
        <v>100</v>
      </c>
      <c r="E110" s="16">
        <f>SUM(E107:E109)</f>
        <v>2966</v>
      </c>
      <c r="F110" s="15">
        <f>IF(E110=0,"- - -",E110/E110*100)</f>
        <v>100</v>
      </c>
      <c r="G110" s="16">
        <f>SUM(G107:G109)</f>
        <v>16769</v>
      </c>
      <c r="H110" s="15">
        <f>IF(G110=0,"- - -",G110/G110*100)</f>
        <v>100</v>
      </c>
      <c r="I110" s="16">
        <f>SUM(I107:I109)</f>
        <v>53051</v>
      </c>
      <c r="J110" s="15">
        <f>IF(I110=0,"- - -",I110/I110*100)</f>
        <v>100</v>
      </c>
      <c r="K110" s="16">
        <f>SUM(K107:K109)</f>
        <v>26442</v>
      </c>
      <c r="L110" s="15">
        <f>IF(K110=0,"- - -",K110/K110*100)</f>
        <v>100</v>
      </c>
      <c r="M110" s="16">
        <f>SUM(M107:M109)</f>
        <v>9501</v>
      </c>
      <c r="N110" s="15">
        <f>IF(M110=0,"- - -",M110/M110*100)</f>
        <v>100</v>
      </c>
      <c r="O110" s="16">
        <f>SUM(O107:O109)</f>
        <v>2716</v>
      </c>
      <c r="P110" s="15">
        <f>IF(O110=0,"- - -",O110/O110*100)</f>
        <v>100</v>
      </c>
      <c r="Q110" s="16">
        <f>SUM(Q107:Q109)</f>
        <v>1181</v>
      </c>
      <c r="R110" s="15">
        <f>IF(Q110=0,"- - -",Q110/Q110*100)</f>
        <v>100</v>
      </c>
      <c r="S110" s="16">
        <f>SUM(S107:S109)</f>
        <v>795</v>
      </c>
      <c r="T110" s="15">
        <f>IF(S110=0,"- - -",S110/S110*100)</f>
        <v>100</v>
      </c>
      <c r="U110" s="16">
        <f>SUM(U107:U109)</f>
        <v>545</v>
      </c>
      <c r="V110" s="15">
        <f>IF(U110=0,"- - -",U110/U110*100)</f>
        <v>100</v>
      </c>
      <c r="W110" s="16">
        <f>SUM(W107:W109)</f>
        <v>508</v>
      </c>
      <c r="X110" s="15">
        <f>IF(W110=0,"- - -",W110/W110*100)</f>
        <v>100</v>
      </c>
      <c r="Y110" s="16">
        <f>SUM(Y107:Y109)</f>
        <v>2997</v>
      </c>
      <c r="Z110" s="15">
        <f>IF(Y110=0,"- - -",Y110/Y110*100)</f>
        <v>100</v>
      </c>
      <c r="AA110" s="16">
        <f>SUM(AA107:AA109)</f>
        <v>1187</v>
      </c>
      <c r="AB110" s="15">
        <f t="shared" ref="AB110" si="11">IF(AA110=0,"- - -",AA110/AA110*100)</f>
        <v>100</v>
      </c>
      <c r="AC110" s="16">
        <f>SUM(AC107:AC109)</f>
        <v>1330</v>
      </c>
      <c r="AD110" s="15">
        <f t="shared" ref="AD110" si="12">IF(AC110=0,"- - -",AC110/AC110*100)</f>
        <v>100</v>
      </c>
      <c r="AE110" s="22">
        <f>SUM(AE107:AE109)</f>
        <v>122059</v>
      </c>
      <c r="AF110" s="23">
        <f>IF(AE110=0,"- - -",AE110/AE110*100)</f>
        <v>100</v>
      </c>
      <c r="AI110" s="69"/>
    </row>
    <row r="111" spans="1:35" ht="15.75" thickBot="1" x14ac:dyDescent="0.3">
      <c r="A111" s="155" t="s">
        <v>31</v>
      </c>
      <c r="B111" s="156"/>
      <c r="C111" s="18">
        <f>IF($AE110=0,"- - -",C110/$AE110*100)</f>
        <v>1.6967204384764745</v>
      </c>
      <c r="D111" s="19"/>
      <c r="E111" s="20">
        <f>IF($AE110=0,"- - -",E110/$AE110*100)</f>
        <v>2.4299723904013635</v>
      </c>
      <c r="F111" s="19"/>
      <c r="G111" s="20">
        <f>IF($AE110=0,"- - -",G110/$AE110*100)</f>
        <v>13.738437968523421</v>
      </c>
      <c r="H111" s="19"/>
      <c r="I111" s="20">
        <f>IF($AE110=0,"- - -",I110/$AE110*100)</f>
        <v>43.463407040857291</v>
      </c>
      <c r="J111" s="19"/>
      <c r="K111" s="20">
        <f>IF($AE110=0,"- - -",K110/$AE110*100)</f>
        <v>21.663293980779788</v>
      </c>
      <c r="L111" s="19"/>
      <c r="M111" s="20">
        <f>IF($AE110=0,"- - -",M110/$AE110*100)</f>
        <v>7.7839405533389598</v>
      </c>
      <c r="N111" s="19"/>
      <c r="O111" s="20">
        <f>IF($AE110=0,"- - -",O110/$AE110*100)</f>
        <v>2.2251534094167575</v>
      </c>
      <c r="P111" s="19"/>
      <c r="Q111" s="20">
        <f>IF($AE110=0,"- - -",Q110/$AE110*100)</f>
        <v>0.9675648661712779</v>
      </c>
      <c r="R111" s="19"/>
      <c r="S111" s="20">
        <f>IF($AE110=0,"- - -",S110/$AE110*100)</f>
        <v>0.65132435953104639</v>
      </c>
      <c r="T111" s="19"/>
      <c r="U111" s="20">
        <f>IF($AE110=0,"- - -",U110/$AE110*100)</f>
        <v>0.44650537854644062</v>
      </c>
      <c r="V111" s="19"/>
      <c r="W111" s="20">
        <f>IF($AE110=0,"- - -",W110/$AE110*100)</f>
        <v>0.41619216936071896</v>
      </c>
      <c r="X111" s="19"/>
      <c r="Y111" s="20">
        <f>IF($AE110=0,"- - -",Y110/$AE110*100)</f>
        <v>2.4553699440434547</v>
      </c>
      <c r="Z111" s="19"/>
      <c r="AA111" s="20">
        <f>IF($AE110=0,"- - -",AA110/$AE110*100)</f>
        <v>0.97248052171490829</v>
      </c>
      <c r="AB111" s="50"/>
      <c r="AC111" s="20">
        <f>IF($AE110=0,"- - -",AC110/$AE110*100)</f>
        <v>1.0896369788381028</v>
      </c>
      <c r="AD111" s="50"/>
      <c r="AE111" s="24">
        <f>IF($AE110=0,"- - -",AE110/$AE110*100)</f>
        <v>100</v>
      </c>
      <c r="AF111" s="25"/>
    </row>
    <row r="112" spans="1:35" x14ac:dyDescent="0.25">
      <c r="A112" s="63"/>
    </row>
    <row r="114" spans="1:13" x14ac:dyDescent="0.25">
      <c r="A114" s="49" t="s">
        <v>315</v>
      </c>
      <c r="J114" s="48"/>
      <c r="L114" s="48"/>
    </row>
    <row r="115" spans="1:13" ht="15.75" thickBot="1" x14ac:dyDescent="0.3"/>
    <row r="116" spans="1:13" ht="14.45" customHeight="1" x14ac:dyDescent="0.25">
      <c r="A116" s="149" t="s">
        <v>306</v>
      </c>
      <c r="B116" s="150"/>
      <c r="C116" s="32" t="s">
        <v>596</v>
      </c>
      <c r="D116" s="33"/>
      <c r="E116" s="33" t="s">
        <v>59</v>
      </c>
      <c r="F116" s="33"/>
      <c r="G116" s="33" t="s">
        <v>16</v>
      </c>
      <c r="H116" s="33"/>
      <c r="I116" s="35" t="s">
        <v>13</v>
      </c>
      <c r="J116" s="36"/>
    </row>
    <row r="117" spans="1:13" ht="15.75" thickBot="1" x14ac:dyDescent="0.3">
      <c r="A117" s="151"/>
      <c r="B117" s="152"/>
      <c r="C117" s="37" t="s">
        <v>14</v>
      </c>
      <c r="D117" s="38" t="s">
        <v>15</v>
      </c>
      <c r="E117" s="39" t="s">
        <v>14</v>
      </c>
      <c r="F117" s="38" t="s">
        <v>15</v>
      </c>
      <c r="G117" s="39" t="s">
        <v>14</v>
      </c>
      <c r="H117" s="38" t="s">
        <v>15</v>
      </c>
      <c r="I117" s="41" t="s">
        <v>14</v>
      </c>
      <c r="J117" s="42" t="s">
        <v>15</v>
      </c>
    </row>
    <row r="118" spans="1:13" x14ac:dyDescent="0.25">
      <c r="A118" s="55" t="s">
        <v>288</v>
      </c>
      <c r="B118" s="62" t="s">
        <v>317</v>
      </c>
      <c r="C118" s="8">
        <v>26154</v>
      </c>
      <c r="D118" s="5">
        <f>IF(C121=0,"- - -",C118/C121*100)</f>
        <v>27.492037463340797</v>
      </c>
      <c r="E118" s="4">
        <v>4747</v>
      </c>
      <c r="F118" s="5">
        <f>IF(E121=0,"- - -",E118/E121*100)</f>
        <v>18.130084405912232</v>
      </c>
      <c r="G118" s="4">
        <v>343</v>
      </c>
      <c r="H118" s="5">
        <f>IF(G121=0,"- - -",G118/G121*100)</f>
        <v>46.164199192462988</v>
      </c>
      <c r="I118" s="26">
        <f>C118+E118+G118</f>
        <v>31244</v>
      </c>
      <c r="J118" s="27">
        <f>IF(I121=0,"- - -",I118/I121*100)</f>
        <v>25.597456967532096</v>
      </c>
      <c r="M118" s="69"/>
    </row>
    <row r="119" spans="1:13" x14ac:dyDescent="0.25">
      <c r="A119" s="52" t="s">
        <v>289</v>
      </c>
      <c r="B119" s="62" t="s">
        <v>64</v>
      </c>
      <c r="C119" s="9">
        <v>68349</v>
      </c>
      <c r="D119" s="3">
        <f>IF(C121=0,"- - -",C119/C121*100)</f>
        <v>71.845731765002682</v>
      </c>
      <c r="E119" s="2">
        <v>21275</v>
      </c>
      <c r="F119" s="3">
        <f>IF(E121=0,"- - -",E119/E121*100)</f>
        <v>81.255012794561353</v>
      </c>
      <c r="G119" s="2">
        <v>377</v>
      </c>
      <c r="H119" s="3">
        <f>IF(G121=0,"- - -",G119/G121*100)</f>
        <v>50.740242261103631</v>
      </c>
      <c r="I119" s="26">
        <f t="shared" ref="I119:I120" si="13">C119+E119+G119</f>
        <v>90001</v>
      </c>
      <c r="J119" s="29">
        <f>IF(I121=0,"- - -",I119/I121*100)</f>
        <v>73.735652430382032</v>
      </c>
      <c r="M119" s="69"/>
    </row>
    <row r="120" spans="1:13" ht="15.75" thickBot="1" x14ac:dyDescent="0.3">
      <c r="A120" s="52" t="s">
        <v>290</v>
      </c>
      <c r="B120" s="62" t="s">
        <v>16</v>
      </c>
      <c r="C120" s="9">
        <v>630</v>
      </c>
      <c r="D120" s="3">
        <f>IF(C121=0,"- - -",C120/C121*100)</f>
        <v>0.662230771656523</v>
      </c>
      <c r="E120" s="2">
        <v>161</v>
      </c>
      <c r="F120" s="3">
        <f>IF(E121=0,"- - -",E120/E121*100)</f>
        <v>0.61490279952641025</v>
      </c>
      <c r="G120" s="2">
        <v>23</v>
      </c>
      <c r="H120" s="3">
        <f>IF(G121=0,"- - -",G120/G121*100)</f>
        <v>3.0955585464333781</v>
      </c>
      <c r="I120" s="26">
        <f t="shared" si="13"/>
        <v>814</v>
      </c>
      <c r="J120" s="29">
        <f>IF(I121=0,"- - -",I120/I121*100)</f>
        <v>0.66689060208587647</v>
      </c>
      <c r="M120" s="69"/>
    </row>
    <row r="121" spans="1:13" x14ac:dyDescent="0.25">
      <c r="A121" s="153" t="s">
        <v>13</v>
      </c>
      <c r="B121" s="154"/>
      <c r="C121" s="14">
        <f>SUM(C118:C120)</f>
        <v>95133</v>
      </c>
      <c r="D121" s="15">
        <f>IF(C121=0,"- - -",C121/C121*100)</f>
        <v>100</v>
      </c>
      <c r="E121" s="16">
        <f>SUM(E118:E120)</f>
        <v>26183</v>
      </c>
      <c r="F121" s="15">
        <f>IF(E121=0,"- - -",E121/E121*100)</f>
        <v>100</v>
      </c>
      <c r="G121" s="16">
        <f>SUM(G118:G120)</f>
        <v>743</v>
      </c>
      <c r="H121" s="15">
        <f>IF(G121=0,"- - -",G121/G121*100)</f>
        <v>100</v>
      </c>
      <c r="I121" s="22">
        <f>SUM(I118:I120)</f>
        <v>122059</v>
      </c>
      <c r="J121" s="23">
        <f>IF(I121=0,"- - -",I121/I121*100)</f>
        <v>100</v>
      </c>
      <c r="M121" s="69"/>
    </row>
    <row r="122" spans="1:13" ht="15.75" thickBot="1" x14ac:dyDescent="0.3">
      <c r="A122" s="155" t="s">
        <v>590</v>
      </c>
      <c r="B122" s="156"/>
      <c r="C122" s="18">
        <f>IF($I121=0,"- - -",C121/$I121*100)</f>
        <v>77.940176472034011</v>
      </c>
      <c r="D122" s="19"/>
      <c r="E122" s="20">
        <f>IF($I121=0,"- - -",E121/$I121*100)</f>
        <v>21.451101516479735</v>
      </c>
      <c r="F122" s="19"/>
      <c r="G122" s="20">
        <f>IF($I121=0,"- - -",G121/$I121*100)</f>
        <v>0.60872201148624849</v>
      </c>
      <c r="H122" s="19"/>
      <c r="I122" s="24">
        <f>IF($I121=0,"- - -",I121/$I121*100)</f>
        <v>100</v>
      </c>
      <c r="J122" s="25"/>
    </row>
    <row r="125" spans="1:13" x14ac:dyDescent="0.25">
      <c r="A125" s="1" t="s">
        <v>318</v>
      </c>
      <c r="L125" s="48"/>
    </row>
    <row r="126" spans="1:13" ht="15.75" thickBot="1" x14ac:dyDescent="0.3"/>
    <row r="127" spans="1:13" ht="14.45" customHeight="1" x14ac:dyDescent="0.25">
      <c r="A127" s="149" t="s">
        <v>306</v>
      </c>
      <c r="B127" s="150"/>
      <c r="C127" s="32" t="s">
        <v>121</v>
      </c>
      <c r="D127" s="33"/>
      <c r="E127" s="33" t="s">
        <v>122</v>
      </c>
      <c r="F127" s="33"/>
      <c r="G127" s="33" t="s">
        <v>123</v>
      </c>
      <c r="H127" s="33"/>
      <c r="I127" s="35" t="s">
        <v>13</v>
      </c>
      <c r="J127" s="36"/>
    </row>
    <row r="128" spans="1:13" ht="15.75" thickBot="1" x14ac:dyDescent="0.3">
      <c r="A128" s="151"/>
      <c r="B128" s="152"/>
      <c r="C128" s="37" t="s">
        <v>14</v>
      </c>
      <c r="D128" s="38" t="s">
        <v>15</v>
      </c>
      <c r="E128" s="39" t="s">
        <v>14</v>
      </c>
      <c r="F128" s="38" t="s">
        <v>15</v>
      </c>
      <c r="G128" s="39" t="s">
        <v>14</v>
      </c>
      <c r="H128" s="38" t="s">
        <v>15</v>
      </c>
      <c r="I128" s="41" t="s">
        <v>14</v>
      </c>
      <c r="J128" s="42" t="s">
        <v>15</v>
      </c>
    </row>
    <row r="129" spans="1:13" x14ac:dyDescent="0.25">
      <c r="A129" s="55" t="s">
        <v>288</v>
      </c>
      <c r="B129" s="62" t="s">
        <v>317</v>
      </c>
      <c r="C129" s="8">
        <v>1367</v>
      </c>
      <c r="D129" s="5">
        <f>IF(C132=0,"- - -",C129/C132*100)</f>
        <v>10.721568627450981</v>
      </c>
      <c r="E129" s="4">
        <v>28933</v>
      </c>
      <c r="F129" s="5">
        <f>IF(E132=0,"- - -",E129/E132*100)</f>
        <v>27.458219054578585</v>
      </c>
      <c r="G129" s="4">
        <v>474</v>
      </c>
      <c r="H129" s="5">
        <f>IF(G132=0,"- - -",G129/G132*100)</f>
        <v>25.593952483801296</v>
      </c>
      <c r="I129" s="26">
        <f>C129+E129+G129</f>
        <v>30774</v>
      </c>
      <c r="J129" s="27">
        <f>IF(I132=0,"- - -",I129/I132*100)</f>
        <v>25.650771423570301</v>
      </c>
      <c r="M129" s="69"/>
    </row>
    <row r="130" spans="1:13" x14ac:dyDescent="0.25">
      <c r="A130" s="52" t="s">
        <v>289</v>
      </c>
      <c r="B130" s="62" t="s">
        <v>64</v>
      </c>
      <c r="C130" s="9">
        <v>11327</v>
      </c>
      <c r="D130" s="3">
        <f>IF(C132=0,"- - -",C130/C132*100)</f>
        <v>88.839215686274514</v>
      </c>
      <c r="E130" s="2">
        <v>76173</v>
      </c>
      <c r="F130" s="3">
        <f>IF(E132=0,"- - -",E130/E132*100)</f>
        <v>72.290288599329983</v>
      </c>
      <c r="G130" s="2">
        <v>896</v>
      </c>
      <c r="H130" s="3">
        <f>IF(G132=0,"- - -",G130/G132*100)</f>
        <v>48.38012958963283</v>
      </c>
      <c r="I130" s="26">
        <f t="shared" ref="I130:I131" si="14">C130+E130+G130</f>
        <v>88396</v>
      </c>
      <c r="J130" s="29">
        <f>IF(I132=0,"- - -",I130/I132*100)</f>
        <v>73.679911313378838</v>
      </c>
      <c r="M130" s="69"/>
    </row>
    <row r="131" spans="1:13" ht="15.75" thickBot="1" x14ac:dyDescent="0.3">
      <c r="A131" s="52" t="s">
        <v>290</v>
      </c>
      <c r="B131" s="62" t="s">
        <v>16</v>
      </c>
      <c r="C131" s="9">
        <v>56</v>
      </c>
      <c r="D131" s="3">
        <f>IF(C132=0,"- - -",C131/C132*100)</f>
        <v>0.4392156862745098</v>
      </c>
      <c r="E131" s="2">
        <v>265</v>
      </c>
      <c r="F131" s="3">
        <f>IF(E132=0,"- - -",E131/E132*100)</f>
        <v>0.25149234609142934</v>
      </c>
      <c r="G131" s="2">
        <v>482</v>
      </c>
      <c r="H131" s="3">
        <f>IF(G132=0,"- - -",G131/G132*100)</f>
        <v>26.025917926565871</v>
      </c>
      <c r="I131" s="26">
        <f t="shared" si="14"/>
        <v>803</v>
      </c>
      <c r="J131" s="29">
        <f>IF(I132=0,"- - -",I131/I132*100)</f>
        <v>0.66931726305085315</v>
      </c>
      <c r="M131" s="69"/>
    </row>
    <row r="132" spans="1:13" x14ac:dyDescent="0.25">
      <c r="A132" s="153" t="s">
        <v>13</v>
      </c>
      <c r="B132" s="154"/>
      <c r="C132" s="14">
        <f>SUM(C129:C131)</f>
        <v>12750</v>
      </c>
      <c r="D132" s="15">
        <f>IF(C132=0,"- - -",C132/C132*100)</f>
        <v>100</v>
      </c>
      <c r="E132" s="16">
        <f>SUM(E129:E131)</f>
        <v>105371</v>
      </c>
      <c r="F132" s="15">
        <f>IF(E132=0,"- - -",E132/E132*100)</f>
        <v>100</v>
      </c>
      <c r="G132" s="16">
        <f>SUM(G129:G131)</f>
        <v>1852</v>
      </c>
      <c r="H132" s="15">
        <f>IF(G132=0,"- - -",G132/G132*100)</f>
        <v>100</v>
      </c>
      <c r="I132" s="22">
        <f>SUM(I129:I131)</f>
        <v>119973</v>
      </c>
      <c r="J132" s="23">
        <f>IF(I132=0,"- - -",I132/I132*100)</f>
        <v>100</v>
      </c>
      <c r="M132" s="69"/>
    </row>
    <row r="133" spans="1:13" ht="15.75" thickBot="1" x14ac:dyDescent="0.3">
      <c r="A133" s="155" t="s">
        <v>594</v>
      </c>
      <c r="B133" s="156"/>
      <c r="C133" s="18">
        <f>IF($I132=0,"- - -",C132/$I132*100)</f>
        <v>10.627391163011678</v>
      </c>
      <c r="D133" s="19"/>
      <c r="E133" s="20">
        <f>IF($I132=0,"- - -",E132/$I132*100)</f>
        <v>87.828928175506164</v>
      </c>
      <c r="F133" s="19"/>
      <c r="G133" s="20">
        <f>IF($I132=0,"- - -",G132/$I132*100)</f>
        <v>1.5436806614821668</v>
      </c>
      <c r="H133" s="19"/>
      <c r="I133" s="24">
        <f>IF($I132=0,"- - -",I132/$I132*100)</f>
        <v>100</v>
      </c>
      <c r="J133" s="25"/>
    </row>
    <row r="134" spans="1:13" x14ac:dyDescent="0.25">
      <c r="A134" s="63"/>
    </row>
    <row r="136" spans="1:13" x14ac:dyDescent="0.25">
      <c r="A136" s="1" t="s">
        <v>319</v>
      </c>
      <c r="J136" s="48"/>
      <c r="L136" s="48"/>
    </row>
    <row r="137" spans="1:13" ht="15.75" thickBot="1" x14ac:dyDescent="0.3"/>
    <row r="138" spans="1:13" ht="14.45" customHeight="1" x14ac:dyDescent="0.25">
      <c r="A138" s="149" t="s">
        <v>306</v>
      </c>
      <c r="B138" s="150"/>
      <c r="C138" s="32" t="s">
        <v>124</v>
      </c>
      <c r="D138" s="33"/>
      <c r="E138" s="33" t="s">
        <v>125</v>
      </c>
      <c r="F138" s="33"/>
      <c r="G138" s="33" t="s">
        <v>123</v>
      </c>
      <c r="H138" s="33"/>
      <c r="I138" s="35" t="s">
        <v>13</v>
      </c>
      <c r="J138" s="36"/>
    </row>
    <row r="139" spans="1:13" ht="15.75" thickBot="1" x14ac:dyDescent="0.3">
      <c r="A139" s="151"/>
      <c r="B139" s="152"/>
      <c r="C139" s="37" t="s">
        <v>14</v>
      </c>
      <c r="D139" s="38" t="s">
        <v>15</v>
      </c>
      <c r="E139" s="39" t="s">
        <v>14</v>
      </c>
      <c r="F139" s="38" t="s">
        <v>15</v>
      </c>
      <c r="G139" s="39" t="s">
        <v>14</v>
      </c>
      <c r="H139" s="38" t="s">
        <v>15</v>
      </c>
      <c r="I139" s="41" t="s">
        <v>14</v>
      </c>
      <c r="J139" s="42" t="s">
        <v>15</v>
      </c>
    </row>
    <row r="140" spans="1:13" x14ac:dyDescent="0.25">
      <c r="A140" s="55" t="s">
        <v>288</v>
      </c>
      <c r="B140" s="62" t="s">
        <v>317</v>
      </c>
      <c r="C140" s="8">
        <v>25211</v>
      </c>
      <c r="D140" s="5">
        <f>IF(C143=0,"- - -",C140/C143*100)</f>
        <v>31.303624421073543</v>
      </c>
      <c r="E140" s="4">
        <v>5466</v>
      </c>
      <c r="F140" s="5">
        <f>IF(E143=0,"- - -",E140/E143*100)</f>
        <v>14.085450703499458</v>
      </c>
      <c r="G140" s="4">
        <v>97</v>
      </c>
      <c r="H140" s="5">
        <f>IF(G143=0,"- - -",G140/G143*100)</f>
        <v>15.396825396825397</v>
      </c>
      <c r="I140" s="26">
        <f>C140+E140+G140</f>
        <v>30774</v>
      </c>
      <c r="J140" s="27">
        <f>IF(I143=0,"- - -",I140/I143*100)</f>
        <v>25.650771423570301</v>
      </c>
      <c r="M140" s="69"/>
    </row>
    <row r="141" spans="1:13" x14ac:dyDescent="0.25">
      <c r="A141" s="52" t="s">
        <v>289</v>
      </c>
      <c r="B141" s="62" t="s">
        <v>64</v>
      </c>
      <c r="C141" s="9">
        <v>54934</v>
      </c>
      <c r="D141" s="3">
        <f>IF(C143=0,"- - -",C141/C143*100)</f>
        <v>68.209642772886994</v>
      </c>
      <c r="E141" s="2">
        <v>33270</v>
      </c>
      <c r="F141" s="3">
        <f>IF(E143=0,"- - -",E141/E143*100)</f>
        <v>85.734164819873214</v>
      </c>
      <c r="G141" s="2">
        <v>192</v>
      </c>
      <c r="H141" s="3">
        <f>IF(G143=0,"- - -",G141/G143*100)</f>
        <v>30.476190476190478</v>
      </c>
      <c r="I141" s="26">
        <f t="shared" ref="I141:I142" si="15">C141+E141+G141</f>
        <v>88396</v>
      </c>
      <c r="J141" s="29">
        <f>IF(I143=0,"- - -",I141/I143*100)</f>
        <v>73.679911313378838</v>
      </c>
      <c r="M141" s="69"/>
    </row>
    <row r="142" spans="1:13" ht="15.75" thickBot="1" x14ac:dyDescent="0.3">
      <c r="A142" s="52" t="s">
        <v>290</v>
      </c>
      <c r="B142" s="62" t="s">
        <v>16</v>
      </c>
      <c r="C142" s="9">
        <v>392</v>
      </c>
      <c r="D142" s="3">
        <f>IF(C143=0,"- - -",C142/C143*100)</f>
        <v>0.48673280603946012</v>
      </c>
      <c r="E142" s="2">
        <v>70</v>
      </c>
      <c r="F142" s="3">
        <f>IF(E143=0,"- - -",E142/E143*100)</f>
        <v>0.18038447662732565</v>
      </c>
      <c r="G142" s="2">
        <v>341</v>
      </c>
      <c r="H142" s="3">
        <f>IF(G143=0,"- - -",G142/G143*100)</f>
        <v>54.126984126984127</v>
      </c>
      <c r="I142" s="26">
        <f t="shared" si="15"/>
        <v>803</v>
      </c>
      <c r="J142" s="29">
        <f>IF(I143=0,"- - -",I142/I143*100)</f>
        <v>0.66931726305085315</v>
      </c>
      <c r="M142" s="69"/>
    </row>
    <row r="143" spans="1:13" x14ac:dyDescent="0.25">
      <c r="A143" s="153" t="s">
        <v>13</v>
      </c>
      <c r="B143" s="154"/>
      <c r="C143" s="14">
        <f>SUM(C140:C142)</f>
        <v>80537</v>
      </c>
      <c r="D143" s="15">
        <f>IF(C143=0,"- - -",C143/C143*100)</f>
        <v>100</v>
      </c>
      <c r="E143" s="16">
        <f>SUM(E140:E142)</f>
        <v>38806</v>
      </c>
      <c r="F143" s="15">
        <f>IF(E143=0,"- - -",E143/E143*100)</f>
        <v>100</v>
      </c>
      <c r="G143" s="16">
        <f>SUM(G140:G142)</f>
        <v>630</v>
      </c>
      <c r="H143" s="15">
        <f>IF(G143=0,"- - -",G143/G143*100)</f>
        <v>100</v>
      </c>
      <c r="I143" s="22">
        <f>SUM(I140:I142)</f>
        <v>119973</v>
      </c>
      <c r="J143" s="23">
        <f>IF(I143=0,"- - -",I143/I143*100)</f>
        <v>100</v>
      </c>
      <c r="M143" s="69"/>
    </row>
    <row r="144" spans="1:13" ht="15.75" thickBot="1" x14ac:dyDescent="0.3">
      <c r="A144" s="155" t="s">
        <v>592</v>
      </c>
      <c r="B144" s="156"/>
      <c r="C144" s="18">
        <f>IF($I143=0,"- - -",C143/$I143*100)</f>
        <v>67.129270752585995</v>
      </c>
      <c r="D144" s="19"/>
      <c r="E144" s="20">
        <f>IF($I143=0,"- - -",E143/$I143*100)</f>
        <v>32.345611095829895</v>
      </c>
      <c r="F144" s="19"/>
      <c r="G144" s="20">
        <f>IF($I143=0,"- - -",G143/$I143*100)</f>
        <v>0.52511815158410635</v>
      </c>
      <c r="H144" s="19"/>
      <c r="I144" s="24">
        <f>IF($I143=0,"- - -",I143/$I143*100)</f>
        <v>100</v>
      </c>
      <c r="J144" s="25"/>
    </row>
    <row r="147" spans="1:12" x14ac:dyDescent="0.25">
      <c r="A147" s="49" t="s">
        <v>316</v>
      </c>
      <c r="J147" s="48"/>
      <c r="L147" s="48"/>
    </row>
    <row r="148" spans="1:12" ht="15.75" thickBot="1" x14ac:dyDescent="0.3"/>
    <row r="149" spans="1:12" ht="14.45" customHeight="1" x14ac:dyDescent="0.25">
      <c r="A149" s="149" t="s">
        <v>306</v>
      </c>
      <c r="B149" s="150"/>
      <c r="C149" s="32" t="s">
        <v>66</v>
      </c>
      <c r="D149" s="33"/>
      <c r="E149" s="33" t="s">
        <v>67</v>
      </c>
      <c r="F149" s="33"/>
      <c r="G149" s="35" t="s">
        <v>13</v>
      </c>
      <c r="H149" s="36"/>
    </row>
    <row r="150" spans="1:12" ht="15.75" thickBot="1" x14ac:dyDescent="0.3">
      <c r="A150" s="151"/>
      <c r="B150" s="152"/>
      <c r="C150" s="37" t="s">
        <v>14</v>
      </c>
      <c r="D150" s="38" t="s">
        <v>15</v>
      </c>
      <c r="E150" s="39" t="s">
        <v>14</v>
      </c>
      <c r="F150" s="38" t="s">
        <v>15</v>
      </c>
      <c r="G150" s="41" t="s">
        <v>14</v>
      </c>
      <c r="H150" s="42" t="s">
        <v>15</v>
      </c>
    </row>
    <row r="151" spans="1:12" x14ac:dyDescent="0.25">
      <c r="A151" s="55" t="s">
        <v>288</v>
      </c>
      <c r="B151" s="62" t="s">
        <v>317</v>
      </c>
      <c r="C151" s="8">
        <v>343</v>
      </c>
      <c r="D151" s="5">
        <f>IF(C154=0,"- - -",C151/C154*100)</f>
        <v>56.788079470198674</v>
      </c>
      <c r="E151" s="4">
        <v>30901</v>
      </c>
      <c r="F151" s="5">
        <f>IF(E154=0,"- - -",E151/E154*100)</f>
        <v>25.442344901403814</v>
      </c>
      <c r="G151" s="26">
        <f>C151+E151</f>
        <v>31244</v>
      </c>
      <c r="H151" s="27">
        <f>IF(G154=0,"- - -",G151/G154*100)</f>
        <v>25.597456967532096</v>
      </c>
      <c r="K151" s="69"/>
    </row>
    <row r="152" spans="1:12" x14ac:dyDescent="0.25">
      <c r="A152" s="52" t="s">
        <v>289</v>
      </c>
      <c r="B152" s="62" t="s">
        <v>64</v>
      </c>
      <c r="C152" s="9">
        <v>243</v>
      </c>
      <c r="D152" s="3">
        <f>IF(C154=0,"- - -",C152/C154*100)</f>
        <v>40.231788079470199</v>
      </c>
      <c r="E152" s="2">
        <v>89758</v>
      </c>
      <c r="F152" s="3">
        <f>IF(E154=0,"- - -",E152/E154*100)</f>
        <v>73.902268329834101</v>
      </c>
      <c r="G152" s="26">
        <f t="shared" ref="G152:G153" si="16">C152+E152</f>
        <v>90001</v>
      </c>
      <c r="H152" s="29">
        <f>IF(G154=0,"- - -",G152/G154*100)</f>
        <v>73.735652430382032</v>
      </c>
      <c r="K152" s="69"/>
    </row>
    <row r="153" spans="1:12" ht="15.75" thickBot="1" x14ac:dyDescent="0.3">
      <c r="A153" s="52" t="s">
        <v>290</v>
      </c>
      <c r="B153" s="62" t="s">
        <v>16</v>
      </c>
      <c r="C153" s="9">
        <v>18</v>
      </c>
      <c r="D153" s="3">
        <f>IF(C154=0,"- - -",C153/C154*100)</f>
        <v>2.9801324503311259</v>
      </c>
      <c r="E153" s="2">
        <v>796</v>
      </c>
      <c r="F153" s="3">
        <f>IF(E154=0,"- - -",E153/E154*100)</f>
        <v>0.6553867687620929</v>
      </c>
      <c r="G153" s="26">
        <f t="shared" si="16"/>
        <v>814</v>
      </c>
      <c r="H153" s="29">
        <f>IF(G154=0,"- - -",G153/G154*100)</f>
        <v>0.66689060208587647</v>
      </c>
      <c r="K153" s="69"/>
    </row>
    <row r="154" spans="1:12" x14ac:dyDescent="0.25">
      <c r="A154" s="153" t="s">
        <v>13</v>
      </c>
      <c r="B154" s="154"/>
      <c r="C154" s="14">
        <f>SUM(C151:C153)</f>
        <v>604</v>
      </c>
      <c r="D154" s="15">
        <f>IF(C154=0,"- - -",C154/C154*100)</f>
        <v>100</v>
      </c>
      <c r="E154" s="16">
        <f>SUM(E151:E153)</f>
        <v>121455</v>
      </c>
      <c r="F154" s="15">
        <f>IF(E154=0,"- - -",E154/E154*100)</f>
        <v>100</v>
      </c>
      <c r="G154" s="22">
        <f>SUM(G151:G153)</f>
        <v>122059</v>
      </c>
      <c r="H154" s="23">
        <f>IF(G154=0,"- - -",G154/G154*100)</f>
        <v>100</v>
      </c>
      <c r="K154" s="69"/>
    </row>
    <row r="155" spans="1:12" ht="15.75" thickBot="1" x14ac:dyDescent="0.3">
      <c r="A155" s="155" t="s">
        <v>593</v>
      </c>
      <c r="B155" s="156"/>
      <c r="C155" s="18">
        <f>IF($G154=0,"- - -",C154/$G154*100)</f>
        <v>0.49484265805880767</v>
      </c>
      <c r="D155" s="19"/>
      <c r="E155" s="20">
        <f>IF($G154=0,"- - -",E154/$G154*100)</f>
        <v>99.505157341941199</v>
      </c>
      <c r="F155" s="19"/>
      <c r="G155" s="24">
        <f>IF($G154=0,"- - -",G154/$G154*100)</f>
        <v>100</v>
      </c>
      <c r="H155" s="25"/>
    </row>
  </sheetData>
  <sheetProtection sheet="1" objects="1" scenarios="1"/>
  <mergeCells count="46">
    <mergeCell ref="A149:B150"/>
    <mergeCell ref="A154:B154"/>
    <mergeCell ref="A155:B155"/>
    <mergeCell ref="A127:B128"/>
    <mergeCell ref="A132:B132"/>
    <mergeCell ref="A133:B133"/>
    <mergeCell ref="A138:B139"/>
    <mergeCell ref="A143:B143"/>
    <mergeCell ref="A144:B144"/>
    <mergeCell ref="A122:B122"/>
    <mergeCell ref="A83:B84"/>
    <mergeCell ref="A88:B88"/>
    <mergeCell ref="A89:B89"/>
    <mergeCell ref="A94:B95"/>
    <mergeCell ref="A99:B99"/>
    <mergeCell ref="A100:B100"/>
    <mergeCell ref="A105:B106"/>
    <mergeCell ref="A110:B110"/>
    <mergeCell ref="A111:B111"/>
    <mergeCell ref="A116:B117"/>
    <mergeCell ref="A121:B121"/>
    <mergeCell ref="A78:B78"/>
    <mergeCell ref="A39:B40"/>
    <mergeCell ref="A44:B44"/>
    <mergeCell ref="A45:B45"/>
    <mergeCell ref="A50:B51"/>
    <mergeCell ref="A55:B55"/>
    <mergeCell ref="A56:B56"/>
    <mergeCell ref="A61:B62"/>
    <mergeCell ref="A66:B66"/>
    <mergeCell ref="A67:B67"/>
    <mergeCell ref="A72:B73"/>
    <mergeCell ref="A77:B77"/>
    <mergeCell ref="AA34:AB34"/>
    <mergeCell ref="A1:B1"/>
    <mergeCell ref="A6:B7"/>
    <mergeCell ref="A11:B11"/>
    <mergeCell ref="A12:B12"/>
    <mergeCell ref="A17:B18"/>
    <mergeCell ref="A22:B22"/>
    <mergeCell ref="A23:B23"/>
    <mergeCell ref="A28:B29"/>
    <mergeCell ref="A33:B33"/>
    <mergeCell ref="A34:B34"/>
    <mergeCell ref="Y34:Z34"/>
    <mergeCell ref="J1:N1"/>
  </mergeCells>
  <hyperlinks>
    <hyperlink ref="A1:B1" location="Index!B5" display="Index (klikken)"/>
    <hyperlink ref="J1" location="'GR enkelvoudig'!J194" display="Grafiek: verdeling van de geïnduceerde bevallingen"/>
    <hyperlink ref="J1:N1" location="'GR enkelvoudig'!B167" display="Grafiek: verdeling van de geïnduceerde bevallingen"/>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I141"/>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42578125" customWidth="1"/>
    <col min="2" max="2" width="21.42578125" customWidth="1"/>
    <col min="3" max="32" width="9.7109375" customWidth="1"/>
  </cols>
  <sheetData>
    <row r="1" spans="1:26" ht="18.75" x14ac:dyDescent="0.3">
      <c r="A1" s="157" t="s">
        <v>18</v>
      </c>
      <c r="B1" s="157"/>
      <c r="C1" s="56" t="s">
        <v>458</v>
      </c>
      <c r="D1" s="57"/>
      <c r="E1" s="57"/>
      <c r="F1" s="57"/>
      <c r="G1" s="57"/>
      <c r="H1" s="58"/>
      <c r="I1" s="58"/>
      <c r="J1" s="58"/>
      <c r="K1" s="126"/>
      <c r="M1" s="161" t="s">
        <v>477</v>
      </c>
      <c r="N1" s="161"/>
      <c r="O1" s="161"/>
      <c r="P1" s="161"/>
      <c r="Q1" s="161"/>
      <c r="R1" s="161"/>
    </row>
    <row r="2" spans="1:26" ht="14.45" customHeight="1" x14ac:dyDescent="0.25"/>
    <row r="3" spans="1:26" x14ac:dyDescent="0.25">
      <c r="C3" s="64"/>
    </row>
    <row r="4" spans="1:26" x14ac:dyDescent="0.25">
      <c r="A4" s="49" t="s">
        <v>320</v>
      </c>
      <c r="J4" s="48"/>
      <c r="L4" s="48"/>
    </row>
    <row r="5" spans="1:26" ht="15.75" thickBot="1" x14ac:dyDescent="0.3"/>
    <row r="6" spans="1:26" ht="14.45" customHeight="1" x14ac:dyDescent="0.25">
      <c r="A6" s="149" t="s">
        <v>333</v>
      </c>
      <c r="B6" s="171"/>
      <c r="C6" s="32" t="s">
        <v>70</v>
      </c>
      <c r="D6" s="33"/>
      <c r="E6" s="33" t="s">
        <v>72</v>
      </c>
      <c r="F6" s="33"/>
      <c r="G6" s="33" t="s">
        <v>71</v>
      </c>
      <c r="H6" s="33"/>
      <c r="I6" s="35" t="s">
        <v>13</v>
      </c>
      <c r="J6" s="36"/>
    </row>
    <row r="7" spans="1:26" ht="15.75" thickBot="1" x14ac:dyDescent="0.3">
      <c r="A7" s="172"/>
      <c r="B7" s="173"/>
      <c r="C7" s="37" t="s">
        <v>14</v>
      </c>
      <c r="D7" s="38" t="s">
        <v>15</v>
      </c>
      <c r="E7" s="39" t="s">
        <v>14</v>
      </c>
      <c r="F7" s="38" t="s">
        <v>15</v>
      </c>
      <c r="G7" s="39" t="s">
        <v>14</v>
      </c>
      <c r="H7" s="38" t="s">
        <v>15</v>
      </c>
      <c r="I7" s="41" t="s">
        <v>14</v>
      </c>
      <c r="J7" s="42" t="s">
        <v>15</v>
      </c>
    </row>
    <row r="8" spans="1:26" x14ac:dyDescent="0.25">
      <c r="A8" s="55"/>
      <c r="B8" s="62" t="s">
        <v>66</v>
      </c>
      <c r="C8" s="8">
        <v>291</v>
      </c>
      <c r="D8" s="5">
        <f>IF(C10=0,"- - -",C8/C10*100)</f>
        <v>0.46502708662927272</v>
      </c>
      <c r="E8" s="4">
        <v>155</v>
      </c>
      <c r="F8" s="5">
        <f>IF(E10=0,"- - -",E8/E10*100)</f>
        <v>0.62391820633578876</v>
      </c>
      <c r="G8" s="4">
        <v>158</v>
      </c>
      <c r="H8" s="5">
        <f>IF(G10=0,"- - -",G8/G10*100)</f>
        <v>0.45613326019804268</v>
      </c>
      <c r="I8" s="26">
        <f>C8+E8+G8</f>
        <v>604</v>
      </c>
      <c r="J8" s="27">
        <f>IF(I10=0,"- - -",I8/I10*100)</f>
        <v>0.49484265805880767</v>
      </c>
      <c r="M8" s="69"/>
    </row>
    <row r="9" spans="1:26" ht="15.75" thickBot="1" x14ac:dyDescent="0.3">
      <c r="A9" s="52"/>
      <c r="B9" s="62" t="s">
        <v>67</v>
      </c>
      <c r="C9" s="9">
        <v>62286</v>
      </c>
      <c r="D9" s="3">
        <f>IF(C10=0,"- - -",C9/C10*100)</f>
        <v>99.534972913370723</v>
      </c>
      <c r="E9" s="2">
        <v>24688</v>
      </c>
      <c r="F9" s="3">
        <f>IF(E10=0,"- - -",E9/E10*100)</f>
        <v>99.376081793664213</v>
      </c>
      <c r="G9" s="2">
        <v>34481</v>
      </c>
      <c r="H9" s="3">
        <f>IF(G10=0,"- - -",G9/G10*100)</f>
        <v>99.543866739801956</v>
      </c>
      <c r="I9" s="26">
        <f t="shared" ref="I9" si="0">C9+E9+G9</f>
        <v>121455</v>
      </c>
      <c r="J9" s="29">
        <f>IF(I10=0,"- - -",I9/I10*100)</f>
        <v>99.505157341941199</v>
      </c>
      <c r="M9" s="69"/>
    </row>
    <row r="10" spans="1:26" x14ac:dyDescent="0.25">
      <c r="A10" s="153" t="s">
        <v>13</v>
      </c>
      <c r="B10" s="154"/>
      <c r="C10" s="14">
        <f>SUM(C8:C9)</f>
        <v>62577</v>
      </c>
      <c r="D10" s="15">
        <f>IF(C10=0,"- - -",C10/C10*100)</f>
        <v>100</v>
      </c>
      <c r="E10" s="16">
        <f>SUM(E8:E9)</f>
        <v>24843</v>
      </c>
      <c r="F10" s="15">
        <f>IF(E10=0,"- - -",E10/E10*100)</f>
        <v>100</v>
      </c>
      <c r="G10" s="16">
        <f>SUM(G8:G9)</f>
        <v>34639</v>
      </c>
      <c r="H10" s="15">
        <f>IF(G10=0,"- - -",G10/G10*100)</f>
        <v>100</v>
      </c>
      <c r="I10" s="22">
        <f>SUM(I8:I9)</f>
        <v>122059</v>
      </c>
      <c r="J10" s="23">
        <f>IF(I10=0,"- - -",I10/I10*100)</f>
        <v>100</v>
      </c>
      <c r="M10" s="69"/>
    </row>
    <row r="11" spans="1:26" ht="15.75" thickBot="1" x14ac:dyDescent="0.3">
      <c r="A11" s="155" t="s">
        <v>69</v>
      </c>
      <c r="B11" s="156"/>
      <c r="C11" s="18">
        <f>IF($I10=0,"- - -",C10/$I10*100)</f>
        <v>51.267829492294716</v>
      </c>
      <c r="D11" s="19"/>
      <c r="E11" s="20">
        <f>IF($I10=0,"- - -",E10/$I10*100)</f>
        <v>20.353271778402249</v>
      </c>
      <c r="F11" s="19"/>
      <c r="G11" s="20">
        <f>IF($I10=0,"- - -",G10/$I10*100)</f>
        <v>28.378898729303042</v>
      </c>
      <c r="H11" s="19"/>
      <c r="I11" s="24">
        <f>IF($I10=0,"- - -",I10/$I10*100)</f>
        <v>100</v>
      </c>
      <c r="J11" s="25"/>
    </row>
    <row r="14" spans="1:26" x14ac:dyDescent="0.25">
      <c r="A14" s="49" t="s">
        <v>321</v>
      </c>
      <c r="J14" s="48"/>
      <c r="L14" s="48"/>
    </row>
    <row r="15" spans="1:26" ht="15.75" thickBot="1" x14ac:dyDescent="0.3"/>
    <row r="16" spans="1:26" ht="14.45" customHeight="1" x14ac:dyDescent="0.25">
      <c r="A16" s="149" t="s">
        <v>333</v>
      </c>
      <c r="B16" s="171"/>
      <c r="C16" s="32" t="s">
        <v>1</v>
      </c>
      <c r="D16" s="33"/>
      <c r="E16" s="33" t="s">
        <v>2</v>
      </c>
      <c r="F16" s="33"/>
      <c r="G16" s="33" t="s">
        <v>3</v>
      </c>
      <c r="H16" s="33"/>
      <c r="I16" s="33" t="s">
        <v>4</v>
      </c>
      <c r="J16" s="33"/>
      <c r="K16" s="33" t="s">
        <v>5</v>
      </c>
      <c r="L16" s="33"/>
      <c r="M16" s="33" t="s">
        <v>72</v>
      </c>
      <c r="N16" s="33"/>
      <c r="O16" s="33" t="s">
        <v>7</v>
      </c>
      <c r="P16" s="33"/>
      <c r="Q16" s="33" t="s">
        <v>8</v>
      </c>
      <c r="R16" s="33"/>
      <c r="S16" s="33" t="s">
        <v>9</v>
      </c>
      <c r="T16" s="33"/>
      <c r="U16" s="33" t="s">
        <v>10</v>
      </c>
      <c r="V16" s="33"/>
      <c r="W16" s="33" t="s">
        <v>11</v>
      </c>
      <c r="X16" s="33"/>
      <c r="Y16" s="35" t="s">
        <v>13</v>
      </c>
      <c r="Z16" s="36"/>
    </row>
    <row r="17" spans="1:33" ht="15.75" thickBot="1" x14ac:dyDescent="0.3">
      <c r="A17" s="172"/>
      <c r="B17" s="173"/>
      <c r="C17" s="37" t="s">
        <v>14</v>
      </c>
      <c r="D17" s="38" t="s">
        <v>15</v>
      </c>
      <c r="E17" s="39" t="s">
        <v>14</v>
      </c>
      <c r="F17" s="38" t="s">
        <v>15</v>
      </c>
      <c r="G17" s="39" t="s">
        <v>14</v>
      </c>
      <c r="H17" s="38" t="s">
        <v>15</v>
      </c>
      <c r="I17" s="37" t="s">
        <v>14</v>
      </c>
      <c r="J17" s="38" t="s">
        <v>15</v>
      </c>
      <c r="K17" s="37" t="s">
        <v>14</v>
      </c>
      <c r="L17" s="38" t="s">
        <v>15</v>
      </c>
      <c r="M17" s="37" t="s">
        <v>14</v>
      </c>
      <c r="N17" s="38" t="s">
        <v>15</v>
      </c>
      <c r="O17" s="37" t="s">
        <v>14</v>
      </c>
      <c r="P17" s="38" t="s">
        <v>15</v>
      </c>
      <c r="Q17" s="37" t="s">
        <v>14</v>
      </c>
      <c r="R17" s="38" t="s">
        <v>15</v>
      </c>
      <c r="S17" s="37" t="s">
        <v>14</v>
      </c>
      <c r="T17" s="38" t="s">
        <v>15</v>
      </c>
      <c r="U17" s="37" t="s">
        <v>14</v>
      </c>
      <c r="V17" s="38" t="s">
        <v>15</v>
      </c>
      <c r="W17" s="37" t="s">
        <v>14</v>
      </c>
      <c r="X17" s="38" t="s">
        <v>15</v>
      </c>
      <c r="Y17" s="41" t="s">
        <v>14</v>
      </c>
      <c r="Z17" s="42" t="s">
        <v>15</v>
      </c>
    </row>
    <row r="18" spans="1:33" x14ac:dyDescent="0.25">
      <c r="A18" s="55"/>
      <c r="B18" s="62" t="s">
        <v>66</v>
      </c>
      <c r="C18" s="8">
        <v>36</v>
      </c>
      <c r="D18" s="5">
        <f>IF(C20=0,"- - -",C18/C20*100)</f>
        <v>0.31367081990067092</v>
      </c>
      <c r="E18" s="4">
        <v>80</v>
      </c>
      <c r="F18" s="5">
        <f>IF(E20=0,"- - -",E18/E20*100)</f>
        <v>0.52462456554528158</v>
      </c>
      <c r="G18" s="4">
        <v>97</v>
      </c>
      <c r="H18" s="5">
        <f>IF(G20=0,"- - -",G18/G20*100)</f>
        <v>0.44612059053488484</v>
      </c>
      <c r="I18" s="4">
        <v>26</v>
      </c>
      <c r="J18" s="5">
        <f>IF(I20=0,"- - -",I18/I20*100)</f>
        <v>0.33397559409120103</v>
      </c>
      <c r="K18" s="4">
        <v>52</v>
      </c>
      <c r="L18" s="5">
        <f>IF(K20=0,"- - -",K18/K20*100)</f>
        <v>0.82239443302229953</v>
      </c>
      <c r="M18" s="4">
        <v>155</v>
      </c>
      <c r="N18" s="5">
        <f>IF(M20=0,"- - -",M18/M20*100)</f>
        <v>0.62391820633578876</v>
      </c>
      <c r="O18" s="4">
        <v>44</v>
      </c>
      <c r="P18" s="5">
        <f>IF(O20=0,"- - -",O18/O20*100)</f>
        <v>0.31672905269219692</v>
      </c>
      <c r="Q18" s="4">
        <v>5</v>
      </c>
      <c r="R18" s="5">
        <f>IF(Q20=0,"- - -",Q18/Q20*100)</f>
        <v>0.33534540576794097</v>
      </c>
      <c r="S18" s="4">
        <v>68</v>
      </c>
      <c r="T18" s="5">
        <f>IF(S20=0,"- - -",S18/S20*100)</f>
        <v>0.57451841838458939</v>
      </c>
      <c r="U18" s="4">
        <v>27</v>
      </c>
      <c r="V18" s="5">
        <f>IF(U20=0,"- - -",U18/U20*100)</f>
        <v>0.56710775047258988</v>
      </c>
      <c r="W18" s="4">
        <v>14</v>
      </c>
      <c r="X18" s="5">
        <f>IF(W20=0,"- - -",W18/W20*100)</f>
        <v>0.52651372696502441</v>
      </c>
      <c r="Y18" s="26">
        <f>C18+E18+G18+I18+K18+M18+O18+Q18+S18+U18+W18</f>
        <v>604</v>
      </c>
      <c r="Z18" s="27">
        <f>IF(Y20=0,"- - -",Y18/Y20*100)</f>
        <v>0.49484265805880767</v>
      </c>
      <c r="AC18" s="69"/>
    </row>
    <row r="19" spans="1:33" ht="15.75" thickBot="1" x14ac:dyDescent="0.3">
      <c r="A19" s="52"/>
      <c r="B19" s="62" t="s">
        <v>67</v>
      </c>
      <c r="C19" s="9">
        <v>11441</v>
      </c>
      <c r="D19" s="3">
        <f>IF(C20=0,"- - -",C19/C20*100)</f>
        <v>99.686329180099335</v>
      </c>
      <c r="E19" s="2">
        <v>15169</v>
      </c>
      <c r="F19" s="3">
        <f>IF(E20=0,"- - -",E19/E20*100)</f>
        <v>99.475375434454719</v>
      </c>
      <c r="G19" s="2">
        <v>21646</v>
      </c>
      <c r="H19" s="3">
        <f>IF(G20=0,"- - -",G19/G20*100)</f>
        <v>99.553879409465111</v>
      </c>
      <c r="I19" s="2">
        <v>7759</v>
      </c>
      <c r="J19" s="3">
        <f>IF(I20=0,"- - -",I19/I20*100)</f>
        <v>99.6660244059088</v>
      </c>
      <c r="K19" s="2">
        <v>6271</v>
      </c>
      <c r="L19" s="3">
        <f>IF(K20=0,"- - -",K19/K20*100)</f>
        <v>99.177605566977704</v>
      </c>
      <c r="M19" s="2">
        <v>24688</v>
      </c>
      <c r="N19" s="3">
        <f>IF(M20=0,"- - -",M19/M20*100)</f>
        <v>99.376081793664213</v>
      </c>
      <c r="O19" s="2">
        <v>13848</v>
      </c>
      <c r="P19" s="3">
        <f>IF(O20=0,"- - -",O19/O20*100)</f>
        <v>99.683270947307804</v>
      </c>
      <c r="Q19" s="2">
        <v>1486</v>
      </c>
      <c r="R19" s="3">
        <f>IF(Q20=0,"- - -",Q19/Q20*100)</f>
        <v>99.664654594232061</v>
      </c>
      <c r="S19" s="2">
        <v>11768</v>
      </c>
      <c r="T19" s="3">
        <f>IF(S20=0,"- - -",S19/S20*100)</f>
        <v>99.425481581615415</v>
      </c>
      <c r="U19" s="2">
        <v>4734</v>
      </c>
      <c r="V19" s="3">
        <f>IF(U20=0,"- - -",U19/U20*100)</f>
        <v>99.432892249527399</v>
      </c>
      <c r="W19" s="2">
        <v>2645</v>
      </c>
      <c r="X19" s="3">
        <f>IF(W20=0,"- - -",W19/W20*100)</f>
        <v>99.473486273034979</v>
      </c>
      <c r="Y19" s="26">
        <f t="shared" ref="Y19" si="1">C19+E19+G19+I19+K19+M19+O19+Q19+S19+U19+W19</f>
        <v>121455</v>
      </c>
      <c r="Z19" s="29">
        <f>IF(Y20=0,"- - -",Y19/Y20*100)</f>
        <v>99.505157341941199</v>
      </c>
      <c r="AC19" s="69"/>
    </row>
    <row r="20" spans="1:33" x14ac:dyDescent="0.25">
      <c r="A20" s="153" t="s">
        <v>13</v>
      </c>
      <c r="B20" s="154"/>
      <c r="C20" s="14">
        <f>SUM(C18:C19)</f>
        <v>11477</v>
      </c>
      <c r="D20" s="15">
        <f>IF(C20=0,"- - -",C20/C20*100)</f>
        <v>100</v>
      </c>
      <c r="E20" s="16">
        <f>SUM(E18:E19)</f>
        <v>15249</v>
      </c>
      <c r="F20" s="15">
        <f>IF(E20=0,"- - -",E20/E20*100)</f>
        <v>100</v>
      </c>
      <c r="G20" s="16">
        <f>SUM(G18:G19)</f>
        <v>21743</v>
      </c>
      <c r="H20" s="15">
        <f>IF(G20=0,"- - -",G20/G20*100)</f>
        <v>100</v>
      </c>
      <c r="I20" s="16">
        <f>SUM(I18:I19)</f>
        <v>7785</v>
      </c>
      <c r="J20" s="15">
        <f>IF(I20=0,"- - -",I20/I20*100)</f>
        <v>100</v>
      </c>
      <c r="K20" s="16">
        <f>SUM(K18:K19)</f>
        <v>6323</v>
      </c>
      <c r="L20" s="15">
        <f>IF(K20=0,"- - -",K20/K20*100)</f>
        <v>100</v>
      </c>
      <c r="M20" s="16">
        <f>SUM(M18:M19)</f>
        <v>24843</v>
      </c>
      <c r="N20" s="15">
        <f>IF(M20=0,"- - -",M20/M20*100)</f>
        <v>100</v>
      </c>
      <c r="O20" s="16">
        <f>SUM(O18:O19)</f>
        <v>13892</v>
      </c>
      <c r="P20" s="15">
        <f>IF(O20=0,"- - -",O20/O20*100)</f>
        <v>100</v>
      </c>
      <c r="Q20" s="16">
        <f>SUM(Q18:Q19)</f>
        <v>1491</v>
      </c>
      <c r="R20" s="15">
        <f>IF(Q20=0,"- - -",Q20/Q20*100)</f>
        <v>100</v>
      </c>
      <c r="S20" s="16">
        <f>SUM(S18:S19)</f>
        <v>11836</v>
      </c>
      <c r="T20" s="15">
        <f>IF(S20=0,"- - -",S20/S20*100)</f>
        <v>100</v>
      </c>
      <c r="U20" s="16">
        <f>SUM(U18:U19)</f>
        <v>4761</v>
      </c>
      <c r="V20" s="15">
        <f>IF(U20=0,"- - -",U20/U20*100)</f>
        <v>100</v>
      </c>
      <c r="W20" s="16">
        <f>SUM(W18:W19)</f>
        <v>2659</v>
      </c>
      <c r="X20" s="15">
        <f>IF(W20=0,"- - -",W20/W20*100)</f>
        <v>100</v>
      </c>
      <c r="Y20" s="22">
        <f>SUM(Y18:Y19)</f>
        <v>122059</v>
      </c>
      <c r="Z20" s="23">
        <f>IF(Y20=0,"- - -",Y20/Y20*100)</f>
        <v>100</v>
      </c>
      <c r="AC20" s="69"/>
    </row>
    <row r="21" spans="1:33" ht="15.75" thickBot="1" x14ac:dyDescent="0.3">
      <c r="A21" s="155" t="s">
        <v>132</v>
      </c>
      <c r="B21" s="156"/>
      <c r="C21" s="18">
        <f>IF(Y20=0,"- - -",C20/Y20*100)</f>
        <v>9.4028297790412836</v>
      </c>
      <c r="D21" s="19"/>
      <c r="E21" s="20">
        <f>IF(Y20=0,"- - -",E20/Y20*100)</f>
        <v>12.493138564137016</v>
      </c>
      <c r="F21" s="19"/>
      <c r="G21" s="20">
        <f>IF(Y20=0,"- - -",G20/Y20*100)</f>
        <v>17.813516414193138</v>
      </c>
      <c r="H21" s="19"/>
      <c r="I21" s="20">
        <f>IF(Y20=0,"- - -",I20/Y20*100)</f>
        <v>6.3780630678606247</v>
      </c>
      <c r="J21" s="19"/>
      <c r="K21" s="20">
        <f>IF(Y20=0,"- - -",K20/Y20*100)</f>
        <v>5.1802816670626504</v>
      </c>
      <c r="L21" s="19"/>
      <c r="M21" s="20">
        <f>IF(Y20=0,"- - -",M20/Y20*100)</f>
        <v>20.353271778402249</v>
      </c>
      <c r="N21" s="19"/>
      <c r="O21" s="20">
        <f>IF(Y20=0,"- - -",O20/Y20*100)</f>
        <v>11.381381135352575</v>
      </c>
      <c r="P21" s="19"/>
      <c r="Q21" s="20">
        <f>IF(Y20=0,"- - -",Q20/Y20*100)</f>
        <v>1.221540402592189</v>
      </c>
      <c r="R21" s="19"/>
      <c r="S21" s="20">
        <f>IF(Y20=0,"- - -",S20/Y20*100)</f>
        <v>9.6969498357351771</v>
      </c>
      <c r="T21" s="19"/>
      <c r="U21" s="20">
        <f>IF(Y20=0,"- - -",U20/Y20*100)</f>
        <v>3.9005726738708328</v>
      </c>
      <c r="V21" s="19"/>
      <c r="W21" s="20">
        <f>IF(Y20=0,"- - -",W20/Y20*100)</f>
        <v>2.1784546817522674</v>
      </c>
      <c r="X21" s="19"/>
      <c r="Y21" s="24">
        <f>IF(Y20=0,"- - -",Y20/Y20*100)</f>
        <v>100</v>
      </c>
      <c r="Z21" s="25"/>
    </row>
    <row r="22" spans="1:33" x14ac:dyDescent="0.25">
      <c r="A22" s="63"/>
    </row>
    <row r="24" spans="1:33" x14ac:dyDescent="0.25">
      <c r="A24" s="49" t="s">
        <v>322</v>
      </c>
      <c r="J24" s="48"/>
      <c r="L24" s="48"/>
    </row>
    <row r="25" spans="1:33" ht="15.75" thickBot="1" x14ac:dyDescent="0.3"/>
    <row r="26" spans="1:33" ht="14.45" customHeight="1" x14ac:dyDescent="0.25">
      <c r="A26" s="149" t="s">
        <v>333</v>
      </c>
      <c r="B26" s="171"/>
      <c r="C26" s="32" t="s">
        <v>97</v>
      </c>
      <c r="D26" s="33"/>
      <c r="E26" s="33" t="s">
        <v>98</v>
      </c>
      <c r="F26" s="33"/>
      <c r="G26" s="33" t="s">
        <v>86</v>
      </c>
      <c r="H26" s="33"/>
      <c r="I26" s="33" t="s">
        <v>87</v>
      </c>
      <c r="J26" s="33"/>
      <c r="K26" s="33" t="s">
        <v>88</v>
      </c>
      <c r="L26" s="33"/>
      <c r="M26" s="33" t="s">
        <v>89</v>
      </c>
      <c r="N26" s="33"/>
      <c r="O26" s="33" t="s">
        <v>90</v>
      </c>
      <c r="P26" s="33"/>
      <c r="Q26" s="33" t="s">
        <v>91</v>
      </c>
      <c r="R26" s="33"/>
      <c r="S26" s="33" t="s">
        <v>92</v>
      </c>
      <c r="T26" s="33"/>
      <c r="U26" s="33" t="s">
        <v>93</v>
      </c>
      <c r="V26" s="33"/>
      <c r="W26" s="33" t="s">
        <v>94</v>
      </c>
      <c r="X26" s="33"/>
      <c r="Y26" s="33" t="s">
        <v>95</v>
      </c>
      <c r="Z26" s="33"/>
      <c r="AA26" s="33" t="s">
        <v>96</v>
      </c>
      <c r="AB26" s="34"/>
      <c r="AC26" s="35" t="s">
        <v>13</v>
      </c>
      <c r="AD26" s="36"/>
    </row>
    <row r="27" spans="1:33" ht="15.75" thickBot="1" x14ac:dyDescent="0.3">
      <c r="A27" s="172"/>
      <c r="B27" s="173"/>
      <c r="C27" s="37" t="s">
        <v>14</v>
      </c>
      <c r="D27" s="38" t="s">
        <v>15</v>
      </c>
      <c r="E27" s="39" t="s">
        <v>14</v>
      </c>
      <c r="F27" s="38" t="s">
        <v>15</v>
      </c>
      <c r="G27" s="39" t="s">
        <v>14</v>
      </c>
      <c r="H27" s="38" t="s">
        <v>15</v>
      </c>
      <c r="I27" s="37" t="s">
        <v>14</v>
      </c>
      <c r="J27" s="38" t="s">
        <v>15</v>
      </c>
      <c r="K27" s="37" t="s">
        <v>14</v>
      </c>
      <c r="L27" s="38" t="s">
        <v>15</v>
      </c>
      <c r="M27" s="37" t="s">
        <v>14</v>
      </c>
      <c r="N27" s="38" t="s">
        <v>15</v>
      </c>
      <c r="O27" s="37" t="s">
        <v>14</v>
      </c>
      <c r="P27" s="38" t="s">
        <v>15</v>
      </c>
      <c r="Q27" s="37" t="s">
        <v>14</v>
      </c>
      <c r="R27" s="38" t="s">
        <v>15</v>
      </c>
      <c r="S27" s="37" t="s">
        <v>14</v>
      </c>
      <c r="T27" s="38" t="s">
        <v>15</v>
      </c>
      <c r="U27" s="37" t="s">
        <v>14</v>
      </c>
      <c r="V27" s="38" t="s">
        <v>15</v>
      </c>
      <c r="W27" s="37" t="s">
        <v>14</v>
      </c>
      <c r="X27" s="38" t="s">
        <v>15</v>
      </c>
      <c r="Y27" s="37" t="s">
        <v>14</v>
      </c>
      <c r="Z27" s="38" t="s">
        <v>15</v>
      </c>
      <c r="AA27" s="37" t="s">
        <v>14</v>
      </c>
      <c r="AB27" s="38" t="s">
        <v>15</v>
      </c>
      <c r="AC27" s="41" t="s">
        <v>14</v>
      </c>
      <c r="AD27" s="42" t="s">
        <v>15</v>
      </c>
    </row>
    <row r="28" spans="1:33" x14ac:dyDescent="0.25">
      <c r="A28" s="55"/>
      <c r="B28" s="62" t="s">
        <v>66</v>
      </c>
      <c r="C28" s="8">
        <v>14</v>
      </c>
      <c r="D28" s="5">
        <f>IF(C30=0,"- - -",C28/C30*100)</f>
        <v>0.66985645933014359</v>
      </c>
      <c r="E28" s="4">
        <v>443</v>
      </c>
      <c r="F28" s="5">
        <f>IF(E30=0,"- - -",E28/E30*100)</f>
        <v>0.44943592240889541</v>
      </c>
      <c r="G28" s="4">
        <v>2</v>
      </c>
      <c r="H28" s="5">
        <f>IF(G30=0,"- - -",G28/G30*100)</f>
        <v>0.85470085470085477</v>
      </c>
      <c r="I28" s="4">
        <v>9</v>
      </c>
      <c r="J28" s="5">
        <f>IF(I30=0,"- - -",I28/I30*100)</f>
        <v>0.50533408197641771</v>
      </c>
      <c r="K28" s="4">
        <v>1</v>
      </c>
      <c r="L28" s="5">
        <f>IF(K30=0,"- - -",K28/K30*100)</f>
        <v>0.65359477124183007</v>
      </c>
      <c r="M28" s="4">
        <v>0</v>
      </c>
      <c r="N28" s="5">
        <f>IF(M30=0,"- - -",M28/M30*100)</f>
        <v>0</v>
      </c>
      <c r="O28" s="4">
        <v>16</v>
      </c>
      <c r="P28" s="5">
        <f>IF(O30=0,"- - -",O28/O30*100)</f>
        <v>0.92485549132947986</v>
      </c>
      <c r="Q28" s="4">
        <v>38</v>
      </c>
      <c r="R28" s="5">
        <f>IF(Q30=0,"- - -",Q28/Q30*100)</f>
        <v>0.70318282753515915</v>
      </c>
      <c r="S28" s="4">
        <v>10</v>
      </c>
      <c r="T28" s="5">
        <f>IF(S30=0,"- - -",S28/S30*100)</f>
        <v>0.54614964500273078</v>
      </c>
      <c r="U28" s="4">
        <v>39</v>
      </c>
      <c r="V28" s="5">
        <f>IF(U30=0,"- - -",U28/U30*100)</f>
        <v>0.59460283579813999</v>
      </c>
      <c r="W28" s="4">
        <v>2</v>
      </c>
      <c r="X28" s="5">
        <f>IF(W30=0,"- - -",W28/W30*100)</f>
        <v>0.24009603841536614</v>
      </c>
      <c r="Y28" s="4">
        <v>30</v>
      </c>
      <c r="Z28" s="5">
        <f>IF(Y30=0,"- - -",Y28/Y30*100)</f>
        <v>1.0710460549803642</v>
      </c>
      <c r="AA28" s="4">
        <v>0</v>
      </c>
      <c r="AB28" s="5">
        <f>IF(AA30=0,"- - -",AA28/AA30*100)</f>
        <v>0</v>
      </c>
      <c r="AC28" s="26">
        <f>C28+E28+G28+I28+K28+M28+O28+Q28+S28+U28+W28+Y28+AA28</f>
        <v>604</v>
      </c>
      <c r="AD28" s="27">
        <f>IF(AC30=0,"- - -",AC28/AC30*100)</f>
        <v>0.49484265805880767</v>
      </c>
      <c r="AG28" s="69"/>
    </row>
    <row r="29" spans="1:33" ht="15.75" thickBot="1" x14ac:dyDescent="0.3">
      <c r="A29" s="52"/>
      <c r="B29" s="62" t="s">
        <v>67</v>
      </c>
      <c r="C29" s="9">
        <v>2076</v>
      </c>
      <c r="D29" s="3">
        <f>IF(C30=0,"- - -",C29/C30*100)</f>
        <v>99.330143540669852</v>
      </c>
      <c r="E29" s="2">
        <v>98125</v>
      </c>
      <c r="F29" s="3">
        <f>IF(E30=0,"- - -",E29/E30*100)</f>
        <v>99.550564077591105</v>
      </c>
      <c r="G29" s="2">
        <v>232</v>
      </c>
      <c r="H29" s="3">
        <f>IF(G30=0,"- - -",G29/G30*100)</f>
        <v>99.145299145299148</v>
      </c>
      <c r="I29" s="2">
        <v>1772</v>
      </c>
      <c r="J29" s="3">
        <f>IF(I30=0,"- - -",I29/I30*100)</f>
        <v>99.494665918023586</v>
      </c>
      <c r="K29" s="2">
        <v>152</v>
      </c>
      <c r="L29" s="3">
        <f>IF(K30=0,"- - -",K29/K30*100)</f>
        <v>99.346405228758172</v>
      </c>
      <c r="M29" s="2">
        <v>28</v>
      </c>
      <c r="N29" s="3">
        <f>IF(M30=0,"- - -",M29/M30*100)</f>
        <v>100</v>
      </c>
      <c r="O29" s="2">
        <v>1714</v>
      </c>
      <c r="P29" s="3">
        <f>IF(O30=0,"- - -",O29/O30*100)</f>
        <v>99.075144508670519</v>
      </c>
      <c r="Q29" s="2">
        <v>5366</v>
      </c>
      <c r="R29" s="3">
        <f>IF(Q30=0,"- - -",Q29/Q30*100)</f>
        <v>99.296817172464841</v>
      </c>
      <c r="S29" s="2">
        <v>1821</v>
      </c>
      <c r="T29" s="3">
        <f>IF(S30=0,"- - -",S29/S30*100)</f>
        <v>99.453850354997257</v>
      </c>
      <c r="U29" s="2">
        <v>6520</v>
      </c>
      <c r="V29" s="3">
        <f>IF(U30=0,"- - -",U29/U30*100)</f>
        <v>99.405397164201858</v>
      </c>
      <c r="W29" s="2">
        <v>831</v>
      </c>
      <c r="X29" s="3">
        <f>IF(W30=0,"- - -",W29/W30*100)</f>
        <v>99.759903961584627</v>
      </c>
      <c r="Y29" s="2">
        <v>2771</v>
      </c>
      <c r="Z29" s="3">
        <f>IF(Y30=0,"- - -",Y29/Y30*100)</f>
        <v>98.928953945019643</v>
      </c>
      <c r="AA29" s="2">
        <v>47</v>
      </c>
      <c r="AB29" s="3">
        <f>IF(AA30=0,"- - -",AA29/AA30*100)</f>
        <v>100</v>
      </c>
      <c r="AC29" s="26">
        <f t="shared" ref="AC29" si="2">C29+E29+G29+I29+K29+M29+O29+Q29+S29+U29+W29+Y29+AA29</f>
        <v>121455</v>
      </c>
      <c r="AD29" s="29">
        <f>IF(AC30=0,"- - -",AC29/AC30*100)</f>
        <v>99.505157341941199</v>
      </c>
      <c r="AG29" s="69"/>
    </row>
    <row r="30" spans="1:33" x14ac:dyDescent="0.25">
      <c r="A30" s="153" t="s">
        <v>13</v>
      </c>
      <c r="B30" s="154"/>
      <c r="C30" s="14">
        <f>SUM(C28:C29)</f>
        <v>2090</v>
      </c>
      <c r="D30" s="15">
        <f>IF(C30=0,"- - -",C30/C30*100)</f>
        <v>100</v>
      </c>
      <c r="E30" s="16">
        <f>SUM(E28:E29)</f>
        <v>98568</v>
      </c>
      <c r="F30" s="15">
        <f>IF(E30=0,"- - -",E30/E30*100)</f>
        <v>100</v>
      </c>
      <c r="G30" s="16">
        <f>SUM(G28:G29)</f>
        <v>234</v>
      </c>
      <c r="H30" s="15">
        <f>IF(G30=0,"- - -",G30/G30*100)</f>
        <v>100</v>
      </c>
      <c r="I30" s="16">
        <f>SUM(I28:I29)</f>
        <v>1781</v>
      </c>
      <c r="J30" s="15">
        <f>IF(I30=0,"- - -",I30/I30*100)</f>
        <v>100</v>
      </c>
      <c r="K30" s="16">
        <f>SUM(K28:K29)</f>
        <v>153</v>
      </c>
      <c r="L30" s="15">
        <f>IF(K30=0,"- - -",K30/K30*100)</f>
        <v>100</v>
      </c>
      <c r="M30" s="16">
        <f>SUM(M28:M29)</f>
        <v>28</v>
      </c>
      <c r="N30" s="15">
        <f>IF(M30=0,"- - -",M30/M30*100)</f>
        <v>100</v>
      </c>
      <c r="O30" s="16">
        <f>SUM(O28:O29)</f>
        <v>1730</v>
      </c>
      <c r="P30" s="15">
        <f>IF(O30=0,"- - -",O30/O30*100)</f>
        <v>100</v>
      </c>
      <c r="Q30" s="16">
        <f>SUM(Q28:Q29)</f>
        <v>5404</v>
      </c>
      <c r="R30" s="15">
        <f>IF(Q30=0,"- - -",Q30/Q30*100)</f>
        <v>100</v>
      </c>
      <c r="S30" s="16">
        <f>SUM(S28:S29)</f>
        <v>1831</v>
      </c>
      <c r="T30" s="15">
        <f>IF(S30=0,"- - -",S30/S30*100)</f>
        <v>100</v>
      </c>
      <c r="U30" s="16">
        <f>SUM(U28:U29)</f>
        <v>6559</v>
      </c>
      <c r="V30" s="15">
        <f>IF(U30=0,"- - -",U30/U30*100)</f>
        <v>100</v>
      </c>
      <c r="W30" s="16">
        <f>SUM(W28:W29)</f>
        <v>833</v>
      </c>
      <c r="X30" s="15">
        <f>IF(W30=0,"- - -",W30/W30*100)</f>
        <v>100</v>
      </c>
      <c r="Y30" s="16">
        <f>SUM(Y28:Y29)</f>
        <v>2801</v>
      </c>
      <c r="Z30" s="15">
        <f>IF(Y30=0,"- - -",Y30/Y30*100)</f>
        <v>100</v>
      </c>
      <c r="AA30" s="16">
        <f>SUM(AA28:AA29)</f>
        <v>47</v>
      </c>
      <c r="AB30" s="15">
        <f>IF(AA30=0,"- - -",AA30/AA30*100)</f>
        <v>100</v>
      </c>
      <c r="AC30" s="22">
        <f>SUM(AC28:AC29)</f>
        <v>122059</v>
      </c>
      <c r="AD30" s="23">
        <f>IF(AC30=0,"- - -",AC30/AC30*100)</f>
        <v>100</v>
      </c>
      <c r="AG30" s="69"/>
    </row>
    <row r="31" spans="1:33" ht="15.75" thickBot="1" x14ac:dyDescent="0.3">
      <c r="A31" s="155" t="s">
        <v>12</v>
      </c>
      <c r="B31" s="156"/>
      <c r="C31" s="18">
        <f>IF($AC30=0,"- - -",C30/$AC30*100)</f>
        <v>1.7122866810313047</v>
      </c>
      <c r="D31" s="19"/>
      <c r="E31" s="20">
        <f>IF($AC30=0,"- - -",E30/$AC30*100)</f>
        <v>80.754389270762502</v>
      </c>
      <c r="F31" s="19"/>
      <c r="G31" s="20">
        <f>IF($AC30=0,"- - -",G30/$AC30*100)</f>
        <v>0.19171056620159102</v>
      </c>
      <c r="H31" s="19"/>
      <c r="I31" s="20">
        <f>IF($AC30=0,"- - -",I30/$AC30*100)</f>
        <v>1.4591304205343318</v>
      </c>
      <c r="J31" s="19"/>
      <c r="K31" s="20">
        <f>IF($AC30=0,"- - -",K30/$AC30*100)</f>
        <v>0.12534921636257876</v>
      </c>
      <c r="L31" s="19"/>
      <c r="M31" s="20">
        <f>IF($AC30=0,"- - -",M30/$AC30*100)</f>
        <v>2.2939725870275852E-2</v>
      </c>
      <c r="N31" s="19"/>
      <c r="O31" s="20">
        <f>IF($AC30=0,"- - -",O30/$AC30*100)</f>
        <v>1.4173473484134722</v>
      </c>
      <c r="P31" s="19"/>
      <c r="Q31" s="20">
        <f>IF($AC30=0,"- - -",Q30/$AC30*100)</f>
        <v>4.4273670929632392</v>
      </c>
      <c r="R31" s="19"/>
      <c r="S31" s="20">
        <f>IF($AC30=0,"- - -",S30/$AC30*100)</f>
        <v>1.500094216731253</v>
      </c>
      <c r="T31" s="19"/>
      <c r="U31" s="20">
        <f>IF($AC30=0,"- - -",U30/$AC30*100)</f>
        <v>5.3736307851121179</v>
      </c>
      <c r="V31" s="19"/>
      <c r="W31" s="20">
        <f>IF($AC30=0,"- - -",W30/$AC30*100)</f>
        <v>0.68245684464070655</v>
      </c>
      <c r="X31" s="19"/>
      <c r="Y31" s="159">
        <f>IF($AC30=0,"- - -",Y30/$AC30*100)</f>
        <v>2.2947918629515232</v>
      </c>
      <c r="Z31" s="179"/>
      <c r="AA31" s="159">
        <f>IF($AC30=0,"- - -",AA30/$AC30*100)</f>
        <v>3.850596842510589E-2</v>
      </c>
      <c r="AB31" s="180"/>
      <c r="AC31" s="24">
        <f>IF($AC30=0,"- - -",AC30/$AC30*100)</f>
        <v>100</v>
      </c>
      <c r="AD31" s="25"/>
    </row>
    <row r="32" spans="1:33" x14ac:dyDescent="0.25">
      <c r="A32" s="63"/>
    </row>
    <row r="34" spans="1:31" x14ac:dyDescent="0.25">
      <c r="A34" s="49" t="s">
        <v>323</v>
      </c>
      <c r="J34" s="48"/>
      <c r="L34" s="48"/>
    </row>
    <row r="35" spans="1:31" ht="15.75" thickBot="1" x14ac:dyDescent="0.3"/>
    <row r="36" spans="1:31" ht="14.45" customHeight="1" x14ac:dyDescent="0.25">
      <c r="A36" s="149" t="s">
        <v>333</v>
      </c>
      <c r="B36" s="171"/>
      <c r="C36" s="32" t="s">
        <v>20</v>
      </c>
      <c r="D36" s="33"/>
      <c r="E36" s="33" t="s">
        <v>21</v>
      </c>
      <c r="F36" s="33"/>
      <c r="G36" s="33" t="s">
        <v>22</v>
      </c>
      <c r="H36" s="33"/>
      <c r="I36" s="33" t="s">
        <v>23</v>
      </c>
      <c r="J36" s="33"/>
      <c r="K36" s="33" t="s">
        <v>24</v>
      </c>
      <c r="L36" s="33"/>
      <c r="M36" s="33" t="s">
        <v>25</v>
      </c>
      <c r="N36" s="33"/>
      <c r="O36" s="33" t="s">
        <v>26</v>
      </c>
      <c r="P36" s="33"/>
      <c r="Q36" s="33" t="s">
        <v>27</v>
      </c>
      <c r="R36" s="33"/>
      <c r="S36" s="33" t="s">
        <v>28</v>
      </c>
      <c r="T36" s="33"/>
      <c r="U36" s="33" t="s">
        <v>29</v>
      </c>
      <c r="V36" s="33"/>
      <c r="W36" s="33" t="s">
        <v>30</v>
      </c>
      <c r="X36" s="33"/>
      <c r="Y36" s="33" t="s">
        <v>32</v>
      </c>
      <c r="Z36" s="33"/>
      <c r="AA36" s="35" t="s">
        <v>13</v>
      </c>
      <c r="AB36" s="36"/>
    </row>
    <row r="37" spans="1:31" ht="15.75" thickBot="1" x14ac:dyDescent="0.3">
      <c r="A37" s="172"/>
      <c r="B37" s="173"/>
      <c r="C37" s="37" t="s">
        <v>14</v>
      </c>
      <c r="D37" s="38" t="s">
        <v>15</v>
      </c>
      <c r="E37" s="39" t="s">
        <v>14</v>
      </c>
      <c r="F37" s="38" t="s">
        <v>15</v>
      </c>
      <c r="G37" s="39" t="s">
        <v>14</v>
      </c>
      <c r="H37" s="38" t="s">
        <v>15</v>
      </c>
      <c r="I37" s="37" t="s">
        <v>14</v>
      </c>
      <c r="J37" s="38" t="s">
        <v>15</v>
      </c>
      <c r="K37" s="37" t="s">
        <v>14</v>
      </c>
      <c r="L37" s="38" t="s">
        <v>15</v>
      </c>
      <c r="M37" s="37" t="s">
        <v>14</v>
      </c>
      <c r="N37" s="38" t="s">
        <v>15</v>
      </c>
      <c r="O37" s="37" t="s">
        <v>14</v>
      </c>
      <c r="P37" s="38" t="s">
        <v>15</v>
      </c>
      <c r="Q37" s="37" t="s">
        <v>14</v>
      </c>
      <c r="R37" s="38" t="s">
        <v>15</v>
      </c>
      <c r="S37" s="37" t="s">
        <v>14</v>
      </c>
      <c r="T37" s="38" t="s">
        <v>15</v>
      </c>
      <c r="U37" s="37" t="s">
        <v>14</v>
      </c>
      <c r="V37" s="38" t="s">
        <v>15</v>
      </c>
      <c r="W37" s="37" t="s">
        <v>14</v>
      </c>
      <c r="X37" s="38" t="s">
        <v>15</v>
      </c>
      <c r="Y37" s="37" t="s">
        <v>14</v>
      </c>
      <c r="Z37" s="38" t="s">
        <v>15</v>
      </c>
      <c r="AA37" s="41" t="s">
        <v>14</v>
      </c>
      <c r="AB37" s="42" t="s">
        <v>15</v>
      </c>
    </row>
    <row r="38" spans="1:31" x14ac:dyDescent="0.25">
      <c r="A38" s="55"/>
      <c r="B38" s="62" t="s">
        <v>66</v>
      </c>
      <c r="C38" s="8">
        <v>18</v>
      </c>
      <c r="D38" s="5">
        <f>IF(C40=0,"- - -",C38/C40*100)</f>
        <v>2.6865671641791042</v>
      </c>
      <c r="E38" s="4">
        <v>176</v>
      </c>
      <c r="F38" s="5">
        <f>IF(E40=0,"- - -",E38/E40*100)</f>
        <v>6.4351005484460693</v>
      </c>
      <c r="G38" s="4">
        <v>143</v>
      </c>
      <c r="H38" s="5">
        <f>IF(G40=0,"- - -",G38/G40*100)</f>
        <v>1.2043119420582786</v>
      </c>
      <c r="I38" s="4">
        <v>106</v>
      </c>
      <c r="J38" s="5">
        <f>IF(I40=0,"- - -",I38/I40*100)</f>
        <v>0.22840397336723481</v>
      </c>
      <c r="K38" s="4">
        <v>57</v>
      </c>
      <c r="L38" s="5">
        <f>IF(K40=0,"- - -",K38/K40*100)</f>
        <v>0.1597891904014353</v>
      </c>
      <c r="M38" s="4">
        <v>32</v>
      </c>
      <c r="N38" s="5">
        <f>IF(M40=0,"- - -",M38/M40*100)</f>
        <v>0.21902806297056809</v>
      </c>
      <c r="O38" s="4">
        <v>17</v>
      </c>
      <c r="P38" s="5">
        <f>IF(O40=0,"- - -",O38/O40*100)</f>
        <v>0.32774243300559092</v>
      </c>
      <c r="Q38" s="4">
        <v>8</v>
      </c>
      <c r="R38" s="5">
        <f>IF(Q40=0,"- - -",Q38/Q40*100)</f>
        <v>0.45325779036827191</v>
      </c>
      <c r="S38" s="4">
        <v>5</v>
      </c>
      <c r="T38" s="5">
        <f>IF(S40=0,"- - -",S38/S40*100)</f>
        <v>0.60459492140266025</v>
      </c>
      <c r="U38" s="4">
        <v>6</v>
      </c>
      <c r="V38" s="5">
        <f>IF(U40=0,"- - -",U38/U40*100)</f>
        <v>1.4150943396226416</v>
      </c>
      <c r="W38" s="4">
        <v>7</v>
      </c>
      <c r="X38" s="5">
        <f>IF(W40=0,"- - -",W38/W40*100)</f>
        <v>2.2082018927444795</v>
      </c>
      <c r="Y38" s="4">
        <v>29</v>
      </c>
      <c r="Z38" s="5">
        <f>IF(Y40=0,"- - -",Y38/Y40*100)</f>
        <v>1.8483110261312936</v>
      </c>
      <c r="AA38" s="26">
        <f>C38+E38+G38+I38+K38+M38+O38+Q38+S38+U38+W38+Y38</f>
        <v>604</v>
      </c>
      <c r="AB38" s="27">
        <f>IF(AA40=0,"- - -",AA38/AA40*100)</f>
        <v>0.49484265805880767</v>
      </c>
      <c r="AE38" s="69"/>
    </row>
    <row r="39" spans="1:31" ht="15.75" thickBot="1" x14ac:dyDescent="0.3">
      <c r="A39" s="52"/>
      <c r="B39" s="62" t="s">
        <v>67</v>
      </c>
      <c r="C39" s="9">
        <v>652</v>
      </c>
      <c r="D39" s="3">
        <f>IF(C40=0,"- - -",C39/C40*100)</f>
        <v>97.31343283582089</v>
      </c>
      <c r="E39" s="2">
        <v>2559</v>
      </c>
      <c r="F39" s="3">
        <f>IF(E40=0,"- - -",E39/E40*100)</f>
        <v>93.564899451553927</v>
      </c>
      <c r="G39" s="2">
        <v>11731</v>
      </c>
      <c r="H39" s="3">
        <f>IF(G40=0,"- - -",G39/G40*100)</f>
        <v>98.795688057941717</v>
      </c>
      <c r="I39" s="2">
        <v>46303</v>
      </c>
      <c r="J39" s="3">
        <f>IF(I40=0,"- - -",I39/I40*100)</f>
        <v>99.771596026632764</v>
      </c>
      <c r="K39" s="2">
        <v>35615</v>
      </c>
      <c r="L39" s="3">
        <f>IF(K40=0,"- - -",K39/K40*100)</f>
        <v>99.84021080959856</v>
      </c>
      <c r="M39" s="2">
        <v>14578</v>
      </c>
      <c r="N39" s="3">
        <f>IF(M40=0,"- - -",M39/M40*100)</f>
        <v>99.780971937029435</v>
      </c>
      <c r="O39" s="2">
        <v>5170</v>
      </c>
      <c r="P39" s="3">
        <f>IF(O40=0,"- - -",O39/O40*100)</f>
        <v>99.672257566994404</v>
      </c>
      <c r="Q39" s="2">
        <v>1757</v>
      </c>
      <c r="R39" s="3">
        <f>IF(Q40=0,"- - -",Q39/Q40*100)</f>
        <v>99.546742209631731</v>
      </c>
      <c r="S39" s="2">
        <v>822</v>
      </c>
      <c r="T39" s="3">
        <f>IF(S40=0,"- - -",S39/S40*100)</f>
        <v>99.395405078597349</v>
      </c>
      <c r="U39" s="2">
        <v>418</v>
      </c>
      <c r="V39" s="3">
        <f>IF(U40=0,"- - -",U39/U40*100)</f>
        <v>98.584905660377359</v>
      </c>
      <c r="W39" s="2">
        <v>310</v>
      </c>
      <c r="X39" s="3">
        <f>IF(W40=0,"- - -",W39/W40*100)</f>
        <v>97.791798107255516</v>
      </c>
      <c r="Y39" s="2">
        <v>1540</v>
      </c>
      <c r="Z39" s="3">
        <f>IF(Y40=0,"- - -",Y39/Y40*100)</f>
        <v>98.151688973868715</v>
      </c>
      <c r="AA39" s="26">
        <f t="shared" ref="AA39" si="3">C39+E39+G39+I39+K39+M39+O39+Q39+S39+U39+W39+Y39</f>
        <v>121455</v>
      </c>
      <c r="AB39" s="29">
        <f>IF(AA40=0,"- - -",AA39/AA40*100)</f>
        <v>99.505157341941199</v>
      </c>
      <c r="AE39" s="69"/>
    </row>
    <row r="40" spans="1:31" x14ac:dyDescent="0.25">
      <c r="A40" s="153" t="s">
        <v>13</v>
      </c>
      <c r="B40" s="154"/>
      <c r="C40" s="14">
        <f>SUM(C38:C39)</f>
        <v>670</v>
      </c>
      <c r="D40" s="15">
        <f>IF(C40=0,"- - -",C40/C40*100)</f>
        <v>100</v>
      </c>
      <c r="E40" s="16">
        <f>SUM(E38:E39)</f>
        <v>2735</v>
      </c>
      <c r="F40" s="15">
        <f>IF(E40=0,"- - -",E40/E40*100)</f>
        <v>100</v>
      </c>
      <c r="G40" s="16">
        <f>SUM(G38:G39)</f>
        <v>11874</v>
      </c>
      <c r="H40" s="15">
        <f>IF(G40=0,"- - -",G40/G40*100)</f>
        <v>100</v>
      </c>
      <c r="I40" s="16">
        <f>SUM(I38:I39)</f>
        <v>46409</v>
      </c>
      <c r="J40" s="15">
        <f>IF(I40=0,"- - -",I40/I40*100)</f>
        <v>100</v>
      </c>
      <c r="K40" s="16">
        <f>SUM(K38:K39)</f>
        <v>35672</v>
      </c>
      <c r="L40" s="15">
        <f>IF(K40=0,"- - -",K40/K40*100)</f>
        <v>100</v>
      </c>
      <c r="M40" s="16">
        <f>SUM(M38:M39)</f>
        <v>14610</v>
      </c>
      <c r="N40" s="15">
        <f>IF(M40=0,"- - -",M40/M40*100)</f>
        <v>100</v>
      </c>
      <c r="O40" s="16">
        <f>SUM(O38:O39)</f>
        <v>5187</v>
      </c>
      <c r="P40" s="15">
        <f>IF(O40=0,"- - -",O40/O40*100)</f>
        <v>100</v>
      </c>
      <c r="Q40" s="16">
        <f>SUM(Q38:Q39)</f>
        <v>1765</v>
      </c>
      <c r="R40" s="15">
        <f>IF(Q40=0,"- - -",Q40/Q40*100)</f>
        <v>100</v>
      </c>
      <c r="S40" s="16">
        <f>SUM(S38:S39)</f>
        <v>827</v>
      </c>
      <c r="T40" s="15">
        <f>IF(S40=0,"- - -",S40/S40*100)</f>
        <v>100</v>
      </c>
      <c r="U40" s="16">
        <f>SUM(U38:U39)</f>
        <v>424</v>
      </c>
      <c r="V40" s="15">
        <f>IF(U40=0,"- - -",U40/U40*100)</f>
        <v>100</v>
      </c>
      <c r="W40" s="16">
        <f>SUM(W38:W39)</f>
        <v>317</v>
      </c>
      <c r="X40" s="15">
        <f>IF(W40=0,"- - -",W40/W40*100)</f>
        <v>100</v>
      </c>
      <c r="Y40" s="16">
        <f>SUM(Y38:Y39)</f>
        <v>1569</v>
      </c>
      <c r="Z40" s="15">
        <f>IF(Y40=0,"- - -",Y40/Y40*100)</f>
        <v>100</v>
      </c>
      <c r="AA40" s="22">
        <f>SUM(AA38:AA39)</f>
        <v>122059</v>
      </c>
      <c r="AB40" s="23">
        <f>IF(AA40=0,"- - -",AA40/AA40*100)</f>
        <v>100</v>
      </c>
      <c r="AE40" s="69"/>
    </row>
    <row r="41" spans="1:31" ht="15.75" thickBot="1" x14ac:dyDescent="0.3">
      <c r="A41" s="155" t="s">
        <v>31</v>
      </c>
      <c r="B41" s="156"/>
      <c r="C41" s="18">
        <f>IF($AA40=0,"- - -",C40/$AA40*100)</f>
        <v>0.54891486903874354</v>
      </c>
      <c r="D41" s="19"/>
      <c r="E41" s="20">
        <f>IF($AA40=0,"- - -",E40/$AA40*100)</f>
        <v>2.2407196519715877</v>
      </c>
      <c r="F41" s="19"/>
      <c r="G41" s="20">
        <f>IF($AA40=0,"- - -",G40/$AA40*100)</f>
        <v>9.7280823208448375</v>
      </c>
      <c r="H41" s="19"/>
      <c r="I41" s="20">
        <f>IF($AA40=0,"- - -",I40/$AA40*100)</f>
        <v>38.021776354058282</v>
      </c>
      <c r="J41" s="19"/>
      <c r="K41" s="20">
        <f>IF($AA40=0,"- - -",K40/$AA40*100)</f>
        <v>29.225210758731436</v>
      </c>
      <c r="L41" s="19"/>
      <c r="M41" s="20">
        <f>IF($AA40=0,"- - -",M40/$AA40*100)</f>
        <v>11.969621248740363</v>
      </c>
      <c r="N41" s="19"/>
      <c r="O41" s="20">
        <f>IF($AA40=0,"- - -",O40/$AA40*100)</f>
        <v>4.2495842174686018</v>
      </c>
      <c r="P41" s="19"/>
      <c r="Q41" s="20">
        <f>IF($AA40=0,"- - -",Q40/$AA40*100)</f>
        <v>1.4460220057513171</v>
      </c>
      <c r="R41" s="19"/>
      <c r="S41" s="20">
        <f>IF($AA40=0,"- - -",S40/$AA40*100)</f>
        <v>0.67754118909707606</v>
      </c>
      <c r="T41" s="19"/>
      <c r="U41" s="20">
        <f>IF($AA40=0,"- - -",U40/$AA40*100)</f>
        <v>0.34737299174989145</v>
      </c>
      <c r="V41" s="19"/>
      <c r="W41" s="20">
        <f>IF($AA40=0,"- - -",W40/$AA40*100)</f>
        <v>0.25971046788848012</v>
      </c>
      <c r="X41" s="19"/>
      <c r="Y41" s="20">
        <f>IF($AA40=0,"- - -",Y40/$AA40*100)</f>
        <v>1.2854439246593861</v>
      </c>
      <c r="Z41" s="19"/>
      <c r="AA41" s="24">
        <f>IF($AA40=0,"- - -",AA40/$AA40*100)</f>
        <v>100</v>
      </c>
      <c r="AB41" s="25"/>
    </row>
    <row r="42" spans="1:31" x14ac:dyDescent="0.25">
      <c r="A42" s="63"/>
    </row>
    <row r="44" spans="1:31" x14ac:dyDescent="0.25">
      <c r="A44" s="49" t="s">
        <v>324</v>
      </c>
      <c r="J44" s="48"/>
      <c r="L44" s="48"/>
    </row>
    <row r="45" spans="1:31" ht="15.75" thickBot="1" x14ac:dyDescent="0.3"/>
    <row r="46" spans="1:31" ht="14.45" customHeight="1" x14ac:dyDescent="0.25">
      <c r="A46" s="149" t="s">
        <v>333</v>
      </c>
      <c r="B46" s="171"/>
      <c r="C46" s="32" t="s">
        <v>99</v>
      </c>
      <c r="D46" s="33"/>
      <c r="E46" s="33" t="s">
        <v>100</v>
      </c>
      <c r="F46" s="33"/>
      <c r="G46" s="33" t="s">
        <v>101</v>
      </c>
      <c r="H46" s="33"/>
      <c r="I46" s="33" t="s">
        <v>102</v>
      </c>
      <c r="J46" s="33"/>
      <c r="K46" s="33" t="s">
        <v>103</v>
      </c>
      <c r="L46" s="33"/>
      <c r="M46" s="33" t="s">
        <v>104</v>
      </c>
      <c r="N46" s="33"/>
      <c r="O46" s="33" t="s">
        <v>105</v>
      </c>
      <c r="P46" s="33"/>
      <c r="Q46" s="33" t="s">
        <v>106</v>
      </c>
      <c r="R46" s="33"/>
      <c r="S46" s="33" t="s">
        <v>16</v>
      </c>
      <c r="T46" s="33"/>
      <c r="U46" s="35" t="s">
        <v>13</v>
      </c>
      <c r="V46" s="36"/>
    </row>
    <row r="47" spans="1:31" ht="15.75" thickBot="1" x14ac:dyDescent="0.3">
      <c r="A47" s="172"/>
      <c r="B47" s="173"/>
      <c r="C47" s="37" t="s">
        <v>14</v>
      </c>
      <c r="D47" s="38" t="s">
        <v>15</v>
      </c>
      <c r="E47" s="39" t="s">
        <v>14</v>
      </c>
      <c r="F47" s="38" t="s">
        <v>15</v>
      </c>
      <c r="G47" s="39" t="s">
        <v>14</v>
      </c>
      <c r="H47" s="38" t="s">
        <v>15</v>
      </c>
      <c r="I47" s="37" t="s">
        <v>14</v>
      </c>
      <c r="J47" s="38" t="s">
        <v>15</v>
      </c>
      <c r="K47" s="37" t="s">
        <v>14</v>
      </c>
      <c r="L47" s="38" t="s">
        <v>15</v>
      </c>
      <c r="M47" s="37" t="s">
        <v>14</v>
      </c>
      <c r="N47" s="38" t="s">
        <v>15</v>
      </c>
      <c r="O47" s="37" t="s">
        <v>14</v>
      </c>
      <c r="P47" s="38" t="s">
        <v>15</v>
      </c>
      <c r="Q47" s="37" t="s">
        <v>14</v>
      </c>
      <c r="R47" s="38" t="s">
        <v>15</v>
      </c>
      <c r="S47" s="37" t="s">
        <v>14</v>
      </c>
      <c r="T47" s="38" t="s">
        <v>15</v>
      </c>
      <c r="U47" s="41" t="s">
        <v>14</v>
      </c>
      <c r="V47" s="42" t="s">
        <v>15</v>
      </c>
    </row>
    <row r="48" spans="1:31" x14ac:dyDescent="0.25">
      <c r="A48" s="55"/>
      <c r="B48" s="62" t="s">
        <v>66</v>
      </c>
      <c r="C48" s="8">
        <v>48</v>
      </c>
      <c r="D48" s="5">
        <f>IF(C50=0,"- - -",C48/C50*100)</f>
        <v>81.355932203389841</v>
      </c>
      <c r="E48" s="4">
        <v>218</v>
      </c>
      <c r="F48" s="5">
        <f>IF(E50=0,"- - -",E48/E50*100)</f>
        <v>33.798449612403104</v>
      </c>
      <c r="G48" s="4">
        <v>120</v>
      </c>
      <c r="H48" s="5">
        <f>IF(G50=0,"- - -",G48/G50*100)</f>
        <v>8.0699394754539338</v>
      </c>
      <c r="I48" s="4">
        <v>150</v>
      </c>
      <c r="J48" s="5">
        <f>IF(I50=0,"- - -",I48/I50*100)</f>
        <v>0.85058123050751355</v>
      </c>
      <c r="K48" s="4">
        <v>59</v>
      </c>
      <c r="L48" s="5">
        <f>IF(K50=0,"- - -",K48/K50*100)</f>
        <v>6.5385553117450174E-2</v>
      </c>
      <c r="M48" s="4">
        <v>5</v>
      </c>
      <c r="N48" s="5">
        <f>IF(M50=0,"- - -",M48/M50*100)</f>
        <v>4.2286874154262515E-2</v>
      </c>
      <c r="O48" s="4">
        <v>0</v>
      </c>
      <c r="P48" s="5">
        <f>IF(O50=0,"- - -",O48/O50*100)</f>
        <v>0</v>
      </c>
      <c r="Q48" s="4">
        <v>0</v>
      </c>
      <c r="R48" s="5" t="str">
        <f>IF(Q50=0,"- - -",Q48/Q50*100)</f>
        <v>- - -</v>
      </c>
      <c r="S48" s="4">
        <v>4</v>
      </c>
      <c r="T48" s="5">
        <f>IF(S50=0,"- - -",S48/S50*100)</f>
        <v>2.5157232704402519</v>
      </c>
      <c r="U48" s="26">
        <f>C48+E48+G48+I48+K48+M48+O48+Q48+S48</f>
        <v>604</v>
      </c>
      <c r="V48" s="27">
        <f>IF(U50=0,"- - -",U48/U50*100)</f>
        <v>0.49484265805880767</v>
      </c>
      <c r="Y48" s="69"/>
    </row>
    <row r="49" spans="1:27" ht="15.75" thickBot="1" x14ac:dyDescent="0.3">
      <c r="A49" s="52"/>
      <c r="B49" s="62" t="s">
        <v>67</v>
      </c>
      <c r="C49" s="9">
        <v>11</v>
      </c>
      <c r="D49" s="3">
        <f>IF(C50=0,"- - -",C49/C50*100)</f>
        <v>18.64406779661017</v>
      </c>
      <c r="E49" s="2">
        <v>427</v>
      </c>
      <c r="F49" s="3">
        <f>IF(E50=0,"- - -",E49/E50*100)</f>
        <v>66.201550387596896</v>
      </c>
      <c r="G49" s="2">
        <v>1367</v>
      </c>
      <c r="H49" s="3">
        <f>IF(G50=0,"- - -",G49/G50*100)</f>
        <v>91.930060524546064</v>
      </c>
      <c r="I49" s="2">
        <v>17485</v>
      </c>
      <c r="J49" s="3">
        <f>IF(I50=0,"- - -",I49/I50*100)</f>
        <v>99.149418769492485</v>
      </c>
      <c r="K49" s="2">
        <v>90175</v>
      </c>
      <c r="L49" s="3">
        <f>IF(K50=0,"- - -",K49/K50*100)</f>
        <v>99.934614446882549</v>
      </c>
      <c r="M49" s="2">
        <v>11819</v>
      </c>
      <c r="N49" s="3">
        <f>IF(M50=0,"- - -",M49/M50*100)</f>
        <v>99.957713125845743</v>
      </c>
      <c r="O49" s="2">
        <v>16</v>
      </c>
      <c r="P49" s="3">
        <f>IF(O50=0,"- - -",O49/O50*100)</f>
        <v>100</v>
      </c>
      <c r="Q49" s="2">
        <v>0</v>
      </c>
      <c r="R49" s="3" t="str">
        <f>IF(Q50=0,"- - -",Q49/Q50*100)</f>
        <v>- - -</v>
      </c>
      <c r="S49" s="2">
        <v>155</v>
      </c>
      <c r="T49" s="3">
        <f>IF(S50=0,"- - -",S49/S50*100)</f>
        <v>97.484276729559753</v>
      </c>
      <c r="U49" s="26">
        <f t="shared" ref="U49" si="4">C49+E49+G49+I49+K49+M49+O49+Q49+S49</f>
        <v>121455</v>
      </c>
      <c r="V49" s="29">
        <f>IF(U50=0,"- - -",U49/U50*100)</f>
        <v>99.505157341941199</v>
      </c>
      <c r="Y49" s="69"/>
    </row>
    <row r="50" spans="1:27" x14ac:dyDescent="0.25">
      <c r="A50" s="153" t="s">
        <v>13</v>
      </c>
      <c r="B50" s="154"/>
      <c r="C50" s="14">
        <f>SUM(C48:C49)</f>
        <v>59</v>
      </c>
      <c r="D50" s="15">
        <f>IF(C50=0,"- - -",C50/C50*100)</f>
        <v>100</v>
      </c>
      <c r="E50" s="16">
        <f>SUM(E48:E49)</f>
        <v>645</v>
      </c>
      <c r="F50" s="15">
        <f>IF(E50=0,"- - -",E50/E50*100)</f>
        <v>100</v>
      </c>
      <c r="G50" s="16">
        <f>SUM(G48:G49)</f>
        <v>1487</v>
      </c>
      <c r="H50" s="15">
        <f>IF(G50=0,"- - -",G50/G50*100)</f>
        <v>100</v>
      </c>
      <c r="I50" s="16">
        <f>SUM(I48:I49)</f>
        <v>17635</v>
      </c>
      <c r="J50" s="15">
        <f>IF(I50=0,"- - -",I50/I50*100)</f>
        <v>100</v>
      </c>
      <c r="K50" s="16">
        <f>SUM(K48:K49)</f>
        <v>90234</v>
      </c>
      <c r="L50" s="15">
        <f>IF(K50=0,"- - -",K50/K50*100)</f>
        <v>100</v>
      </c>
      <c r="M50" s="16">
        <f>SUM(M48:M49)</f>
        <v>11824</v>
      </c>
      <c r="N50" s="15">
        <f>IF(M50=0,"- - -",M50/M50*100)</f>
        <v>100</v>
      </c>
      <c r="O50" s="16">
        <f>SUM(O48:O49)</f>
        <v>16</v>
      </c>
      <c r="P50" s="15">
        <f>IF(O50=0,"- - -",O50/O50*100)</f>
        <v>100</v>
      </c>
      <c r="Q50" s="16">
        <f>SUM(Q48:Q49)</f>
        <v>0</v>
      </c>
      <c r="R50" s="15" t="str">
        <f>IF(Q50=0,"- - -",Q50/Q50*100)</f>
        <v>- - -</v>
      </c>
      <c r="S50" s="16">
        <f>SUM(S48:S49)</f>
        <v>159</v>
      </c>
      <c r="T50" s="15">
        <f>IF(S50=0,"- - -",S50/S50*100)</f>
        <v>100</v>
      </c>
      <c r="U50" s="22">
        <f>SUM(U48:U49)</f>
        <v>122059</v>
      </c>
      <c r="V50" s="23">
        <f>IF(U50=0,"- - -",U50/U50*100)</f>
        <v>100</v>
      </c>
      <c r="Y50" s="69"/>
    </row>
    <row r="51" spans="1:27" ht="15.75" thickBot="1" x14ac:dyDescent="0.3">
      <c r="A51" s="155" t="s">
        <v>588</v>
      </c>
      <c r="B51" s="156"/>
      <c r="C51" s="18">
        <f>IF($U50=0,"- - -",C50/$U50*100)</f>
        <v>4.8337279512366965E-2</v>
      </c>
      <c r="D51" s="19"/>
      <c r="E51" s="20">
        <f>IF($U50=0,"- - -",E50/$U50*100)</f>
        <v>0.52843297094028296</v>
      </c>
      <c r="F51" s="19"/>
      <c r="G51" s="20">
        <f>IF($U50=0,"- - -",G50/$U50*100)</f>
        <v>1.2182632988964355</v>
      </c>
      <c r="H51" s="19"/>
      <c r="I51" s="20">
        <f>IF($U50=0,"- - -",I50/$U50*100)</f>
        <v>14.447930918654093</v>
      </c>
      <c r="J51" s="19"/>
      <c r="K51" s="20">
        <f>IF($U50=0,"- - -",K50/$U50*100)</f>
        <v>73.92654372065968</v>
      </c>
      <c r="L51" s="19"/>
      <c r="M51" s="20">
        <f>IF($U50=0,"- - -",M50/$U50*100)</f>
        <v>9.6871185246479161</v>
      </c>
      <c r="N51" s="19"/>
      <c r="O51" s="20">
        <f>IF($U50=0,"- - -",O50/$U50*100)</f>
        <v>1.310841478301477E-2</v>
      </c>
      <c r="P51" s="19"/>
      <c r="Q51" s="20">
        <f>IF($U50=0,"- - -",Q50/$U50*100)</f>
        <v>0</v>
      </c>
      <c r="R51" s="19"/>
      <c r="S51" s="20">
        <f>IF($U50=0,"- - -",S50/$U50*100)</f>
        <v>0.13026487190620928</v>
      </c>
      <c r="T51" s="19"/>
      <c r="U51" s="24">
        <f>IF($U50=0,"- - -",U50/$U50*100)</f>
        <v>100</v>
      </c>
      <c r="V51" s="25"/>
    </row>
    <row r="52" spans="1:27" x14ac:dyDescent="0.25">
      <c r="A52" s="63"/>
    </row>
    <row r="54" spans="1:27" x14ac:dyDescent="0.25">
      <c r="A54" s="49" t="s">
        <v>325</v>
      </c>
      <c r="J54" s="48"/>
      <c r="L54" s="48"/>
    </row>
    <row r="55" spans="1:27" ht="15.75" thickBot="1" x14ac:dyDescent="0.3"/>
    <row r="56" spans="1:27" ht="14.45" customHeight="1" x14ac:dyDescent="0.25">
      <c r="A56" s="149" t="s">
        <v>333</v>
      </c>
      <c r="B56" s="171"/>
      <c r="C56" s="32" t="s">
        <v>107</v>
      </c>
      <c r="D56" s="33"/>
      <c r="E56" s="32" t="s">
        <v>108</v>
      </c>
      <c r="F56" s="33"/>
      <c r="G56" s="32" t="s">
        <v>109</v>
      </c>
      <c r="H56" s="33"/>
      <c r="I56" s="32" t="s">
        <v>110</v>
      </c>
      <c r="J56" s="33"/>
      <c r="K56" s="32" t="s">
        <v>111</v>
      </c>
      <c r="L56" s="33"/>
      <c r="M56" s="32" t="s">
        <v>112</v>
      </c>
      <c r="N56" s="33"/>
      <c r="O56" s="32" t="s">
        <v>113</v>
      </c>
      <c r="P56" s="33"/>
      <c r="Q56" s="32" t="s">
        <v>114</v>
      </c>
      <c r="R56" s="33"/>
      <c r="S56" s="32" t="s">
        <v>115</v>
      </c>
      <c r="T56" s="33"/>
      <c r="U56" s="32" t="s">
        <v>116</v>
      </c>
      <c r="V56" s="33"/>
      <c r="W56" s="35" t="s">
        <v>13</v>
      </c>
      <c r="X56" s="36"/>
    </row>
    <row r="57" spans="1:27" ht="15.75" thickBot="1" x14ac:dyDescent="0.3">
      <c r="A57" s="172"/>
      <c r="B57" s="173"/>
      <c r="C57" s="37" t="s">
        <v>14</v>
      </c>
      <c r="D57" s="38" t="s">
        <v>15</v>
      </c>
      <c r="E57" s="39" t="s">
        <v>14</v>
      </c>
      <c r="F57" s="38" t="s">
        <v>15</v>
      </c>
      <c r="G57" s="39" t="s">
        <v>14</v>
      </c>
      <c r="H57" s="38" t="s">
        <v>15</v>
      </c>
      <c r="I57" s="37" t="s">
        <v>14</v>
      </c>
      <c r="J57" s="38" t="s">
        <v>15</v>
      </c>
      <c r="K57" s="37" t="s">
        <v>14</v>
      </c>
      <c r="L57" s="38" t="s">
        <v>15</v>
      </c>
      <c r="M57" s="37" t="s">
        <v>14</v>
      </c>
      <c r="N57" s="38" t="s">
        <v>15</v>
      </c>
      <c r="O57" s="37" t="s">
        <v>14</v>
      </c>
      <c r="P57" s="38" t="s">
        <v>15</v>
      </c>
      <c r="Q57" s="37" t="s">
        <v>14</v>
      </c>
      <c r="R57" s="38" t="s">
        <v>15</v>
      </c>
      <c r="S57" s="37" t="s">
        <v>14</v>
      </c>
      <c r="T57" s="38" t="s">
        <v>15</v>
      </c>
      <c r="U57" s="37" t="s">
        <v>14</v>
      </c>
      <c r="V57" s="38" t="s">
        <v>15</v>
      </c>
      <c r="W57" s="41" t="s">
        <v>14</v>
      </c>
      <c r="X57" s="42" t="s">
        <v>15</v>
      </c>
    </row>
    <row r="58" spans="1:27" x14ac:dyDescent="0.25">
      <c r="A58" s="55"/>
      <c r="B58" s="62" t="s">
        <v>66</v>
      </c>
      <c r="C58" s="8">
        <v>0</v>
      </c>
      <c r="D58" s="5">
        <f>IF(C60=0,"- - -",C58/C60*100)</f>
        <v>0</v>
      </c>
      <c r="E58" s="4">
        <v>8</v>
      </c>
      <c r="F58" s="5">
        <f>IF(E60=0,"- - -",E58/E60*100)</f>
        <v>0.29336266960029334</v>
      </c>
      <c r="G58" s="4">
        <v>83</v>
      </c>
      <c r="H58" s="5">
        <f>IF(G60=0,"- - -",G58/G60*100)</f>
        <v>0.51244057541520038</v>
      </c>
      <c r="I58" s="4">
        <v>200</v>
      </c>
      <c r="J58" s="5">
        <f>IF(I60=0,"- - -",I58/I60*100)</f>
        <v>0.45899983935005623</v>
      </c>
      <c r="K58" s="4">
        <v>175</v>
      </c>
      <c r="L58" s="5">
        <f>IF(K60=0,"- - -",K58/K60*100)</f>
        <v>0.44335224969598702</v>
      </c>
      <c r="M58" s="4">
        <v>115</v>
      </c>
      <c r="N58" s="5">
        <f>IF(M60=0,"- - -",M58/M60*100)</f>
        <v>0.68472759749925571</v>
      </c>
      <c r="O58" s="4">
        <v>22</v>
      </c>
      <c r="P58" s="5">
        <f>IF(O60=0,"- - -",O58/O60*100)</f>
        <v>0.71942446043165476</v>
      </c>
      <c r="Q58" s="4">
        <v>1</v>
      </c>
      <c r="R58" s="5">
        <f>IF(Q60=0,"- - -",Q58/Q60*100)</f>
        <v>0.5181347150259068</v>
      </c>
      <c r="S58" s="4">
        <v>0</v>
      </c>
      <c r="T58" s="5">
        <f>IF(S60=0,"- - -",S58/S60*100)</f>
        <v>0</v>
      </c>
      <c r="U58" s="4">
        <v>0</v>
      </c>
      <c r="V58" s="5" t="str">
        <f>IF(U60=0,"- - -",U58/U60*100)</f>
        <v>- - -</v>
      </c>
      <c r="W58" s="26">
        <f>C58+E58+G58+I58+K58+M58+O58+Q58+S58+U58</f>
        <v>604</v>
      </c>
      <c r="X58" s="27">
        <f>IF(W60=0,"- - -",W58/W60*100)</f>
        <v>0.49484265805880767</v>
      </c>
      <c r="AA58" s="69"/>
    </row>
    <row r="59" spans="1:27" ht="15.75" thickBot="1" x14ac:dyDescent="0.3">
      <c r="A59" s="52"/>
      <c r="B59" s="62" t="s">
        <v>67</v>
      </c>
      <c r="C59" s="9">
        <v>36</v>
      </c>
      <c r="D59" s="3">
        <f>IF(C60=0,"- - -",C59/C60*100)</f>
        <v>100</v>
      </c>
      <c r="E59" s="2">
        <v>2719</v>
      </c>
      <c r="F59" s="3">
        <f>IF(E60=0,"- - -",E59/E60*100)</f>
        <v>99.706637330399701</v>
      </c>
      <c r="G59" s="2">
        <v>16114</v>
      </c>
      <c r="H59" s="3">
        <f>IF(G60=0,"- - -",G59/G60*100)</f>
        <v>99.487559424584802</v>
      </c>
      <c r="I59" s="2">
        <v>43373</v>
      </c>
      <c r="J59" s="3">
        <f>IF(I60=0,"- - -",I59/I60*100)</f>
        <v>99.541000160649943</v>
      </c>
      <c r="K59" s="2">
        <v>39297</v>
      </c>
      <c r="L59" s="3">
        <f>IF(K60=0,"- - -",K59/K60*100)</f>
        <v>99.556647750304023</v>
      </c>
      <c r="M59" s="2">
        <v>16680</v>
      </c>
      <c r="N59" s="3">
        <f>IF(M60=0,"- - -",M59/M60*100)</f>
        <v>99.315272402500739</v>
      </c>
      <c r="O59" s="2">
        <v>3036</v>
      </c>
      <c r="P59" s="3">
        <f>IF(O60=0,"- - -",O59/O60*100)</f>
        <v>99.280575539568346</v>
      </c>
      <c r="Q59" s="2">
        <v>192</v>
      </c>
      <c r="R59" s="3">
        <f>IF(Q60=0,"- - -",Q59/Q60*100)</f>
        <v>99.481865284974091</v>
      </c>
      <c r="S59" s="2">
        <v>8</v>
      </c>
      <c r="T59" s="3">
        <f>IF(S60=0,"- - -",S59/S60*100)</f>
        <v>100</v>
      </c>
      <c r="U59" s="2">
        <v>0</v>
      </c>
      <c r="V59" s="3" t="str">
        <f>IF(U60=0,"- - -",U59/U60*100)</f>
        <v>- - -</v>
      </c>
      <c r="W59" s="26">
        <f t="shared" ref="W59" si="5">C59+E59+G59+I59+K59+M59+O59+Q59+S59+U59</f>
        <v>121455</v>
      </c>
      <c r="X59" s="29">
        <f>IF(W60=0,"- - -",W59/W60*100)</f>
        <v>99.505157341941199</v>
      </c>
      <c r="AA59" s="69"/>
    </row>
    <row r="60" spans="1:27" x14ac:dyDescent="0.25">
      <c r="A60" s="153" t="s">
        <v>13</v>
      </c>
      <c r="B60" s="154"/>
      <c r="C60" s="14">
        <f>SUM(C58:C59)</f>
        <v>36</v>
      </c>
      <c r="D60" s="15">
        <f>IF(C60=0,"- - -",C60/C60*100)</f>
        <v>100</v>
      </c>
      <c r="E60" s="16">
        <f>SUM(E58:E59)</f>
        <v>2727</v>
      </c>
      <c r="F60" s="15">
        <f>IF(E60=0,"- - -",E60/E60*100)</f>
        <v>100</v>
      </c>
      <c r="G60" s="16">
        <f>SUM(G58:G59)</f>
        <v>16197</v>
      </c>
      <c r="H60" s="15">
        <f>IF(G60=0,"- - -",G60/G60*100)</f>
        <v>100</v>
      </c>
      <c r="I60" s="16">
        <f>SUM(I58:I59)</f>
        <v>43573</v>
      </c>
      <c r="J60" s="15">
        <f>IF(I60=0,"- - -",I60/I60*100)</f>
        <v>100</v>
      </c>
      <c r="K60" s="16">
        <f>SUM(K58:K59)</f>
        <v>39472</v>
      </c>
      <c r="L60" s="15">
        <f>IF(K60=0,"- - -",K60/K60*100)</f>
        <v>100</v>
      </c>
      <c r="M60" s="16">
        <f>SUM(M58:M59)</f>
        <v>16795</v>
      </c>
      <c r="N60" s="15">
        <f>IF(M60=0,"- - -",M60/M60*100)</f>
        <v>100</v>
      </c>
      <c r="O60" s="16">
        <f>SUM(O58:O59)</f>
        <v>3058</v>
      </c>
      <c r="P60" s="15">
        <f>IF(O60=0,"- - -",O60/O60*100)</f>
        <v>100</v>
      </c>
      <c r="Q60" s="16">
        <f>SUM(Q58:Q59)</f>
        <v>193</v>
      </c>
      <c r="R60" s="15">
        <f>IF(Q60=0,"- - -",Q60/Q60*100)</f>
        <v>100</v>
      </c>
      <c r="S60" s="16">
        <f>SUM(S58:S59)</f>
        <v>8</v>
      </c>
      <c r="T60" s="15">
        <f>IF(S60=0,"- - -",S60/S60*100)</f>
        <v>100</v>
      </c>
      <c r="U60" s="16">
        <f>SUM(U58:U59)</f>
        <v>0</v>
      </c>
      <c r="V60" s="15" t="str">
        <f>IF(U60=0,"- - -",U60/U60*100)</f>
        <v>- - -</v>
      </c>
      <c r="W60" s="22">
        <f>SUM(W58:W59)</f>
        <v>122059</v>
      </c>
      <c r="X60" s="23">
        <f>IF(W60=0,"- - -",W60/W60*100)</f>
        <v>100</v>
      </c>
      <c r="AA60" s="69"/>
    </row>
    <row r="61" spans="1:27" ht="15.75" thickBot="1" x14ac:dyDescent="0.3">
      <c r="A61" s="155" t="s">
        <v>35</v>
      </c>
      <c r="B61" s="156"/>
      <c r="C61" s="18">
        <f>IF($W60=0,"- - -",C60/$W60*100)</f>
        <v>2.9493933261783234E-2</v>
      </c>
      <c r="D61" s="19"/>
      <c r="E61" s="20">
        <f>IF($W60=0,"- - -",E60/$W60*100)</f>
        <v>2.2341654445800803</v>
      </c>
      <c r="F61" s="19"/>
      <c r="G61" s="20">
        <f>IF($W60=0,"- - -",G60/$W60*100)</f>
        <v>13.269812140030639</v>
      </c>
      <c r="H61" s="19"/>
      <c r="I61" s="20">
        <f>IF($W60=0,"- - -",I60/$W60*100)</f>
        <v>35.698309833768917</v>
      </c>
      <c r="J61" s="19"/>
      <c r="K61" s="20">
        <f>IF($W60=0,"- - -",K60/$W60*100)</f>
        <v>32.338459269697438</v>
      </c>
      <c r="L61" s="19"/>
      <c r="M61" s="20">
        <f>IF($W60=0,"- - -",M60/$W60*100)</f>
        <v>13.759739142545818</v>
      </c>
      <c r="N61" s="19"/>
      <c r="O61" s="20">
        <f>IF($W60=0,"- - -",O60/$W60*100)</f>
        <v>2.5053457754036983</v>
      </c>
      <c r="P61" s="19"/>
      <c r="Q61" s="20">
        <f>IF($W60=0,"- - -",Q60/$W60*100)</f>
        <v>0.1581202533201157</v>
      </c>
      <c r="R61" s="19"/>
      <c r="S61" s="20">
        <f>IF($W60=0,"- - -",S60/$W60*100)</f>
        <v>6.5542073915073849E-3</v>
      </c>
      <c r="T61" s="19"/>
      <c r="U61" s="20">
        <f>IF($W60=0,"- - -",U60/$W60*100)</f>
        <v>0</v>
      </c>
      <c r="V61" s="19"/>
      <c r="W61" s="24">
        <f>IF($W60=0,"- - -",W60/$W60*100)</f>
        <v>100</v>
      </c>
      <c r="X61" s="25"/>
    </row>
    <row r="62" spans="1:27" x14ac:dyDescent="0.25">
      <c r="A62" s="63"/>
    </row>
    <row r="64" spans="1:27" x14ac:dyDescent="0.25">
      <c r="A64" s="49" t="s">
        <v>326</v>
      </c>
      <c r="J64" s="48"/>
      <c r="L64" s="48"/>
    </row>
    <row r="65" spans="1:31" ht="15.75" thickBot="1" x14ac:dyDescent="0.3"/>
    <row r="66" spans="1:31" ht="14.45" customHeight="1" x14ac:dyDescent="0.25">
      <c r="A66" s="149" t="s">
        <v>333</v>
      </c>
      <c r="B66" s="171"/>
      <c r="C66" s="32" t="s">
        <v>38</v>
      </c>
      <c r="D66" s="33"/>
      <c r="E66" s="33" t="s">
        <v>39</v>
      </c>
      <c r="F66" s="33"/>
      <c r="G66" s="33" t="s">
        <v>40</v>
      </c>
      <c r="H66" s="33"/>
      <c r="I66" s="33" t="s">
        <v>41</v>
      </c>
      <c r="J66" s="33"/>
      <c r="K66" s="33" t="s">
        <v>42</v>
      </c>
      <c r="L66" s="33"/>
      <c r="M66" s="33" t="s">
        <v>43</v>
      </c>
      <c r="N66" s="33"/>
      <c r="O66" s="33" t="s">
        <v>44</v>
      </c>
      <c r="P66" s="33"/>
      <c r="Q66" s="33" t="s">
        <v>45</v>
      </c>
      <c r="R66" s="33"/>
      <c r="S66" s="33" t="s">
        <v>46</v>
      </c>
      <c r="T66" s="33"/>
      <c r="U66" s="33" t="s">
        <v>47</v>
      </c>
      <c r="V66" s="33"/>
      <c r="W66" s="33" t="s">
        <v>48</v>
      </c>
      <c r="X66" s="33"/>
      <c r="Y66" s="33" t="s">
        <v>16</v>
      </c>
      <c r="Z66" s="33"/>
      <c r="AA66" s="35" t="s">
        <v>13</v>
      </c>
      <c r="AB66" s="36"/>
    </row>
    <row r="67" spans="1:31" ht="15.75" thickBot="1" x14ac:dyDescent="0.3">
      <c r="A67" s="172"/>
      <c r="B67" s="173"/>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37" t="s">
        <v>14</v>
      </c>
      <c r="X67" s="38" t="s">
        <v>15</v>
      </c>
      <c r="Y67" s="37" t="s">
        <v>14</v>
      </c>
      <c r="Z67" s="38" t="s">
        <v>15</v>
      </c>
      <c r="AA67" s="41" t="s">
        <v>14</v>
      </c>
      <c r="AB67" s="42" t="s">
        <v>15</v>
      </c>
    </row>
    <row r="68" spans="1:31" x14ac:dyDescent="0.25">
      <c r="A68" s="55"/>
      <c r="B68" s="62" t="s">
        <v>66</v>
      </c>
      <c r="C68" s="8">
        <v>101</v>
      </c>
      <c r="D68" s="5">
        <f>IF(C70=0,"- - -",C68/C70*100)</f>
        <v>61.212121212121204</v>
      </c>
      <c r="E68" s="4">
        <v>172</v>
      </c>
      <c r="F68" s="5">
        <f>IF(E70=0,"- - -",E68/E70*100)</f>
        <v>27.17219589257504</v>
      </c>
      <c r="G68" s="4">
        <v>81</v>
      </c>
      <c r="H68" s="5">
        <f>IF(G70=0,"- - -",G68/G70*100)</f>
        <v>10.037174721189592</v>
      </c>
      <c r="I68" s="4">
        <v>75</v>
      </c>
      <c r="J68" s="5">
        <f>IF(I70=0,"- - -",I68/I70*100)</f>
        <v>4.5676004872107185</v>
      </c>
      <c r="K68" s="4">
        <v>54</v>
      </c>
      <c r="L68" s="5">
        <f>IF(K70=0,"- - -",K68/K70*100)</f>
        <v>0.95642933049946877</v>
      </c>
      <c r="M68" s="4">
        <v>61</v>
      </c>
      <c r="N68" s="5">
        <f>IF(M70=0,"- - -",M68/M70*100)</f>
        <v>0.27569375395462348</v>
      </c>
      <c r="O68" s="4">
        <v>35</v>
      </c>
      <c r="P68" s="5">
        <f>IF(O70=0,"- - -",O68/O70*100)</f>
        <v>7.3738544190456126E-2</v>
      </c>
      <c r="Q68" s="4">
        <v>9</v>
      </c>
      <c r="R68" s="5">
        <f>IF(Q70=0,"- - -",Q68/Q70*100)</f>
        <v>2.6554939218694677E-2</v>
      </c>
      <c r="S68" s="4">
        <v>5</v>
      </c>
      <c r="T68" s="5">
        <f>IF(S70=0,"- - -",S68/S70*100)</f>
        <v>5.8004640371229696E-2</v>
      </c>
      <c r="U68" s="4">
        <v>1</v>
      </c>
      <c r="V68" s="5">
        <f>IF(U70=0,"- - -",U68/U70*100)</f>
        <v>0.10416666666666667</v>
      </c>
      <c r="W68" s="4">
        <v>0</v>
      </c>
      <c r="X68" s="5">
        <f>IF(W70=0,"- - -",W68/W70*100)</f>
        <v>0</v>
      </c>
      <c r="Y68" s="4">
        <v>10</v>
      </c>
      <c r="Z68" s="5">
        <f>IF(Y70=0,"- - -",Y68/Y70*100)</f>
        <v>28.571428571428569</v>
      </c>
      <c r="AA68" s="26">
        <f>C68+E68+G68+I68+K68+M68+O68+Q68+S68+U68+W68+Y68</f>
        <v>604</v>
      </c>
      <c r="AB68" s="27">
        <f>IF(AA70=0,"- - -",AA68/AA70*100)</f>
        <v>0.49484265805880767</v>
      </c>
      <c r="AE68" s="69"/>
    </row>
    <row r="69" spans="1:31" ht="15.75" thickBot="1" x14ac:dyDescent="0.3">
      <c r="A69" s="52"/>
      <c r="B69" s="62" t="s">
        <v>67</v>
      </c>
      <c r="C69" s="9">
        <v>64</v>
      </c>
      <c r="D69" s="3">
        <f>IF(C70=0,"- - -",C69/C70*100)</f>
        <v>38.787878787878789</v>
      </c>
      <c r="E69" s="2">
        <v>461</v>
      </c>
      <c r="F69" s="3">
        <f>IF(E70=0,"- - -",E69/E70*100)</f>
        <v>72.827804107424967</v>
      </c>
      <c r="G69" s="2">
        <v>726</v>
      </c>
      <c r="H69" s="3">
        <f>IF(G70=0,"- - -",G69/G70*100)</f>
        <v>89.962825278810413</v>
      </c>
      <c r="I69" s="2">
        <v>1567</v>
      </c>
      <c r="J69" s="3">
        <f>IF(I70=0,"- - -",I69/I70*100)</f>
        <v>95.432399512789274</v>
      </c>
      <c r="K69" s="2">
        <v>5592</v>
      </c>
      <c r="L69" s="3">
        <f>IF(K70=0,"- - -",K69/K70*100)</f>
        <v>99.043570669500539</v>
      </c>
      <c r="M69" s="2">
        <v>22065</v>
      </c>
      <c r="N69" s="3">
        <f>IF(M70=0,"- - -",M69/M70*100)</f>
        <v>99.724306246045387</v>
      </c>
      <c r="O69" s="2">
        <v>47430</v>
      </c>
      <c r="P69" s="3">
        <f>IF(O70=0,"- - -",O69/O70*100)</f>
        <v>99.926261455809538</v>
      </c>
      <c r="Q69" s="2">
        <v>33883</v>
      </c>
      <c r="R69" s="3">
        <f>IF(Q70=0,"- - -",Q69/Q70*100)</f>
        <v>99.973445060781302</v>
      </c>
      <c r="S69" s="2">
        <v>8615</v>
      </c>
      <c r="T69" s="3">
        <f>IF(S70=0,"- - -",S69/S70*100)</f>
        <v>99.941995359628763</v>
      </c>
      <c r="U69" s="2">
        <v>959</v>
      </c>
      <c r="V69" s="3">
        <f>IF(U70=0,"- - -",U69/U70*100)</f>
        <v>99.895833333333329</v>
      </c>
      <c r="W69" s="2">
        <v>68</v>
      </c>
      <c r="X69" s="3">
        <f>IF(W70=0,"- - -",W69/W70*100)</f>
        <v>100</v>
      </c>
      <c r="Y69" s="2">
        <v>25</v>
      </c>
      <c r="Z69" s="3">
        <f>IF(Y70=0,"- - -",Y69/Y70*100)</f>
        <v>71.428571428571431</v>
      </c>
      <c r="AA69" s="26">
        <f t="shared" ref="AA69" si="6">C69+E69+G69+I69+K69+M69+O69+Q69+S69+U69+W69+Y69</f>
        <v>121455</v>
      </c>
      <c r="AB69" s="29">
        <f>IF(AA70=0,"- - -",AA69/AA70*100)</f>
        <v>99.505157341941199</v>
      </c>
      <c r="AE69" s="69"/>
    </row>
    <row r="70" spans="1:31" x14ac:dyDescent="0.25">
      <c r="A70" s="153" t="s">
        <v>13</v>
      </c>
      <c r="B70" s="154"/>
      <c r="C70" s="14">
        <f>SUM(C68:C69)</f>
        <v>165</v>
      </c>
      <c r="D70" s="15">
        <f>IF(C70=0,"- - -",C70/C70*100)</f>
        <v>100</v>
      </c>
      <c r="E70" s="16">
        <f>SUM(E68:E69)</f>
        <v>633</v>
      </c>
      <c r="F70" s="15">
        <f>IF(E70=0,"- - -",E70/E70*100)</f>
        <v>100</v>
      </c>
      <c r="G70" s="16">
        <f>SUM(G68:G69)</f>
        <v>807</v>
      </c>
      <c r="H70" s="15">
        <f>IF(G70=0,"- - -",G70/G70*100)</f>
        <v>100</v>
      </c>
      <c r="I70" s="16">
        <f>SUM(I68:I69)</f>
        <v>1642</v>
      </c>
      <c r="J70" s="15">
        <f>IF(I70=0,"- - -",I70/I70*100)</f>
        <v>100</v>
      </c>
      <c r="K70" s="16">
        <f>SUM(K68:K69)</f>
        <v>5646</v>
      </c>
      <c r="L70" s="15">
        <f>IF(K70=0,"- - -",K70/K70*100)</f>
        <v>100</v>
      </c>
      <c r="M70" s="16">
        <f>SUM(M68:M69)</f>
        <v>22126</v>
      </c>
      <c r="N70" s="15">
        <f>IF(M70=0,"- - -",M70/M70*100)</f>
        <v>100</v>
      </c>
      <c r="O70" s="16">
        <f>SUM(O68:O69)</f>
        <v>47465</v>
      </c>
      <c r="P70" s="15">
        <f>IF(O70=0,"- - -",O70/O70*100)</f>
        <v>100</v>
      </c>
      <c r="Q70" s="16">
        <f>SUM(Q68:Q69)</f>
        <v>33892</v>
      </c>
      <c r="R70" s="15">
        <f>IF(Q70=0,"- - -",Q70/Q70*100)</f>
        <v>100</v>
      </c>
      <c r="S70" s="16">
        <f>SUM(S68:S69)</f>
        <v>8620</v>
      </c>
      <c r="T70" s="15">
        <f>IF(S70=0,"- - -",S70/S70*100)</f>
        <v>100</v>
      </c>
      <c r="U70" s="16">
        <f>SUM(U68:U69)</f>
        <v>960</v>
      </c>
      <c r="V70" s="15">
        <f>IF(U70=0,"- - -",U70/U70*100)</f>
        <v>100</v>
      </c>
      <c r="W70" s="16">
        <f>SUM(W68:W69)</f>
        <v>68</v>
      </c>
      <c r="X70" s="15">
        <f>IF(W70=0,"- - -",W70/W70*100)</f>
        <v>100</v>
      </c>
      <c r="Y70" s="16">
        <f>SUM(Y68:Y69)</f>
        <v>35</v>
      </c>
      <c r="Z70" s="15">
        <f>IF(Y70=0,"- - -",Y70/Y70*100)</f>
        <v>100</v>
      </c>
      <c r="AA70" s="22">
        <f>SUM(AA68:AA69)</f>
        <v>122059</v>
      </c>
      <c r="AB70" s="23">
        <f>IF(AA70=0,"- - -",AA70/AA70*100)</f>
        <v>100</v>
      </c>
      <c r="AE70" s="69"/>
    </row>
    <row r="71" spans="1:31" ht="15.75" thickBot="1" x14ac:dyDescent="0.3">
      <c r="A71" s="155" t="s">
        <v>37</v>
      </c>
      <c r="B71" s="156"/>
      <c r="C71" s="18">
        <f>IF($AA70=0,"- - -",C70/$AA70*100)</f>
        <v>0.13518052744983983</v>
      </c>
      <c r="D71" s="19"/>
      <c r="E71" s="20">
        <f>IF($AA70=0,"- - -",E70/$AA70*100)</f>
        <v>0.51860165985302187</v>
      </c>
      <c r="F71" s="19"/>
      <c r="G71" s="20">
        <f>IF($AA70=0,"- - -",G70/$AA70*100)</f>
        <v>0.6611556706183076</v>
      </c>
      <c r="H71" s="19"/>
      <c r="I71" s="20">
        <f>IF($AA70=0,"- - -",I70/$AA70*100)</f>
        <v>1.3452510671068909</v>
      </c>
      <c r="J71" s="19"/>
      <c r="K71" s="20">
        <f>IF($AA70=0,"- - -",K70/$AA70*100)</f>
        <v>4.6256318665563372</v>
      </c>
      <c r="L71" s="19"/>
      <c r="M71" s="20">
        <f>IF($AA70=0,"- - -",M70/$AA70*100)</f>
        <v>18.127299093061552</v>
      </c>
      <c r="N71" s="19"/>
      <c r="O71" s="20">
        <f>IF($AA70=0,"- - -",O70/$AA70*100)</f>
        <v>38.886931729737256</v>
      </c>
      <c r="P71" s="19"/>
      <c r="Q71" s="20">
        <f>IF($AA70=0,"- - -",Q70/$AA70*100)</f>
        <v>27.766899614121037</v>
      </c>
      <c r="R71" s="19"/>
      <c r="S71" s="20">
        <f>IF($AA70=0,"- - -",S70/$AA70*100)</f>
        <v>7.0621584643492081</v>
      </c>
      <c r="T71" s="19"/>
      <c r="U71" s="20">
        <f>IF($AA70=0,"- - -",U70/$AA70*100)</f>
        <v>0.78650488698088639</v>
      </c>
      <c r="V71" s="19"/>
      <c r="W71" s="20">
        <f>IF($AA70=0,"- - -",W70/$AA70*100)</f>
        <v>5.5710762827812781E-2</v>
      </c>
      <c r="X71" s="19"/>
      <c r="Y71" s="20">
        <f>IF($AA70=0,"- - -",Y70/$AA70*100)</f>
        <v>2.8674657337844814E-2</v>
      </c>
      <c r="Z71" s="19"/>
      <c r="AA71" s="24">
        <f>IF($AA70=0,"- - -",AA70/$AA70*100)</f>
        <v>100</v>
      </c>
      <c r="AB71" s="25"/>
    </row>
    <row r="72" spans="1:31" x14ac:dyDescent="0.25">
      <c r="A72" s="63"/>
    </row>
    <row r="74" spans="1:31" x14ac:dyDescent="0.25">
      <c r="A74" s="49" t="s">
        <v>327</v>
      </c>
      <c r="J74" s="48"/>
      <c r="L74" s="48"/>
    </row>
    <row r="75" spans="1:31" ht="15.75" thickBot="1" x14ac:dyDescent="0.3"/>
    <row r="76" spans="1:31" ht="14.45" customHeight="1" x14ac:dyDescent="0.25">
      <c r="A76" s="149" t="s">
        <v>333</v>
      </c>
      <c r="B76" s="171"/>
      <c r="C76" s="32" t="s">
        <v>117</v>
      </c>
      <c r="D76" s="33"/>
      <c r="E76" s="33" t="s">
        <v>118</v>
      </c>
      <c r="F76" s="33"/>
      <c r="G76" s="33" t="s">
        <v>119</v>
      </c>
      <c r="H76" s="33"/>
      <c r="I76" s="33" t="s">
        <v>120</v>
      </c>
      <c r="J76" s="33"/>
      <c r="K76" s="35" t="s">
        <v>13</v>
      </c>
      <c r="L76" s="36"/>
    </row>
    <row r="77" spans="1:31" ht="15.75" thickBot="1" x14ac:dyDescent="0.3">
      <c r="A77" s="172"/>
      <c r="B77" s="173"/>
      <c r="C77" s="37" t="s">
        <v>14</v>
      </c>
      <c r="D77" s="38" t="s">
        <v>15</v>
      </c>
      <c r="E77" s="39" t="s">
        <v>14</v>
      </c>
      <c r="F77" s="38" t="s">
        <v>15</v>
      </c>
      <c r="G77" s="39" t="s">
        <v>14</v>
      </c>
      <c r="H77" s="38" t="s">
        <v>15</v>
      </c>
      <c r="I77" s="37" t="s">
        <v>14</v>
      </c>
      <c r="J77" s="38" t="s">
        <v>15</v>
      </c>
      <c r="K77" s="41" t="s">
        <v>14</v>
      </c>
      <c r="L77" s="42" t="s">
        <v>15</v>
      </c>
    </row>
    <row r="78" spans="1:31" x14ac:dyDescent="0.25">
      <c r="A78" s="55"/>
      <c r="B78" s="62" t="s">
        <v>66</v>
      </c>
      <c r="C78" s="8">
        <v>6</v>
      </c>
      <c r="D78" s="5">
        <f>IF(C80=0,"- - -",C78/C80*100)</f>
        <v>100</v>
      </c>
      <c r="E78" s="4">
        <v>326</v>
      </c>
      <c r="F78" s="5">
        <f>IF(E80=0,"- - -",E78/E80*100)</f>
        <v>0.5221095789490543</v>
      </c>
      <c r="G78" s="4">
        <v>272</v>
      </c>
      <c r="H78" s="5">
        <f>IF(G80=0,"- - -",G78/G80*100)</f>
        <v>0.45626866172375613</v>
      </c>
      <c r="I78" s="4">
        <v>0</v>
      </c>
      <c r="J78" s="5" t="str">
        <f>IF($I$80=0,"-    ",I78/$I$80*100)</f>
        <v xml:space="preserve">-    </v>
      </c>
      <c r="K78" s="26">
        <f>C78+E78+G78+I78</f>
        <v>604</v>
      </c>
      <c r="L78" s="27">
        <f>IF(K80=0,"- - -",K78/K80*100)</f>
        <v>0.49484265805880767</v>
      </c>
      <c r="O78" s="69"/>
    </row>
    <row r="79" spans="1:31" ht="15.75" thickBot="1" x14ac:dyDescent="0.3">
      <c r="A79" s="52"/>
      <c r="B79" s="62" t="s">
        <v>67</v>
      </c>
      <c r="C79" s="9">
        <v>0</v>
      </c>
      <c r="D79" s="3">
        <f>IF(C80=0,"- - -",C79/C80*100)</f>
        <v>0</v>
      </c>
      <c r="E79" s="2">
        <v>62113</v>
      </c>
      <c r="F79" s="3">
        <f>IF(E80=0,"- - -",E79/E80*100)</f>
        <v>99.477890421050944</v>
      </c>
      <c r="G79" s="2">
        <v>59342</v>
      </c>
      <c r="H79" s="3">
        <f>IF(G80=0,"- - -",G79/G80*100)</f>
        <v>99.543731338276245</v>
      </c>
      <c r="I79" s="2">
        <v>0</v>
      </c>
      <c r="J79" s="5" t="str">
        <f>IF($I$80=0,"-    ",I79/$I$80*100)</f>
        <v xml:space="preserve">-    </v>
      </c>
      <c r="K79" s="26">
        <f t="shared" ref="K79" si="7">C79+E79+G79+I79</f>
        <v>121455</v>
      </c>
      <c r="L79" s="29">
        <f>IF(K80=0,"- - -",K79/K80*100)</f>
        <v>99.505157341941199</v>
      </c>
      <c r="O79" s="69"/>
    </row>
    <row r="80" spans="1:31" x14ac:dyDescent="0.25">
      <c r="A80" s="153" t="s">
        <v>13</v>
      </c>
      <c r="B80" s="154"/>
      <c r="C80" s="14">
        <f>SUM(C78:C79)</f>
        <v>6</v>
      </c>
      <c r="D80" s="15">
        <f>IF(C80=0,"- - -",C80/C80*100)</f>
        <v>100</v>
      </c>
      <c r="E80" s="16">
        <f>SUM(E78:E79)</f>
        <v>62439</v>
      </c>
      <c r="F80" s="15">
        <f>IF(E80=0,"- - -",E80/E80*100)</f>
        <v>100</v>
      </c>
      <c r="G80" s="16">
        <f>SUM(G78:G79)</f>
        <v>59614</v>
      </c>
      <c r="H80" s="15">
        <f>IF(G80=0,"- - -",G80/G80*100)</f>
        <v>100</v>
      </c>
      <c r="I80" s="16">
        <f>SUM(I78:I79)</f>
        <v>0</v>
      </c>
      <c r="J80" s="15" t="str">
        <f>IF($I$80=0,"-    ",I80/$I$80*100)</f>
        <v xml:space="preserve">-    </v>
      </c>
      <c r="K80" s="22">
        <f>SUM(K78:K79)</f>
        <v>122059</v>
      </c>
      <c r="L80" s="23">
        <f>IF(K80=0,"- - -",K80/K80*100)</f>
        <v>100</v>
      </c>
      <c r="O80" s="69"/>
    </row>
    <row r="81" spans="1:32" ht="15.75" thickBot="1" x14ac:dyDescent="0.3">
      <c r="A81" s="155" t="s">
        <v>50</v>
      </c>
      <c r="B81" s="156"/>
      <c r="C81" s="18">
        <f>IF($K80=0,"- - -",C80/$K80*100)</f>
        <v>4.9156555436305387E-3</v>
      </c>
      <c r="D81" s="19"/>
      <c r="E81" s="20">
        <f>IF($K80=0,"- - -",E80/$K80*100)</f>
        <v>51.154769414791211</v>
      </c>
      <c r="F81" s="19"/>
      <c r="G81" s="20">
        <f>IF($K80=0,"- - -",G80/$K80*100)</f>
        <v>48.840314929665162</v>
      </c>
      <c r="H81" s="19"/>
      <c r="I81" s="20">
        <f>IF($K80=0,"- - -",I80/$K80*100)</f>
        <v>0</v>
      </c>
      <c r="J81" s="19"/>
      <c r="K81" s="24">
        <f>IF($K80=0,"- - -",K80/$K80*100)</f>
        <v>100</v>
      </c>
      <c r="L81" s="25"/>
    </row>
    <row r="84" spans="1:32" x14ac:dyDescent="0.25">
      <c r="A84" s="49" t="s">
        <v>550</v>
      </c>
      <c r="J84" s="48"/>
      <c r="L84" s="48"/>
    </row>
    <row r="85" spans="1:32" ht="15.75" thickBot="1" x14ac:dyDescent="0.3"/>
    <row r="86" spans="1:32" ht="14.45" customHeight="1" x14ac:dyDescent="0.25">
      <c r="A86" s="149" t="s">
        <v>333</v>
      </c>
      <c r="B86" s="171"/>
      <c r="C86" s="32" t="s">
        <v>51</v>
      </c>
      <c r="D86" s="33"/>
      <c r="E86" s="33" t="s">
        <v>52</v>
      </c>
      <c r="F86" s="33"/>
      <c r="G86" s="33" t="s">
        <v>53</v>
      </c>
      <c r="H86" s="33"/>
      <c r="I86" s="33" t="s">
        <v>16</v>
      </c>
      <c r="J86" s="33"/>
      <c r="K86" s="35" t="s">
        <v>13</v>
      </c>
      <c r="L86" s="36"/>
    </row>
    <row r="87" spans="1:32" ht="15.75" thickBot="1" x14ac:dyDescent="0.3">
      <c r="A87" s="172"/>
      <c r="B87" s="173"/>
      <c r="C87" s="37" t="s">
        <v>14</v>
      </c>
      <c r="D87" s="38" t="s">
        <v>15</v>
      </c>
      <c r="E87" s="39" t="s">
        <v>14</v>
      </c>
      <c r="F87" s="38" t="s">
        <v>15</v>
      </c>
      <c r="G87" s="39" t="s">
        <v>14</v>
      </c>
      <c r="H87" s="38" t="s">
        <v>15</v>
      </c>
      <c r="I87" s="37" t="s">
        <v>14</v>
      </c>
      <c r="J87" s="38" t="s">
        <v>15</v>
      </c>
      <c r="K87" s="41" t="s">
        <v>14</v>
      </c>
      <c r="L87" s="42" t="s">
        <v>15</v>
      </c>
    </row>
    <row r="88" spans="1:32" x14ac:dyDescent="0.25">
      <c r="A88" s="55"/>
      <c r="B88" s="62" t="s">
        <v>66</v>
      </c>
      <c r="C88" s="8">
        <v>0</v>
      </c>
      <c r="D88" s="5">
        <f>IF(C90=0,"- - -",C88/C90*100)</f>
        <v>0</v>
      </c>
      <c r="E88" s="4">
        <v>31</v>
      </c>
      <c r="F88" s="5">
        <f>IF(E90=0,"- - -",E88/E90*100)</f>
        <v>0.76505429417571569</v>
      </c>
      <c r="G88" s="4">
        <v>2</v>
      </c>
      <c r="H88" s="5">
        <f>IF(G90=0,"- - -",G88/G90*100)</f>
        <v>2.2727272727272729</v>
      </c>
      <c r="I88" s="4">
        <v>571</v>
      </c>
      <c r="J88" s="5">
        <f>IF(I90=0,"- - -",I88/I90*100)</f>
        <v>100</v>
      </c>
      <c r="K88" s="26">
        <f>C88+E88+G88+I88</f>
        <v>604</v>
      </c>
      <c r="L88" s="27">
        <f>IF(K90=0,"- - -",K88/K90*100)</f>
        <v>0.49484265805880767</v>
      </c>
      <c r="O88" s="69"/>
    </row>
    <row r="89" spans="1:32" ht="15.75" thickBot="1" x14ac:dyDescent="0.3">
      <c r="A89" s="52"/>
      <c r="B89" s="62" t="s">
        <v>67</v>
      </c>
      <c r="C89" s="9">
        <v>117348</v>
      </c>
      <c r="D89" s="3">
        <f>IF(C90=0,"- - -",C89/C90*100)</f>
        <v>100</v>
      </c>
      <c r="E89" s="2">
        <v>4021</v>
      </c>
      <c r="F89" s="3">
        <f>IF(E90=0,"- - -",E89/E90*100)</f>
        <v>99.234945705824288</v>
      </c>
      <c r="G89" s="2">
        <v>86</v>
      </c>
      <c r="H89" s="3">
        <f>IF(G90=0,"- - -",G89/G90*100)</f>
        <v>97.727272727272734</v>
      </c>
      <c r="I89" s="2">
        <v>0</v>
      </c>
      <c r="J89" s="3">
        <f>IF(I90=0,"- - -",I89/I90*100)</f>
        <v>0</v>
      </c>
      <c r="K89" s="26">
        <f t="shared" ref="K89" si="8">C89+E89+G89+I89</f>
        <v>121455</v>
      </c>
      <c r="L89" s="29">
        <f>IF(K90=0,"- - -",K89/K90*100)</f>
        <v>99.505157341941199</v>
      </c>
      <c r="O89" s="69"/>
    </row>
    <row r="90" spans="1:32" x14ac:dyDescent="0.25">
      <c r="A90" s="153" t="s">
        <v>13</v>
      </c>
      <c r="B90" s="154"/>
      <c r="C90" s="14">
        <f>SUM(C88:C89)</f>
        <v>117348</v>
      </c>
      <c r="D90" s="15">
        <f>IF(C90=0,"- - -",C90/C90*100)</f>
        <v>100</v>
      </c>
      <c r="E90" s="16">
        <f>SUM(E88:E89)</f>
        <v>4052</v>
      </c>
      <c r="F90" s="15">
        <f>IF(E90=0,"- - -",E90/E90*100)</f>
        <v>100</v>
      </c>
      <c r="G90" s="16">
        <f>SUM(G88:G89)</f>
        <v>88</v>
      </c>
      <c r="H90" s="15">
        <f>IF(G90=0,"- - -",G90/G90*100)</f>
        <v>100</v>
      </c>
      <c r="I90" s="16">
        <f>SUM(I88:I89)</f>
        <v>571</v>
      </c>
      <c r="J90" s="15">
        <f>IF(I90=0,"- - -",I90/I90*100)</f>
        <v>100</v>
      </c>
      <c r="K90" s="22">
        <f>SUM(K88:K89)</f>
        <v>122059</v>
      </c>
      <c r="L90" s="23">
        <f>IF(K90=0,"- - -",K90/K90*100)</f>
        <v>100</v>
      </c>
      <c r="O90" s="69"/>
    </row>
    <row r="91" spans="1:32" ht="15.75" thickBot="1" x14ac:dyDescent="0.3">
      <c r="A91" s="155" t="s">
        <v>589</v>
      </c>
      <c r="B91" s="156"/>
      <c r="C91" s="18">
        <f>IF($K90=0,"- - -",C90/$K90*100)</f>
        <v>96.140391122326079</v>
      </c>
      <c r="D91" s="19"/>
      <c r="E91" s="20">
        <f>IF($K90=0,"- - -",E90/$K90*100)</f>
        <v>3.3197060437984907</v>
      </c>
      <c r="F91" s="19"/>
      <c r="G91" s="20">
        <f>IF($K90=0,"- - -",G90/$K90*100)</f>
        <v>7.2096281306581245E-2</v>
      </c>
      <c r="H91" s="19"/>
      <c r="I91" s="20">
        <f>IF($K90=0,"- - -",I90/$K90*100)</f>
        <v>0.46780655256883968</v>
      </c>
      <c r="J91" s="19"/>
      <c r="K91" s="24">
        <f>IF($K90=0,"- - -",K90/$K90*100)</f>
        <v>100</v>
      </c>
      <c r="L91" s="25"/>
    </row>
    <row r="92" spans="1:32" x14ac:dyDescent="0.25">
      <c r="A92" s="63"/>
    </row>
    <row r="94" spans="1:32" x14ac:dyDescent="0.25">
      <c r="A94" s="49" t="s">
        <v>328</v>
      </c>
      <c r="L94" s="48"/>
    </row>
    <row r="95" spans="1:32" ht="15.75" thickBot="1" x14ac:dyDescent="0.3"/>
    <row r="96" spans="1:32" ht="14.45" customHeight="1" x14ac:dyDescent="0.25">
      <c r="A96" s="149" t="s">
        <v>333</v>
      </c>
      <c r="B96" s="171"/>
      <c r="C96" s="32" t="s">
        <v>20</v>
      </c>
      <c r="D96" s="33"/>
      <c r="E96" s="33" t="s">
        <v>21</v>
      </c>
      <c r="F96" s="33"/>
      <c r="G96" s="33" t="s">
        <v>22</v>
      </c>
      <c r="H96" s="33"/>
      <c r="I96" s="33" t="s">
        <v>23</v>
      </c>
      <c r="J96" s="33"/>
      <c r="K96" s="33" t="s">
        <v>24</v>
      </c>
      <c r="L96" s="33"/>
      <c r="M96" s="33" t="s">
        <v>25</v>
      </c>
      <c r="N96" s="33"/>
      <c r="O96" s="33" t="s">
        <v>26</v>
      </c>
      <c r="P96" s="33"/>
      <c r="Q96" s="33" t="s">
        <v>27</v>
      </c>
      <c r="R96" s="33"/>
      <c r="S96" s="33" t="s">
        <v>28</v>
      </c>
      <c r="T96" s="33"/>
      <c r="U96" s="33" t="s">
        <v>29</v>
      </c>
      <c r="V96" s="33"/>
      <c r="W96" s="33" t="s">
        <v>30</v>
      </c>
      <c r="X96" s="33"/>
      <c r="Y96" s="33" t="s">
        <v>55</v>
      </c>
      <c r="Z96" s="33"/>
      <c r="AA96" s="33" t="s">
        <v>56</v>
      </c>
      <c r="AB96" s="34"/>
      <c r="AC96" s="33" t="s">
        <v>57</v>
      </c>
      <c r="AD96" s="33"/>
      <c r="AE96" s="35" t="s">
        <v>13</v>
      </c>
      <c r="AF96" s="36"/>
    </row>
    <row r="97" spans="1:35" ht="15.75" thickBot="1" x14ac:dyDescent="0.3">
      <c r="A97" s="172"/>
      <c r="B97" s="173"/>
      <c r="C97" s="37" t="s">
        <v>14</v>
      </c>
      <c r="D97" s="38" t="s">
        <v>15</v>
      </c>
      <c r="E97" s="39" t="s">
        <v>14</v>
      </c>
      <c r="F97" s="38" t="s">
        <v>15</v>
      </c>
      <c r="G97" s="39" t="s">
        <v>14</v>
      </c>
      <c r="H97" s="38" t="s">
        <v>15</v>
      </c>
      <c r="I97" s="37" t="s">
        <v>14</v>
      </c>
      <c r="J97" s="38" t="s">
        <v>15</v>
      </c>
      <c r="K97" s="37" t="s">
        <v>14</v>
      </c>
      <c r="L97" s="38" t="s">
        <v>15</v>
      </c>
      <c r="M97" s="37" t="s">
        <v>14</v>
      </c>
      <c r="N97" s="38" t="s">
        <v>15</v>
      </c>
      <c r="O97" s="37" t="s">
        <v>14</v>
      </c>
      <c r="P97" s="38" t="s">
        <v>15</v>
      </c>
      <c r="Q97" s="37" t="s">
        <v>14</v>
      </c>
      <c r="R97" s="38" t="s">
        <v>15</v>
      </c>
      <c r="S97" s="37" t="s">
        <v>14</v>
      </c>
      <c r="T97" s="38" t="s">
        <v>15</v>
      </c>
      <c r="U97" s="37" t="s">
        <v>14</v>
      </c>
      <c r="V97" s="38" t="s">
        <v>15</v>
      </c>
      <c r="W97" s="37" t="s">
        <v>14</v>
      </c>
      <c r="X97" s="38" t="s">
        <v>15</v>
      </c>
      <c r="Y97" s="37" t="s">
        <v>14</v>
      </c>
      <c r="Z97" s="38" t="s">
        <v>15</v>
      </c>
      <c r="AA97" s="37" t="s">
        <v>14</v>
      </c>
      <c r="AB97" s="38" t="s">
        <v>15</v>
      </c>
      <c r="AC97" s="37" t="s">
        <v>14</v>
      </c>
      <c r="AD97" s="38" t="s">
        <v>15</v>
      </c>
      <c r="AE97" s="41" t="s">
        <v>14</v>
      </c>
      <c r="AF97" s="42" t="s">
        <v>15</v>
      </c>
    </row>
    <row r="98" spans="1:35" x14ac:dyDescent="0.25">
      <c r="A98" s="55"/>
      <c r="B98" s="62" t="s">
        <v>66</v>
      </c>
      <c r="C98" s="8">
        <v>604</v>
      </c>
      <c r="D98" s="5">
        <f>IF(C100=0,"- - -",C98/C100*100)</f>
        <v>29.164654756156445</v>
      </c>
      <c r="E98" s="4">
        <v>0</v>
      </c>
      <c r="F98" s="5">
        <f>IF(E100=0,"- - -",E98/E100*100)</f>
        <v>0</v>
      </c>
      <c r="G98" s="4">
        <v>0</v>
      </c>
      <c r="H98" s="5">
        <f>IF(G100=0,"- - -",G98/G100*100)</f>
        <v>0</v>
      </c>
      <c r="I98" s="4">
        <v>0</v>
      </c>
      <c r="J98" s="5">
        <f>IF(I100=0,"- - -",I98/I100*100)</f>
        <v>0</v>
      </c>
      <c r="K98" s="4">
        <v>0</v>
      </c>
      <c r="L98" s="5">
        <f>IF(K100=0,"- - -",K98/K100*100)</f>
        <v>0</v>
      </c>
      <c r="M98" s="4">
        <v>0</v>
      </c>
      <c r="N98" s="5">
        <f>IF(M100=0,"- - -",M98/M100*100)</f>
        <v>0</v>
      </c>
      <c r="O98" s="4">
        <v>0</v>
      </c>
      <c r="P98" s="5">
        <f>IF(O100=0,"- - -",O98/O100*100)</f>
        <v>0</v>
      </c>
      <c r="Q98" s="4">
        <v>0</v>
      </c>
      <c r="R98" s="5">
        <f>IF(Q100=0,"- - -",Q98/Q100*100)</f>
        <v>0</v>
      </c>
      <c r="S98" s="4">
        <v>0</v>
      </c>
      <c r="T98" s="5">
        <f>IF(S100=0,"- - -",S98/S100*100)</f>
        <v>0</v>
      </c>
      <c r="U98" s="4">
        <v>0</v>
      </c>
      <c r="V98" s="5">
        <f>IF(U100=0,"- - -",U98/U100*100)</f>
        <v>0</v>
      </c>
      <c r="W98" s="4">
        <v>0</v>
      </c>
      <c r="X98" s="5">
        <f>IF(W100=0,"- - -",W98/W100*100)</f>
        <v>0</v>
      </c>
      <c r="Y98" s="4">
        <v>0</v>
      </c>
      <c r="Z98" s="5">
        <f>IF(Y100=0,"- - -",Y98/Y100*100)</f>
        <v>0</v>
      </c>
      <c r="AA98" s="4">
        <v>0</v>
      </c>
      <c r="AB98" s="5">
        <f>IF(AA100=0,"- - -",AA98/AA100*100)</f>
        <v>0</v>
      </c>
      <c r="AC98" s="4">
        <v>0</v>
      </c>
      <c r="AD98" s="5">
        <f>IF(AC100=0,"- - -",AC98/AC100*100)</f>
        <v>0</v>
      </c>
      <c r="AE98" s="26">
        <f>C98+E98+G98+I98+K98+M98+O98+Q98+S98+U98+W98+Y98+AA98+AC98</f>
        <v>604</v>
      </c>
      <c r="AF98" s="27">
        <f>IF(AE100=0,"- - -",AE98/AE100*100)</f>
        <v>0.49484265805880767</v>
      </c>
      <c r="AI98" s="69"/>
    </row>
    <row r="99" spans="1:35" ht="15.75" thickBot="1" x14ac:dyDescent="0.3">
      <c r="A99" s="52"/>
      <c r="B99" s="62" t="s">
        <v>67</v>
      </c>
      <c r="C99" s="9">
        <v>1467</v>
      </c>
      <c r="D99" s="3">
        <f>IF(C100=0,"- - -",C99/C100*100)</f>
        <v>70.835345243843548</v>
      </c>
      <c r="E99" s="2">
        <v>2966</v>
      </c>
      <c r="F99" s="3">
        <f>IF(E100=0,"- - -",E99/E100*100)</f>
        <v>100</v>
      </c>
      <c r="G99" s="2">
        <v>16769</v>
      </c>
      <c r="H99" s="3">
        <f>IF(G100=0,"- - -",G99/G100*100)</f>
        <v>100</v>
      </c>
      <c r="I99" s="2">
        <v>53051</v>
      </c>
      <c r="J99" s="3">
        <f>IF(I100=0,"- - -",I99/I100*100)</f>
        <v>100</v>
      </c>
      <c r="K99" s="2">
        <v>26442</v>
      </c>
      <c r="L99" s="3">
        <f>IF(K100=0,"- - -",K99/K100*100)</f>
        <v>100</v>
      </c>
      <c r="M99" s="2">
        <v>9501</v>
      </c>
      <c r="N99" s="3">
        <f>IF(M100=0,"- - -",M99/M100*100)</f>
        <v>100</v>
      </c>
      <c r="O99" s="2">
        <v>2716</v>
      </c>
      <c r="P99" s="3">
        <f>IF(O100=0,"- - -",O99/O100*100)</f>
        <v>100</v>
      </c>
      <c r="Q99" s="2">
        <v>1181</v>
      </c>
      <c r="R99" s="3">
        <f>IF(Q100=0,"- - -",Q99/Q100*100)</f>
        <v>100</v>
      </c>
      <c r="S99" s="2">
        <v>795</v>
      </c>
      <c r="T99" s="3">
        <f>IF(S100=0,"- - -",S99/S100*100)</f>
        <v>100</v>
      </c>
      <c r="U99" s="2">
        <v>545</v>
      </c>
      <c r="V99" s="3">
        <f>IF(U100=0,"- - -",U99/U100*100)</f>
        <v>100</v>
      </c>
      <c r="W99" s="2">
        <v>508</v>
      </c>
      <c r="X99" s="3">
        <f>IF(W100=0,"- - -",W99/W100*100)</f>
        <v>100</v>
      </c>
      <c r="Y99" s="2">
        <v>2997</v>
      </c>
      <c r="Z99" s="3">
        <f>IF(Y100=0,"- - -",Y99/Y100*100)</f>
        <v>100</v>
      </c>
      <c r="AA99" s="2">
        <v>1187</v>
      </c>
      <c r="AB99" s="3">
        <f>IF(AA100=0,"- - -",AA99/AA100*100)</f>
        <v>100</v>
      </c>
      <c r="AC99" s="2">
        <v>1330</v>
      </c>
      <c r="AD99" s="3">
        <f>IF(AC100=0,"- - -",AC99/AC100*100)</f>
        <v>100</v>
      </c>
      <c r="AE99" s="26">
        <f t="shared" ref="AE99" si="9">C99+E99+G99+I99+K99+M99+O99+Q99+S99+U99+W99+Y99+AA99+AC99</f>
        <v>121455</v>
      </c>
      <c r="AF99" s="29">
        <f>IF(AE100=0,"- - -",AE99/AE100*100)</f>
        <v>99.505157341941199</v>
      </c>
      <c r="AI99" s="69"/>
    </row>
    <row r="100" spans="1:35" x14ac:dyDescent="0.25">
      <c r="A100" s="153" t="s">
        <v>13</v>
      </c>
      <c r="B100" s="154"/>
      <c r="C100" s="14">
        <f>SUM(C98:C99)</f>
        <v>2071</v>
      </c>
      <c r="D100" s="15">
        <f>IF(C100=0,"- - -",C100/C100*100)</f>
        <v>100</v>
      </c>
      <c r="E100" s="16">
        <f>SUM(E98:E99)</f>
        <v>2966</v>
      </c>
      <c r="F100" s="15">
        <f>IF(E100=0,"- - -",E100/E100*100)</f>
        <v>100</v>
      </c>
      <c r="G100" s="16">
        <f>SUM(G98:G99)</f>
        <v>16769</v>
      </c>
      <c r="H100" s="15">
        <f>IF(G100=0,"- - -",G100/G100*100)</f>
        <v>100</v>
      </c>
      <c r="I100" s="16">
        <f>SUM(I98:I99)</f>
        <v>53051</v>
      </c>
      <c r="J100" s="15">
        <f>IF(I100=0,"- - -",I100/I100*100)</f>
        <v>100</v>
      </c>
      <c r="K100" s="16">
        <f>SUM(K98:K99)</f>
        <v>26442</v>
      </c>
      <c r="L100" s="15">
        <f>IF(K100=0,"- - -",K100/K100*100)</f>
        <v>100</v>
      </c>
      <c r="M100" s="16">
        <f>SUM(M98:M99)</f>
        <v>9501</v>
      </c>
      <c r="N100" s="15">
        <f>IF(M100=0,"- - -",M100/M100*100)</f>
        <v>100</v>
      </c>
      <c r="O100" s="16">
        <f>SUM(O98:O99)</f>
        <v>2716</v>
      </c>
      <c r="P100" s="15">
        <f>IF(O100=0,"- - -",O100/O100*100)</f>
        <v>100</v>
      </c>
      <c r="Q100" s="16">
        <f>SUM(Q98:Q99)</f>
        <v>1181</v>
      </c>
      <c r="R100" s="15">
        <f>IF(Q100=0,"- - -",Q100/Q100*100)</f>
        <v>100</v>
      </c>
      <c r="S100" s="16">
        <f>SUM(S98:S99)</f>
        <v>795</v>
      </c>
      <c r="T100" s="15">
        <f>IF(S100=0,"- - -",S100/S100*100)</f>
        <v>100</v>
      </c>
      <c r="U100" s="16">
        <f>SUM(U98:U99)</f>
        <v>545</v>
      </c>
      <c r="V100" s="15">
        <f>IF(U100=0,"- - -",U100/U100*100)</f>
        <v>100</v>
      </c>
      <c r="W100" s="16">
        <f>SUM(W98:W99)</f>
        <v>508</v>
      </c>
      <c r="X100" s="15">
        <f>IF(W100=0,"- - -",W100/W100*100)</f>
        <v>100</v>
      </c>
      <c r="Y100" s="16">
        <f>SUM(Y98:Y99)</f>
        <v>2997</v>
      </c>
      <c r="Z100" s="15">
        <f>IF(Y100=0,"- - -",Y100/Y100*100)</f>
        <v>100</v>
      </c>
      <c r="AA100" s="16">
        <f>SUM(AA98:AA99)</f>
        <v>1187</v>
      </c>
      <c r="AB100" s="15">
        <f t="shared" ref="AB100" si="10">IF(AA100=0,"- - -",AA100/AA100*100)</f>
        <v>100</v>
      </c>
      <c r="AC100" s="16">
        <f>SUM(AC98:AC99)</f>
        <v>1330</v>
      </c>
      <c r="AD100" s="15">
        <f t="shared" ref="AD100" si="11">IF(AC100=0,"- - -",AC100/AC100*100)</f>
        <v>100</v>
      </c>
      <c r="AE100" s="22">
        <f>SUM(AE98:AE99)</f>
        <v>122059</v>
      </c>
      <c r="AF100" s="23">
        <f>IF(AE100=0,"- - -",AE100/AE100*100)</f>
        <v>100</v>
      </c>
      <c r="AI100" s="69"/>
    </row>
    <row r="101" spans="1:35" ht="15.75" thickBot="1" x14ac:dyDescent="0.3">
      <c r="A101" s="155" t="s">
        <v>31</v>
      </c>
      <c r="B101" s="156"/>
      <c r="C101" s="18">
        <f>IF($AE100=0,"- - -",C100/$AE100*100)</f>
        <v>1.6967204384764745</v>
      </c>
      <c r="D101" s="19"/>
      <c r="E101" s="20">
        <f>IF($AE100=0,"- - -",E100/$AE100*100)</f>
        <v>2.4299723904013635</v>
      </c>
      <c r="F101" s="19"/>
      <c r="G101" s="20">
        <f>IF($AE100=0,"- - -",G100/$AE100*100)</f>
        <v>13.738437968523421</v>
      </c>
      <c r="H101" s="19"/>
      <c r="I101" s="20">
        <f>IF($AE100=0,"- - -",I100/$AE100*100)</f>
        <v>43.463407040857291</v>
      </c>
      <c r="J101" s="19"/>
      <c r="K101" s="20">
        <f>IF($AE100=0,"- - -",K100/$AE100*100)</f>
        <v>21.663293980779788</v>
      </c>
      <c r="L101" s="19"/>
      <c r="M101" s="20">
        <f>IF($AE100=0,"- - -",M100/$AE100*100)</f>
        <v>7.7839405533389598</v>
      </c>
      <c r="N101" s="19"/>
      <c r="O101" s="20">
        <f>IF($AE100=0,"- - -",O100/$AE100*100)</f>
        <v>2.2251534094167575</v>
      </c>
      <c r="P101" s="19"/>
      <c r="Q101" s="20">
        <f>IF($AE100=0,"- - -",Q100/$AE100*100)</f>
        <v>0.9675648661712779</v>
      </c>
      <c r="R101" s="19"/>
      <c r="S101" s="20">
        <f>IF($AE100=0,"- - -",S100/$AE100*100)</f>
        <v>0.65132435953104639</v>
      </c>
      <c r="T101" s="19"/>
      <c r="U101" s="20">
        <f>IF($AE100=0,"- - -",U100/$AE100*100)</f>
        <v>0.44650537854644062</v>
      </c>
      <c r="V101" s="19"/>
      <c r="W101" s="20">
        <f>IF($AE100=0,"- - -",W100/$AE100*100)</f>
        <v>0.41619216936071896</v>
      </c>
      <c r="X101" s="19"/>
      <c r="Y101" s="20">
        <f>IF($AE100=0,"- - -",Y100/$AE100*100)</f>
        <v>2.4553699440434547</v>
      </c>
      <c r="Z101" s="19"/>
      <c r="AA101" s="20">
        <f>IF($AE100=0,"- - -",AA100/$AE100*100)</f>
        <v>0.97248052171490829</v>
      </c>
      <c r="AB101" s="50"/>
      <c r="AC101" s="20">
        <f>IF($AE100=0,"- - -",AC100/$AE100*100)</f>
        <v>1.0896369788381028</v>
      </c>
      <c r="AD101" s="50"/>
      <c r="AE101" s="24">
        <f>IF($AE100=0,"- - -",AE100/$AE100*100)</f>
        <v>100</v>
      </c>
      <c r="AF101" s="25"/>
    </row>
    <row r="102" spans="1:35" x14ac:dyDescent="0.25">
      <c r="A102" s="63"/>
    </row>
    <row r="104" spans="1:35" x14ac:dyDescent="0.25">
      <c r="A104" s="49" t="s">
        <v>329</v>
      </c>
      <c r="J104" s="48"/>
      <c r="L104" s="48"/>
    </row>
    <row r="105" spans="1:35" ht="15.75" thickBot="1" x14ac:dyDescent="0.3"/>
    <row r="106" spans="1:35" ht="14.45" customHeight="1" x14ac:dyDescent="0.25">
      <c r="A106" s="149" t="s">
        <v>333</v>
      </c>
      <c r="B106" s="171"/>
      <c r="C106" s="32" t="s">
        <v>596</v>
      </c>
      <c r="D106" s="33"/>
      <c r="E106" s="33" t="s">
        <v>59</v>
      </c>
      <c r="F106" s="33"/>
      <c r="G106" s="33" t="s">
        <v>16</v>
      </c>
      <c r="H106" s="33"/>
      <c r="I106" s="35" t="s">
        <v>13</v>
      </c>
      <c r="J106" s="36"/>
    </row>
    <row r="107" spans="1:35" ht="15.75" thickBot="1" x14ac:dyDescent="0.3">
      <c r="A107" s="172"/>
      <c r="B107" s="173"/>
      <c r="C107" s="37" t="s">
        <v>14</v>
      </c>
      <c r="D107" s="38" t="s">
        <v>15</v>
      </c>
      <c r="E107" s="39" t="s">
        <v>14</v>
      </c>
      <c r="F107" s="38" t="s">
        <v>15</v>
      </c>
      <c r="G107" s="39" t="s">
        <v>14</v>
      </c>
      <c r="H107" s="38" t="s">
        <v>15</v>
      </c>
      <c r="I107" s="41" t="s">
        <v>14</v>
      </c>
      <c r="J107" s="42" t="s">
        <v>15</v>
      </c>
    </row>
    <row r="108" spans="1:35" x14ac:dyDescent="0.25">
      <c r="A108" s="55"/>
      <c r="B108" s="62" t="s">
        <v>66</v>
      </c>
      <c r="C108" s="8">
        <v>0</v>
      </c>
      <c r="D108" s="5">
        <f>IF(C110=0,"- - -",C108/C110*100)</f>
        <v>0</v>
      </c>
      <c r="E108" s="4">
        <v>0</v>
      </c>
      <c r="F108" s="5">
        <f>IF(E110=0,"- - -",E108/E110*100)</f>
        <v>0</v>
      </c>
      <c r="G108" s="4">
        <v>604</v>
      </c>
      <c r="H108" s="5">
        <f>IF(G110=0,"- - -",G108/G110*100)</f>
        <v>81.292059219380889</v>
      </c>
      <c r="I108" s="26">
        <f>C108+E108+G108</f>
        <v>604</v>
      </c>
      <c r="J108" s="27">
        <f>IF(I110=0,"- - -",I108/I110*100)</f>
        <v>0.49484265805880767</v>
      </c>
      <c r="M108" s="69"/>
    </row>
    <row r="109" spans="1:35" ht="15.75" thickBot="1" x14ac:dyDescent="0.3">
      <c r="A109" s="52"/>
      <c r="B109" s="62" t="s">
        <v>67</v>
      </c>
      <c r="C109" s="9">
        <v>95133</v>
      </c>
      <c r="D109" s="3">
        <f>IF(C110=0,"- - -",C109/C110*100)</f>
        <v>100</v>
      </c>
      <c r="E109" s="2">
        <v>26183</v>
      </c>
      <c r="F109" s="3">
        <f>IF(E110=0,"- - -",E109/E110*100)</f>
        <v>100</v>
      </c>
      <c r="G109" s="2">
        <v>139</v>
      </c>
      <c r="H109" s="3">
        <f>IF(G110=0,"- - -",G109/G110*100)</f>
        <v>18.707940780619111</v>
      </c>
      <c r="I109" s="26">
        <f t="shared" ref="I109" si="12">C109+E109+G109</f>
        <v>121455</v>
      </c>
      <c r="J109" s="29">
        <f>IF(I110=0,"- - -",I109/I110*100)</f>
        <v>99.505157341941199</v>
      </c>
      <c r="M109" s="69"/>
    </row>
    <row r="110" spans="1:35" x14ac:dyDescent="0.25">
      <c r="A110" s="153" t="s">
        <v>13</v>
      </c>
      <c r="B110" s="154"/>
      <c r="C110" s="14">
        <f>SUM(C108:C109)</f>
        <v>95133</v>
      </c>
      <c r="D110" s="15">
        <f>IF(C110=0,"- - -",C110/C110*100)</f>
        <v>100</v>
      </c>
      <c r="E110" s="16">
        <f>SUM(E108:E109)</f>
        <v>26183</v>
      </c>
      <c r="F110" s="15">
        <f>IF(E110=0,"- - -",E110/E110*100)</f>
        <v>100</v>
      </c>
      <c r="G110" s="16">
        <f>SUM(G108:G109)</f>
        <v>743</v>
      </c>
      <c r="H110" s="15">
        <f>IF(G110=0,"- - -",G110/G110*100)</f>
        <v>100</v>
      </c>
      <c r="I110" s="22">
        <f>SUM(I108:I109)</f>
        <v>122059</v>
      </c>
      <c r="J110" s="23">
        <f>IF(I110=0,"- - -",I110/I110*100)</f>
        <v>100</v>
      </c>
      <c r="M110" s="69"/>
    </row>
    <row r="111" spans="1:35" ht="15.75" thickBot="1" x14ac:dyDescent="0.3">
      <c r="A111" s="155" t="s">
        <v>590</v>
      </c>
      <c r="B111" s="156"/>
      <c r="C111" s="18">
        <f>IF($I110=0,"- - -",C110/$I110*100)</f>
        <v>77.940176472034011</v>
      </c>
      <c r="D111" s="19"/>
      <c r="E111" s="20">
        <f>IF($I110=0,"- - -",E110/$I110*100)</f>
        <v>21.451101516479735</v>
      </c>
      <c r="F111" s="19"/>
      <c r="G111" s="20">
        <f>IF($I110=0,"- - -",G110/$I110*100)</f>
        <v>0.60872201148624849</v>
      </c>
      <c r="H111" s="19"/>
      <c r="I111" s="24">
        <f>IF($I110=0,"- - -",I110/$I110*100)</f>
        <v>100</v>
      </c>
      <c r="J111" s="25"/>
    </row>
    <row r="114" spans="1:13" x14ac:dyDescent="0.25">
      <c r="A114" s="49" t="s">
        <v>330</v>
      </c>
      <c r="L114" s="48"/>
    </row>
    <row r="115" spans="1:13" ht="15.75" thickBot="1" x14ac:dyDescent="0.3"/>
    <row r="116" spans="1:13" ht="14.45" customHeight="1" x14ac:dyDescent="0.25">
      <c r="A116" s="149" t="s">
        <v>333</v>
      </c>
      <c r="B116" s="171"/>
      <c r="C116" s="32" t="s">
        <v>121</v>
      </c>
      <c r="D116" s="33"/>
      <c r="E116" s="33" t="s">
        <v>122</v>
      </c>
      <c r="F116" s="33"/>
      <c r="G116" s="33" t="s">
        <v>123</v>
      </c>
      <c r="H116" s="33"/>
      <c r="I116" s="35" t="s">
        <v>13</v>
      </c>
      <c r="J116" s="36"/>
    </row>
    <row r="117" spans="1:13" ht="15.75" thickBot="1" x14ac:dyDescent="0.3">
      <c r="A117" s="172"/>
      <c r="B117" s="173"/>
      <c r="C117" s="37" t="s">
        <v>14</v>
      </c>
      <c r="D117" s="38" t="s">
        <v>15</v>
      </c>
      <c r="E117" s="39" t="s">
        <v>14</v>
      </c>
      <c r="F117" s="38" t="s">
        <v>15</v>
      </c>
      <c r="G117" s="39" t="s">
        <v>14</v>
      </c>
      <c r="H117" s="38" t="s">
        <v>15</v>
      </c>
      <c r="I117" s="41" t="s">
        <v>14</v>
      </c>
      <c r="J117" s="42" t="s">
        <v>15</v>
      </c>
    </row>
    <row r="118" spans="1:13" x14ac:dyDescent="0.25">
      <c r="A118" s="55"/>
      <c r="B118" s="62" t="s">
        <v>66</v>
      </c>
      <c r="C118" s="8">
        <v>60</v>
      </c>
      <c r="D118" s="5">
        <f>IF(C120=0,"- - -",C118/C120*100)</f>
        <v>0.46224961479198773</v>
      </c>
      <c r="E118" s="4">
        <v>525</v>
      </c>
      <c r="F118" s="5">
        <f>IF(E120=0,"- - -",E118/E120*100)</f>
        <v>0.48971596474045059</v>
      </c>
      <c r="G118" s="4">
        <v>19</v>
      </c>
      <c r="H118" s="5">
        <f>IF(G120=0,"- - -",G118/G120*100)</f>
        <v>1.0138740661686232</v>
      </c>
      <c r="I118" s="26">
        <f>C118+E118+G118</f>
        <v>604</v>
      </c>
      <c r="J118" s="27">
        <f>IF(I120=0,"- - -",I118/I120*100)</f>
        <v>0.49484265805880767</v>
      </c>
      <c r="M118" s="69"/>
    </row>
    <row r="119" spans="1:13" ht="15.75" thickBot="1" x14ac:dyDescent="0.3">
      <c r="A119" s="52"/>
      <c r="B119" s="62" t="s">
        <v>67</v>
      </c>
      <c r="C119" s="9">
        <v>12920</v>
      </c>
      <c r="D119" s="3">
        <f>IF(C120=0,"- - -",C119/C120*100)</f>
        <v>99.537750385208014</v>
      </c>
      <c r="E119" s="2">
        <v>106680</v>
      </c>
      <c r="F119" s="3">
        <f>IF(E120=0,"- - -",E119/E120*100)</f>
        <v>99.510284035259545</v>
      </c>
      <c r="G119" s="2">
        <v>1855</v>
      </c>
      <c r="H119" s="3">
        <f>IF(G120=0,"- - -",G119/G120*100)</f>
        <v>98.986125933831374</v>
      </c>
      <c r="I119" s="26">
        <f t="shared" ref="I119" si="13">C119+E119+G119</f>
        <v>121455</v>
      </c>
      <c r="J119" s="29">
        <f>IF(I120=0,"- - -",I119/I120*100)</f>
        <v>99.505157341941199</v>
      </c>
      <c r="M119" s="69"/>
    </row>
    <row r="120" spans="1:13" x14ac:dyDescent="0.25">
      <c r="A120" s="153" t="s">
        <v>13</v>
      </c>
      <c r="B120" s="154"/>
      <c r="C120" s="14">
        <f>SUM(C118:C119)</f>
        <v>12980</v>
      </c>
      <c r="D120" s="15">
        <f>IF(C120=0,"- - -",C120/C120*100)</f>
        <v>100</v>
      </c>
      <c r="E120" s="16">
        <f>SUM(E118:E119)</f>
        <v>107205</v>
      </c>
      <c r="F120" s="15">
        <f>IF(E120=0,"- - -",E120/E120*100)</f>
        <v>100</v>
      </c>
      <c r="G120" s="16">
        <f>SUM(G118:G119)</f>
        <v>1874</v>
      </c>
      <c r="H120" s="15">
        <f>IF(G120=0,"- - -",G120/G120*100)</f>
        <v>100</v>
      </c>
      <c r="I120" s="22">
        <f>SUM(I118:I119)</f>
        <v>122059</v>
      </c>
      <c r="J120" s="23">
        <f>IF(I120=0,"- - -",I120/I120*100)</f>
        <v>100</v>
      </c>
      <c r="M120" s="69"/>
    </row>
    <row r="121" spans="1:13" ht="15.75" thickBot="1" x14ac:dyDescent="0.3">
      <c r="A121" s="155" t="s">
        <v>594</v>
      </c>
      <c r="B121" s="156"/>
      <c r="C121" s="18">
        <f>IF($I120=0,"- - -",C120/$I120*100)</f>
        <v>10.634201492720734</v>
      </c>
      <c r="D121" s="19"/>
      <c r="E121" s="20">
        <f>IF($I120=0,"- - -",E120/$I120*100)</f>
        <v>87.830475425818662</v>
      </c>
      <c r="F121" s="19"/>
      <c r="G121" s="20">
        <f>IF($I120=0,"- - -",G120/$I120*100)</f>
        <v>1.5353230814606051</v>
      </c>
      <c r="H121" s="19"/>
      <c r="I121" s="24">
        <f>IF($I120=0,"- - -",I120/$I120*100)</f>
        <v>100</v>
      </c>
      <c r="J121" s="25"/>
    </row>
    <row r="122" spans="1:13" x14ac:dyDescent="0.25">
      <c r="A122" s="63"/>
    </row>
    <row r="124" spans="1:13" x14ac:dyDescent="0.25">
      <c r="A124" s="49" t="s">
        <v>331</v>
      </c>
      <c r="J124" s="48"/>
      <c r="L124" s="48"/>
    </row>
    <row r="125" spans="1:13" ht="15.75" thickBot="1" x14ac:dyDescent="0.3"/>
    <row r="126" spans="1:13" ht="14.45" customHeight="1" x14ac:dyDescent="0.25">
      <c r="A126" s="149" t="s">
        <v>333</v>
      </c>
      <c r="B126" s="171"/>
      <c r="C126" s="32" t="s">
        <v>124</v>
      </c>
      <c r="D126" s="33"/>
      <c r="E126" s="33" t="s">
        <v>125</v>
      </c>
      <c r="F126" s="33"/>
      <c r="G126" s="33" t="s">
        <v>123</v>
      </c>
      <c r="H126" s="33"/>
      <c r="I126" s="35" t="s">
        <v>13</v>
      </c>
      <c r="J126" s="36"/>
    </row>
    <row r="127" spans="1:13" ht="15.75" thickBot="1" x14ac:dyDescent="0.3">
      <c r="A127" s="172"/>
      <c r="B127" s="173"/>
      <c r="C127" s="37" t="s">
        <v>14</v>
      </c>
      <c r="D127" s="38" t="s">
        <v>15</v>
      </c>
      <c r="E127" s="39" t="s">
        <v>14</v>
      </c>
      <c r="F127" s="38" t="s">
        <v>15</v>
      </c>
      <c r="G127" s="39" t="s">
        <v>14</v>
      </c>
      <c r="H127" s="38" t="s">
        <v>15</v>
      </c>
      <c r="I127" s="41" t="s">
        <v>14</v>
      </c>
      <c r="J127" s="42" t="s">
        <v>15</v>
      </c>
    </row>
    <row r="128" spans="1:13" x14ac:dyDescent="0.25">
      <c r="A128" s="55"/>
      <c r="B128" s="62" t="s">
        <v>66</v>
      </c>
      <c r="C128" s="8">
        <v>400</v>
      </c>
      <c r="D128" s="5">
        <f>IF(C130=0,"- - -",C128/C130*100)</f>
        <v>0.48791198067868558</v>
      </c>
      <c r="E128" s="4">
        <v>191</v>
      </c>
      <c r="F128" s="5">
        <f>IF(E130=0,"- - -",E128/E130*100)</f>
        <v>0.48426764027281255</v>
      </c>
      <c r="G128" s="4">
        <v>13</v>
      </c>
      <c r="H128" s="5">
        <f>IF(G130=0,"- - -",G128/G130*100)</f>
        <v>2.0440251572327042</v>
      </c>
      <c r="I128" s="26">
        <f>C128+E128+G128</f>
        <v>604</v>
      </c>
      <c r="J128" s="27">
        <f>IF(I130=0,"- - -",I128/I130*100)</f>
        <v>0.49484265805880767</v>
      </c>
      <c r="M128" s="69"/>
    </row>
    <row r="129" spans="1:13" ht="15.75" thickBot="1" x14ac:dyDescent="0.3">
      <c r="A129" s="52"/>
      <c r="B129" s="62" t="s">
        <v>67</v>
      </c>
      <c r="C129" s="9">
        <v>81582</v>
      </c>
      <c r="D129" s="3">
        <f>IF(C130=0,"- - -",C129/C130*100)</f>
        <v>99.512088019321311</v>
      </c>
      <c r="E129" s="2">
        <v>39250</v>
      </c>
      <c r="F129" s="3">
        <f>IF(E130=0,"- - -",E129/E130*100)</f>
        <v>99.515732359727181</v>
      </c>
      <c r="G129" s="2">
        <v>623</v>
      </c>
      <c r="H129" s="3">
        <f>IF(G130=0,"- - -",G129/G130*100)</f>
        <v>97.95597484276729</v>
      </c>
      <c r="I129" s="26">
        <f t="shared" ref="I129" si="14">C129+E129+G129</f>
        <v>121455</v>
      </c>
      <c r="J129" s="29">
        <f>IF(I130=0,"- - -",I129/I130*100)</f>
        <v>99.505157341941199</v>
      </c>
      <c r="M129" s="69"/>
    </row>
    <row r="130" spans="1:13" x14ac:dyDescent="0.25">
      <c r="A130" s="153" t="s">
        <v>13</v>
      </c>
      <c r="B130" s="154"/>
      <c r="C130" s="14">
        <f>SUM(C128:C129)</f>
        <v>81982</v>
      </c>
      <c r="D130" s="15">
        <f>IF(C130=0,"- - -",C130/C130*100)</f>
        <v>100</v>
      </c>
      <c r="E130" s="16">
        <f>SUM(E128:E129)</f>
        <v>39441</v>
      </c>
      <c r="F130" s="15">
        <f>IF(E130=0,"- - -",E130/E130*100)</f>
        <v>100</v>
      </c>
      <c r="G130" s="16">
        <f>SUM(G128:G129)</f>
        <v>636</v>
      </c>
      <c r="H130" s="15">
        <f>IF(G130=0,"- - -",G130/G130*100)</f>
        <v>100</v>
      </c>
      <c r="I130" s="22">
        <f>SUM(I128:I129)</f>
        <v>122059</v>
      </c>
      <c r="J130" s="23">
        <f>IF(I130=0,"- - -",I130/I130*100)</f>
        <v>100</v>
      </c>
      <c r="M130" s="69"/>
    </row>
    <row r="131" spans="1:13" ht="15.75" thickBot="1" x14ac:dyDescent="0.3">
      <c r="A131" s="155" t="s">
        <v>592</v>
      </c>
      <c r="B131" s="156"/>
      <c r="C131" s="18">
        <f>IF($I130=0,"- - -",C130/$I130*100)</f>
        <v>67.165878796319817</v>
      </c>
      <c r="D131" s="19"/>
      <c r="E131" s="20">
        <f>IF($I130=0,"- - -",E130/$I130*100)</f>
        <v>32.313061716055351</v>
      </c>
      <c r="F131" s="19"/>
      <c r="G131" s="20">
        <f>IF($I130=0,"- - -",G130/$I130*100)</f>
        <v>0.52105948762483711</v>
      </c>
      <c r="H131" s="19"/>
      <c r="I131" s="24">
        <f>IF($I130=0,"- - -",I130/$I130*100)</f>
        <v>100</v>
      </c>
      <c r="J131" s="25"/>
    </row>
    <row r="134" spans="1:13" x14ac:dyDescent="0.25">
      <c r="A134" s="49" t="s">
        <v>332</v>
      </c>
      <c r="J134" s="48"/>
      <c r="L134" s="48"/>
    </row>
    <row r="135" spans="1:13" ht="15.75" thickBot="1" x14ac:dyDescent="0.3"/>
    <row r="136" spans="1:13" ht="14.45" customHeight="1" x14ac:dyDescent="0.25">
      <c r="A136" s="149" t="s">
        <v>333</v>
      </c>
      <c r="B136" s="171"/>
      <c r="C136" s="32" t="s">
        <v>126</v>
      </c>
      <c r="D136" s="33"/>
      <c r="E136" s="33" t="s">
        <v>127</v>
      </c>
      <c r="F136" s="33"/>
      <c r="G136" s="33" t="s">
        <v>123</v>
      </c>
      <c r="H136" s="33"/>
      <c r="I136" s="35" t="s">
        <v>13</v>
      </c>
      <c r="J136" s="36"/>
    </row>
    <row r="137" spans="1:13" ht="15.75" thickBot="1" x14ac:dyDescent="0.3">
      <c r="A137" s="172"/>
      <c r="B137" s="173"/>
      <c r="C137" s="37" t="s">
        <v>14</v>
      </c>
      <c r="D137" s="38" t="s">
        <v>15</v>
      </c>
      <c r="E137" s="39" t="s">
        <v>14</v>
      </c>
      <c r="F137" s="38" t="s">
        <v>15</v>
      </c>
      <c r="G137" s="39" t="s">
        <v>14</v>
      </c>
      <c r="H137" s="38" t="s">
        <v>15</v>
      </c>
      <c r="I137" s="41" t="s">
        <v>14</v>
      </c>
      <c r="J137" s="42" t="s">
        <v>15</v>
      </c>
    </row>
    <row r="138" spans="1:13" x14ac:dyDescent="0.25">
      <c r="A138" s="55"/>
      <c r="B138" s="62" t="s">
        <v>66</v>
      </c>
      <c r="C138" s="8">
        <v>343</v>
      </c>
      <c r="D138" s="5">
        <f>IF(C140=0,"- - -",C138/C140*100)</f>
        <v>1.0978107796696965</v>
      </c>
      <c r="E138" s="4">
        <v>243</v>
      </c>
      <c r="F138" s="5">
        <f>IF(E140=0,"- - -",E138/E140*100)</f>
        <v>0.26999700003333293</v>
      </c>
      <c r="G138" s="4">
        <v>18</v>
      </c>
      <c r="H138" s="5">
        <f>IF(G140=0,"- - -",G138/G140*100)</f>
        <v>2.2113022113022112</v>
      </c>
      <c r="I138" s="26">
        <f>C138+E138+G138</f>
        <v>604</v>
      </c>
      <c r="J138" s="27">
        <f>IF(I140=0,"- - -",I138/I140*100)</f>
        <v>0.49484265805880767</v>
      </c>
      <c r="M138" s="69"/>
    </row>
    <row r="139" spans="1:13" ht="15.75" thickBot="1" x14ac:dyDescent="0.3">
      <c r="A139" s="52"/>
      <c r="B139" s="62" t="s">
        <v>67</v>
      </c>
      <c r="C139" s="9">
        <v>30901</v>
      </c>
      <c r="D139" s="3">
        <f>IF(C140=0,"- - -",C139/C140*100)</f>
        <v>98.9021892203303</v>
      </c>
      <c r="E139" s="2">
        <v>89758</v>
      </c>
      <c r="F139" s="3">
        <f>IF(E140=0,"- - -",E139/E140*100)</f>
        <v>99.730002999966672</v>
      </c>
      <c r="G139" s="2">
        <v>796</v>
      </c>
      <c r="H139" s="3">
        <f>IF(G140=0,"- - -",G139/G140*100)</f>
        <v>97.788697788697789</v>
      </c>
      <c r="I139" s="26">
        <f>C139+E139+G139</f>
        <v>121455</v>
      </c>
      <c r="J139" s="29">
        <f>IF(I140=0,"- - -",I139/I140*100)</f>
        <v>99.505157341941199</v>
      </c>
      <c r="M139" s="69"/>
    </row>
    <row r="140" spans="1:13" x14ac:dyDescent="0.25">
      <c r="A140" s="153" t="s">
        <v>13</v>
      </c>
      <c r="B140" s="154"/>
      <c r="C140" s="14">
        <f>SUM(C138:C139)</f>
        <v>31244</v>
      </c>
      <c r="D140" s="15">
        <f>IF(C140=0,"- - -",C140/C140*100)</f>
        <v>100</v>
      </c>
      <c r="E140" s="16">
        <f>SUM(E138:E139)</f>
        <v>90001</v>
      </c>
      <c r="F140" s="15">
        <f>IF(E140=0,"- - -",E140/E140*100)</f>
        <v>100</v>
      </c>
      <c r="G140" s="16">
        <f>SUM(G138:G139)</f>
        <v>814</v>
      </c>
      <c r="H140" s="15">
        <f>IF(G140=0,"- - -",G140/G140*100)</f>
        <v>100</v>
      </c>
      <c r="I140" s="22">
        <f>SUM(I138:I139)</f>
        <v>122059</v>
      </c>
      <c r="J140" s="23">
        <f>IF(I140=0,"- - -",I140/I140*100)</f>
        <v>100</v>
      </c>
      <c r="M140" s="69"/>
    </row>
    <row r="141" spans="1:13" ht="15.75" thickBot="1" x14ac:dyDescent="0.3">
      <c r="A141" s="155" t="s">
        <v>591</v>
      </c>
      <c r="B141" s="156"/>
      <c r="C141" s="18">
        <f>IF($I140=0,"- - -",C140/$I140*100)</f>
        <v>25.597456967532096</v>
      </c>
      <c r="D141" s="19"/>
      <c r="E141" s="159">
        <f>IF($I140=0,"- - -",E140/$I140*100)</f>
        <v>73.735652430382032</v>
      </c>
      <c r="F141" s="179"/>
      <c r="G141" s="159">
        <f>IF($I140=0,"- - -",G140/$I140*100)</f>
        <v>0.66689060208587647</v>
      </c>
      <c r="H141" s="180"/>
      <c r="I141" s="24">
        <f>IF($I140=0,"- - -",I140/$I140*100)</f>
        <v>100</v>
      </c>
      <c r="J141" s="25"/>
    </row>
  </sheetData>
  <sheetProtection sheet="1" objects="1" scenarios="1"/>
  <mergeCells count="48">
    <mergeCell ref="A10:B10"/>
    <mergeCell ref="A6:B7"/>
    <mergeCell ref="A136:B137"/>
    <mergeCell ref="A140:B140"/>
    <mergeCell ref="A141:B141"/>
    <mergeCell ref="A91:B91"/>
    <mergeCell ref="A56:B57"/>
    <mergeCell ref="A60:B60"/>
    <mergeCell ref="A61:B61"/>
    <mergeCell ref="A66:B67"/>
    <mergeCell ref="A70:B70"/>
    <mergeCell ref="A71:B71"/>
    <mergeCell ref="A76:B77"/>
    <mergeCell ref="A80:B80"/>
    <mergeCell ref="A81:B81"/>
    <mergeCell ref="A86:B87"/>
    <mergeCell ref="A20:B20"/>
    <mergeCell ref="A16:B17"/>
    <mergeCell ref="E141:F141"/>
    <mergeCell ref="G141:H141"/>
    <mergeCell ref="A131:B131"/>
    <mergeCell ref="A96:B97"/>
    <mergeCell ref="A100:B100"/>
    <mergeCell ref="A101:B101"/>
    <mergeCell ref="A106:B107"/>
    <mergeCell ref="A110:B110"/>
    <mergeCell ref="A111:B111"/>
    <mergeCell ref="A116:B117"/>
    <mergeCell ref="A120:B120"/>
    <mergeCell ref="A121:B121"/>
    <mergeCell ref="A126:B127"/>
    <mergeCell ref="A130:B130"/>
    <mergeCell ref="M1:R1"/>
    <mergeCell ref="A11:B11"/>
    <mergeCell ref="A90:B90"/>
    <mergeCell ref="Y31:Z31"/>
    <mergeCell ref="AA31:AB31"/>
    <mergeCell ref="A1:B1"/>
    <mergeCell ref="A51:B51"/>
    <mergeCell ref="A21:B21"/>
    <mergeCell ref="A26:B27"/>
    <mergeCell ref="A30:B30"/>
    <mergeCell ref="A31:B31"/>
    <mergeCell ref="A36:B37"/>
    <mergeCell ref="A40:B40"/>
    <mergeCell ref="A41:B41"/>
    <mergeCell ref="A46:B47"/>
    <mergeCell ref="A50:B50"/>
  </mergeCells>
  <hyperlinks>
    <hyperlink ref="A1:B1" location="Index!B5" display="Index (klikken)"/>
    <hyperlink ref="M1" location="'GR enkelvoudig'!S194" display="Grafiek: Verdeling van het aantal doodgeborenen en levend geborenen"/>
    <hyperlink ref="M1:R1" location="'GR enkelvoudig'!K167" display="Grafiek: verdeling van het aantal doodgeborenen en levend geborenen"/>
  </hyperlink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172"/>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3" ht="18.75" x14ac:dyDescent="0.3">
      <c r="A1" s="157" t="s">
        <v>18</v>
      </c>
      <c r="B1" s="157"/>
      <c r="C1" s="56" t="s">
        <v>459</v>
      </c>
      <c r="D1" s="57"/>
      <c r="E1" s="57"/>
      <c r="F1" s="57"/>
      <c r="G1" s="57"/>
      <c r="H1" s="58"/>
      <c r="I1" s="58"/>
      <c r="J1" s="58"/>
      <c r="K1" s="58"/>
      <c r="L1" s="130"/>
    </row>
    <row r="2" spans="1:13" ht="14.45" customHeight="1" x14ac:dyDescent="0.25"/>
    <row r="4" spans="1:13" x14ac:dyDescent="0.25">
      <c r="B4" s="181" t="s">
        <v>334</v>
      </c>
      <c r="C4" s="143"/>
      <c r="D4" s="143"/>
      <c r="K4" s="181" t="s">
        <v>466</v>
      </c>
      <c r="L4" s="143"/>
      <c r="M4" s="143"/>
    </row>
    <row r="31" spans="2:12" x14ac:dyDescent="0.25">
      <c r="B31" s="181" t="s">
        <v>361</v>
      </c>
      <c r="C31" s="143"/>
      <c r="D31" s="143"/>
      <c r="K31" s="181" t="s">
        <v>362</v>
      </c>
      <c r="L31" s="143"/>
    </row>
    <row r="58" spans="2:12" x14ac:dyDescent="0.25">
      <c r="B58" s="181" t="s">
        <v>363</v>
      </c>
      <c r="C58" s="143"/>
      <c r="D58" s="143"/>
      <c r="K58" s="181" t="s">
        <v>364</v>
      </c>
      <c r="L58" s="161"/>
    </row>
    <row r="85" spans="2:15" x14ac:dyDescent="0.25">
      <c r="B85" s="181" t="s">
        <v>365</v>
      </c>
      <c r="C85" s="161"/>
      <c r="D85" s="161"/>
      <c r="K85" s="181" t="s">
        <v>583</v>
      </c>
      <c r="L85" s="161"/>
      <c r="M85" s="161"/>
      <c r="N85" s="161"/>
      <c r="O85" s="161"/>
    </row>
    <row r="88" spans="2:15" x14ac:dyDescent="0.25">
      <c r="C88" s="89" t="str">
        <f>Geslacht!A164&amp;" "&amp;Geslacht!B164</f>
        <v>0 - Onbepaalbaar</v>
      </c>
    </row>
    <row r="89" spans="2:15" x14ac:dyDescent="0.25">
      <c r="C89" s="89" t="str">
        <f>Geslacht!A165&amp;" "&amp;Geslacht!B165</f>
        <v>1 - Mannelijk</v>
      </c>
    </row>
    <row r="90" spans="2:15" x14ac:dyDescent="0.25">
      <c r="C90" s="89" t="str">
        <f>Geslacht!A166&amp;" "&amp;Geslacht!B166</f>
        <v>2 - Vrouwelijk</v>
      </c>
    </row>
    <row r="91" spans="2:15" x14ac:dyDescent="0.25">
      <c r="C91" s="89" t="str">
        <f>Geslacht!A167&amp;" "&amp;Geslacht!B167</f>
        <v>3 - Veranderd</v>
      </c>
    </row>
    <row r="112" spans="2:11" x14ac:dyDescent="0.25">
      <c r="B112" s="181" t="s">
        <v>366</v>
      </c>
      <c r="C112" s="143"/>
      <c r="D112" s="143"/>
      <c r="K112" s="134" t="s">
        <v>367</v>
      </c>
    </row>
    <row r="140" spans="2:14" x14ac:dyDescent="0.25">
      <c r="B140" s="181" t="s">
        <v>368</v>
      </c>
      <c r="C140" s="143"/>
      <c r="D140" s="143"/>
      <c r="K140" s="181" t="s">
        <v>369</v>
      </c>
      <c r="L140" s="143"/>
      <c r="M140" s="143"/>
      <c r="N140" s="143"/>
    </row>
    <row r="143" spans="2:14" x14ac:dyDescent="0.25">
      <c r="C143" s="89" t="str">
        <f>Sectio!A151&amp;" "&amp;Sectio!B151</f>
        <v>Y - Eerdere sectio</v>
      </c>
      <c r="L143" s="89" t="str">
        <f>'Peridurale verdoving'!A151&amp;" "&amp;'Peridurale verdoving'!B151</f>
        <v>Y - Peridurale verdoving</v>
      </c>
    </row>
    <row r="144" spans="2:14" x14ac:dyDescent="0.25">
      <c r="C144" s="89" t="str">
        <f>Sectio!A152&amp;" "&amp;Sectio!B152</f>
        <v>N - Geen eerdere sectio</v>
      </c>
      <c r="L144" s="89" t="str">
        <f>'Peridurale verdoving'!A152&amp;" "&amp;'Peridurale verdoving'!B152</f>
        <v>N - Geen verdoving</v>
      </c>
    </row>
    <row r="145" spans="3:12" x14ac:dyDescent="0.25">
      <c r="C145" s="89" t="str">
        <f>Sectio!A153&amp;" "&amp;Sectio!B153</f>
        <v>U - Onbekend</v>
      </c>
      <c r="L145" s="89" t="str">
        <f>'Peridurale verdoving'!A153&amp;" "&amp;'Peridurale verdoving'!B153</f>
        <v>U - Onbekend</v>
      </c>
    </row>
    <row r="167" spans="2:15" x14ac:dyDescent="0.25">
      <c r="B167" s="181" t="s">
        <v>521</v>
      </c>
      <c r="C167" s="143"/>
      <c r="D167" s="143"/>
      <c r="K167" s="181" t="s">
        <v>371</v>
      </c>
      <c r="L167" s="161"/>
      <c r="M167" s="161"/>
      <c r="N167" s="161"/>
      <c r="O167" s="161"/>
    </row>
    <row r="170" spans="2:15" x14ac:dyDescent="0.25">
      <c r="C170" s="89" t="str">
        <f>Geïnduceerd!A151&amp;" "&amp;Geïnduceerd!B151</f>
        <v>Y - Geïnduceerde</v>
      </c>
    </row>
    <row r="171" spans="2:15" x14ac:dyDescent="0.25">
      <c r="C171" s="89" t="str">
        <f>Geïnduceerd!A152&amp;" "&amp;Geïnduceerd!B152</f>
        <v>N - Niet geïnduceerd</v>
      </c>
    </row>
    <row r="172" spans="2:15" x14ac:dyDescent="0.25">
      <c r="C172" s="89" t="str">
        <f>Geïnduceerd!A153&amp;" "&amp;Geïnduceerd!B153</f>
        <v>U - Onbekend</v>
      </c>
    </row>
  </sheetData>
  <sheetProtection sheet="1" objects="1" scenarios="1"/>
  <mergeCells count="14">
    <mergeCell ref="A1:B1"/>
    <mergeCell ref="B4:D4"/>
    <mergeCell ref="K4:M4"/>
    <mergeCell ref="B31:D31"/>
    <mergeCell ref="K31:L31"/>
    <mergeCell ref="B140:D140"/>
    <mergeCell ref="K140:N140"/>
    <mergeCell ref="B167:D167"/>
    <mergeCell ref="K167:O167"/>
    <mergeCell ref="B58:D58"/>
    <mergeCell ref="K58:L58"/>
    <mergeCell ref="B85:D85"/>
    <mergeCell ref="B112:D112"/>
    <mergeCell ref="K85:O85"/>
  </mergeCells>
  <hyperlinks>
    <hyperlink ref="A1:B1" location="Index!B5" display="Index (klikken)"/>
    <hyperlink ref="B4" location="'Provincie ziekenhuis'!H1" display="Verdeling van het aantal bevallingen per provincie"/>
    <hyperlink ref="K4" location="'Nationaliteit moeder'!K1" display="Verdeling van de nationaliteit van de moeder"/>
    <hyperlink ref="B31" location="'Verblijfsduur moeder'!J1" display="Verdeling van de verblijfsduur van de moeder"/>
    <hyperlink ref="K31" location="Zwangerschapsduur!K1" display="Verdeling van de zwangerschapsduur"/>
    <hyperlink ref="B58" location="'Leeftijd moeder'!K1" display="Verdeling van de leeftijd van de moeder"/>
    <hyperlink ref="K58" location="Geboortegewicht!K1" display="Verdeling van het geboortegewicht"/>
    <hyperlink ref="B85" location="Geslacht!I1" display="Verdeling van het geslacht van de baby"/>
    <hyperlink ref="K85" location="Siblings!J1" display="Verdeling van het aantal bevallingen per type sibling"/>
    <hyperlink ref="B112" location="'Verblijfsduur baby'!J1" display="Verdeling van de verblijfsduur van de baby"/>
    <hyperlink ref="K112" location="Bevallingswijze!K1" display="Bevallingswijze per baby"/>
    <hyperlink ref="B140" location="Sectio!I1" display="Verdeling aantal moeders met eerdere sectio"/>
    <hyperlink ref="K140" location="'Peridurale verdoving'!J1" display="Verdeling aantal moeders met peridurale verdoving"/>
    <hyperlink ref="B167" location="Geïnduceerd!J1" display="Verdeling van de geïnduceerde bevallingen"/>
    <hyperlink ref="K167" location="Doodgeboren!L1" display="Verdeling van het aantal doodgeborenen en levend geborenen"/>
    <hyperlink ref="B85:D85" location="Geslacht!J1" display="Verdeling van het geslacht van de baby"/>
    <hyperlink ref="K58:L58" location="Geboortegewicht!L1" display="Verdeling van het geboortegewicht"/>
    <hyperlink ref="K167:O167" location="Doodgeboren!M1" display="Verdeling van het aantal doodgeborenen en levend geborenen"/>
    <hyperlink ref="K85:N85" location="Meerlingzwangerschap!J1" display="Verdeling van het aantal bevallingen per type meerlingzwangerschap"/>
    <hyperlink ref="K85:O85" location="Meerlingzwangerschap!K1" display="Verdeling van het aantal bevallingen per type meerlingzwangerschap"/>
  </hyperlink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N120"/>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2" ht="18.75" x14ac:dyDescent="0.3">
      <c r="A1" s="157" t="s">
        <v>18</v>
      </c>
      <c r="B1" s="157"/>
      <c r="C1" s="56" t="s">
        <v>460</v>
      </c>
      <c r="D1" s="57"/>
      <c r="E1" s="57"/>
      <c r="F1" s="57"/>
      <c r="G1" s="57"/>
      <c r="H1" s="58"/>
      <c r="I1" s="58"/>
      <c r="J1" s="58"/>
      <c r="K1" s="58"/>
      <c r="L1" s="130"/>
    </row>
    <row r="2" spans="1:12" ht="14.45" customHeight="1" x14ac:dyDescent="0.25"/>
    <row r="4" spans="1:12" x14ac:dyDescent="0.25">
      <c r="B4" s="181" t="s">
        <v>372</v>
      </c>
      <c r="C4" s="161"/>
      <c r="D4" s="161"/>
      <c r="E4" s="161"/>
      <c r="K4" s="63"/>
    </row>
    <row r="36" spans="2:5" x14ac:dyDescent="0.25">
      <c r="B36" s="181" t="s">
        <v>374</v>
      </c>
      <c r="C36" s="143"/>
      <c r="D36" s="143"/>
      <c r="E36" s="143"/>
    </row>
    <row r="64" spans="2:14" x14ac:dyDescent="0.25">
      <c r="B64" s="181" t="s">
        <v>568</v>
      </c>
      <c r="C64" s="138"/>
      <c r="D64" s="138"/>
      <c r="E64" s="138"/>
      <c r="K64" s="181" t="s">
        <v>569</v>
      </c>
      <c r="L64" s="143"/>
      <c r="M64" s="143"/>
      <c r="N64" s="143"/>
    </row>
    <row r="92" spans="2:14" x14ac:dyDescent="0.25">
      <c r="B92" s="181" t="s">
        <v>394</v>
      </c>
      <c r="C92" s="161"/>
      <c r="D92" s="161"/>
      <c r="E92" s="161"/>
      <c r="K92" s="181" t="s">
        <v>395</v>
      </c>
      <c r="L92" s="161"/>
      <c r="M92" s="161"/>
      <c r="N92" s="133"/>
    </row>
    <row r="120" spans="2:14" x14ac:dyDescent="0.25">
      <c r="B120" s="181" t="s">
        <v>396</v>
      </c>
      <c r="C120" s="161"/>
      <c r="D120" s="161"/>
      <c r="E120" s="161"/>
      <c r="K120" s="181" t="s">
        <v>397</v>
      </c>
      <c r="L120" s="161"/>
      <c r="M120" s="161"/>
      <c r="N120" s="161"/>
    </row>
  </sheetData>
  <sheetProtection sheet="1" objects="1" scenarios="1"/>
  <mergeCells count="9">
    <mergeCell ref="K120:N120"/>
    <mergeCell ref="A1:B1"/>
    <mergeCell ref="B92:E92"/>
    <mergeCell ref="B120:E120"/>
    <mergeCell ref="B36:E36"/>
    <mergeCell ref="B4:E4"/>
    <mergeCell ref="K92:M92"/>
    <mergeCell ref="K64:N64"/>
    <mergeCell ref="B64:E64"/>
  </mergeCells>
  <hyperlinks>
    <hyperlink ref="A1:B1" location="Index!B5" display="Index (klikken)"/>
    <hyperlink ref="B64" location="'Provincie ziekenhuis'!A135" display="'Provincie ziekenhuis'!A135"/>
    <hyperlink ref="B92:E92" location="'Provincie ziekenhuis'!A173" display="Bevallingswijze over provincie van het ziekenhuis"/>
    <hyperlink ref="B120:E120" location="'Provincie ziekenhuis'!A211" display="Peridurale verdoving over provincie van het ziekenhuis"/>
    <hyperlink ref="B36" location="'Leeftijd moeder'!A38" display="Leeftijd van de moeder per provincie van het ziekenhuis"/>
    <hyperlink ref="K64:M64" location="Meerlingzwangerschap!A26" display="Meerlingzwangerschap per provincie van het ziekenhuis"/>
    <hyperlink ref="K120:N120" location="'Peridurale verdoving'!A24" display="Peridurale verdoving per provincie van het ziekenhuis "/>
    <hyperlink ref="B4:E4" location="'Verblijfsduur moeder'!A42" display="Verblijfsduur van de moeder per provincie van het ziekenhuis"/>
    <hyperlink ref="K92:M92" location="Bevallingswijze!A24" display="Bevallingswijze per provincie van het ziekenhuis "/>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L206"/>
  <sheetViews>
    <sheetView showGridLines="0" zoomScaleNormal="100" workbookViewId="0">
      <pane ySplit="2" topLeftCell="A3" activePane="bottomLeft" state="frozen"/>
      <selection pane="bottomLeft" sqref="A1:B1"/>
    </sheetView>
  </sheetViews>
  <sheetFormatPr baseColWidth="10" defaultRowHeight="15" x14ac:dyDescent="0.25"/>
  <cols>
    <col min="1" max="1" width="3.7109375" customWidth="1"/>
    <col min="11" max="11" width="11.5703125" customWidth="1"/>
  </cols>
  <sheetData>
    <row r="1" spans="1:12" x14ac:dyDescent="0.25">
      <c r="A1" s="139" t="s">
        <v>18</v>
      </c>
      <c r="B1" s="139"/>
    </row>
    <row r="3" spans="1:12" x14ac:dyDescent="0.25">
      <c r="B3" s="140" t="s">
        <v>595</v>
      </c>
      <c r="C3" s="141"/>
      <c r="D3" s="141"/>
      <c r="E3" s="141"/>
      <c r="F3" s="141"/>
      <c r="G3" s="141"/>
      <c r="H3" s="141"/>
      <c r="I3" s="141"/>
      <c r="J3" s="141"/>
      <c r="K3" s="141"/>
      <c r="L3" s="104"/>
    </row>
    <row r="4" spans="1:12" x14ac:dyDescent="0.25">
      <c r="B4" s="141"/>
      <c r="C4" s="141"/>
      <c r="D4" s="141"/>
      <c r="E4" s="141"/>
      <c r="F4" s="141"/>
      <c r="G4" s="141"/>
      <c r="H4" s="141"/>
      <c r="I4" s="141"/>
      <c r="J4" s="141"/>
      <c r="K4" s="141"/>
    </row>
    <row r="5" spans="1:12" x14ac:dyDescent="0.25">
      <c r="B5" s="141"/>
      <c r="C5" s="141"/>
      <c r="D5" s="141"/>
      <c r="E5" s="141"/>
      <c r="F5" s="141"/>
      <c r="G5" s="141"/>
      <c r="H5" s="141"/>
      <c r="I5" s="141"/>
      <c r="J5" s="141"/>
      <c r="K5" s="141"/>
    </row>
    <row r="6" spans="1:12" x14ac:dyDescent="0.25">
      <c r="B6" s="141"/>
      <c r="C6" s="141"/>
      <c r="D6" s="141"/>
      <c r="E6" s="141"/>
      <c r="F6" s="141"/>
      <c r="G6" s="141"/>
      <c r="H6" s="141"/>
      <c r="I6" s="141"/>
      <c r="J6" s="141"/>
      <c r="K6" s="141"/>
    </row>
    <row r="7" spans="1:12" x14ac:dyDescent="0.25">
      <c r="B7" s="141"/>
      <c r="C7" s="141"/>
      <c r="D7" s="141"/>
      <c r="E7" s="141"/>
      <c r="F7" s="141"/>
      <c r="G7" s="141"/>
      <c r="H7" s="141"/>
      <c r="I7" s="141"/>
      <c r="J7" s="141"/>
      <c r="K7" s="141"/>
    </row>
    <row r="8" spans="1:12" x14ac:dyDescent="0.25">
      <c r="B8" s="141"/>
      <c r="C8" s="141"/>
      <c r="D8" s="141"/>
      <c r="E8" s="141"/>
      <c r="F8" s="141"/>
      <c r="G8" s="141"/>
      <c r="H8" s="141"/>
      <c r="I8" s="141"/>
      <c r="J8" s="141"/>
      <c r="K8" s="141"/>
    </row>
    <row r="9" spans="1:12" x14ac:dyDescent="0.25">
      <c r="B9" s="141"/>
      <c r="C9" s="141"/>
      <c r="D9" s="141"/>
      <c r="E9" s="141"/>
      <c r="F9" s="141"/>
      <c r="G9" s="141"/>
      <c r="H9" s="141"/>
      <c r="I9" s="141"/>
      <c r="J9" s="141"/>
      <c r="K9" s="141"/>
    </row>
    <row r="10" spans="1:12" x14ac:dyDescent="0.25">
      <c r="B10" s="141"/>
      <c r="C10" s="141"/>
      <c r="D10" s="141"/>
      <c r="E10" s="141"/>
      <c r="F10" s="141"/>
      <c r="G10" s="141"/>
      <c r="H10" s="141"/>
      <c r="I10" s="141"/>
      <c r="J10" s="141"/>
      <c r="K10" s="141"/>
    </row>
    <row r="11" spans="1:12" x14ac:dyDescent="0.25">
      <c r="B11" s="141"/>
      <c r="C11" s="141"/>
      <c r="D11" s="141"/>
      <c r="E11" s="141"/>
      <c r="F11" s="141"/>
      <c r="G11" s="141"/>
      <c r="H11" s="141"/>
      <c r="I11" s="141"/>
      <c r="J11" s="141"/>
      <c r="K11" s="141"/>
    </row>
    <row r="12" spans="1:12" x14ac:dyDescent="0.25">
      <c r="B12" s="141"/>
      <c r="C12" s="141"/>
      <c r="D12" s="141"/>
      <c r="E12" s="141"/>
      <c r="F12" s="141"/>
      <c r="G12" s="141"/>
      <c r="H12" s="141"/>
      <c r="I12" s="141"/>
      <c r="J12" s="141"/>
      <c r="K12" s="141"/>
    </row>
    <row r="13" spans="1:12" x14ac:dyDescent="0.25">
      <c r="B13" s="141"/>
      <c r="C13" s="141"/>
      <c r="D13" s="141"/>
      <c r="E13" s="141"/>
      <c r="F13" s="141"/>
      <c r="G13" s="141"/>
      <c r="H13" s="141"/>
      <c r="I13" s="141"/>
      <c r="J13" s="141"/>
      <c r="K13" s="141"/>
    </row>
    <row r="14" spans="1:12" x14ac:dyDescent="0.25">
      <c r="B14" s="141"/>
      <c r="C14" s="141"/>
      <c r="D14" s="141"/>
      <c r="E14" s="141"/>
      <c r="F14" s="141"/>
      <c r="G14" s="141"/>
      <c r="H14" s="141"/>
      <c r="I14" s="141"/>
      <c r="J14" s="141"/>
      <c r="K14" s="141"/>
    </row>
    <row r="15" spans="1:12" x14ac:dyDescent="0.25">
      <c r="B15" s="141"/>
      <c r="C15" s="141"/>
      <c r="D15" s="141"/>
      <c r="E15" s="141"/>
      <c r="F15" s="141"/>
      <c r="G15" s="141"/>
      <c r="H15" s="141"/>
      <c r="I15" s="141"/>
      <c r="J15" s="141"/>
      <c r="K15" s="141"/>
    </row>
    <row r="16" spans="1:12" x14ac:dyDescent="0.25">
      <c r="B16" s="105"/>
      <c r="C16" s="105"/>
      <c r="D16" s="105"/>
      <c r="E16" s="105"/>
      <c r="F16" s="105"/>
      <c r="G16" s="105"/>
      <c r="H16" s="105"/>
      <c r="I16" s="105"/>
      <c r="J16" s="105"/>
      <c r="K16" s="105"/>
    </row>
    <row r="18" spans="2:11" x14ac:dyDescent="0.25">
      <c r="B18" s="138"/>
      <c r="C18" s="138"/>
      <c r="D18" s="138"/>
      <c r="E18" s="138"/>
      <c r="F18" s="138"/>
      <c r="G18" s="138"/>
      <c r="H18" s="138"/>
      <c r="I18" s="138"/>
      <c r="J18" s="138"/>
      <c r="K18" s="138"/>
    </row>
    <row r="19" spans="2:11" x14ac:dyDescent="0.25">
      <c r="B19" s="138"/>
      <c r="C19" s="138"/>
      <c r="D19" s="138"/>
      <c r="E19" s="138"/>
      <c r="F19" s="138"/>
      <c r="G19" s="138"/>
      <c r="H19" s="138"/>
      <c r="I19" s="138"/>
      <c r="J19" s="138"/>
      <c r="K19" s="138"/>
    </row>
    <row r="20" spans="2:11" x14ac:dyDescent="0.25">
      <c r="B20" s="138"/>
      <c r="C20" s="138"/>
      <c r="D20" s="138"/>
      <c r="E20" s="138"/>
      <c r="F20" s="138"/>
      <c r="G20" s="138"/>
      <c r="H20" s="138"/>
      <c r="I20" s="138"/>
      <c r="J20" s="138"/>
      <c r="K20" s="138"/>
    </row>
    <row r="21" spans="2:11" x14ac:dyDescent="0.25">
      <c r="B21" s="138"/>
      <c r="C21" s="138"/>
      <c r="D21" s="138"/>
      <c r="E21" s="138"/>
      <c r="F21" s="138"/>
      <c r="G21" s="138"/>
      <c r="H21" s="138"/>
      <c r="I21" s="138"/>
      <c r="J21" s="138"/>
      <c r="K21" s="138"/>
    </row>
    <row r="22" spans="2:11" x14ac:dyDescent="0.25">
      <c r="B22" s="138"/>
      <c r="C22" s="138"/>
      <c r="D22" s="138"/>
      <c r="E22" s="138"/>
      <c r="F22" s="138"/>
      <c r="G22" s="138"/>
      <c r="H22" s="138"/>
      <c r="I22" s="138"/>
      <c r="J22" s="138"/>
      <c r="K22" s="138"/>
    </row>
    <row r="23" spans="2:11" x14ac:dyDescent="0.25">
      <c r="B23" s="138"/>
      <c r="C23" s="138"/>
      <c r="D23" s="138"/>
      <c r="E23" s="138"/>
      <c r="F23" s="138"/>
      <c r="G23" s="138"/>
      <c r="H23" s="138"/>
      <c r="I23" s="138"/>
      <c r="J23" s="138"/>
      <c r="K23" s="138"/>
    </row>
    <row r="24" spans="2:11" x14ac:dyDescent="0.25">
      <c r="B24" s="138"/>
      <c r="C24" s="138"/>
      <c r="D24" s="138"/>
      <c r="E24" s="138"/>
      <c r="F24" s="138"/>
      <c r="G24" s="138"/>
      <c r="H24" s="138"/>
      <c r="I24" s="138"/>
      <c r="J24" s="138"/>
      <c r="K24" s="138"/>
    </row>
    <row r="25" spans="2:11" x14ac:dyDescent="0.25">
      <c r="B25" s="138"/>
      <c r="C25" s="138"/>
      <c r="D25" s="138"/>
      <c r="E25" s="138"/>
      <c r="F25" s="138"/>
      <c r="G25" s="138"/>
      <c r="H25" s="138"/>
      <c r="I25" s="138"/>
      <c r="J25" s="138"/>
      <c r="K25" s="138"/>
    </row>
    <row r="26" spans="2:11" x14ac:dyDescent="0.25">
      <c r="B26" s="138"/>
      <c r="C26" s="138"/>
      <c r="D26" s="138"/>
      <c r="E26" s="138"/>
      <c r="F26" s="138"/>
      <c r="G26" s="138"/>
      <c r="H26" s="138"/>
      <c r="I26" s="138"/>
      <c r="J26" s="138"/>
      <c r="K26" s="138"/>
    </row>
    <row r="27" spans="2:11" x14ac:dyDescent="0.25">
      <c r="B27" s="138"/>
      <c r="C27" s="138"/>
      <c r="D27" s="138"/>
      <c r="E27" s="138"/>
      <c r="F27" s="138"/>
      <c r="G27" s="138"/>
      <c r="H27" s="138"/>
      <c r="I27" s="138"/>
      <c r="J27" s="138"/>
      <c r="K27" s="138"/>
    </row>
    <row r="28" spans="2:11" x14ac:dyDescent="0.25">
      <c r="B28" s="138"/>
      <c r="C28" s="138"/>
      <c r="D28" s="138"/>
      <c r="E28" s="138"/>
      <c r="F28" s="138"/>
      <c r="G28" s="138"/>
      <c r="H28" s="138"/>
      <c r="I28" s="138"/>
      <c r="J28" s="138"/>
      <c r="K28" s="138"/>
    </row>
    <row r="29" spans="2:11" x14ac:dyDescent="0.25">
      <c r="B29" s="138"/>
      <c r="C29" s="138"/>
      <c r="D29" s="138"/>
      <c r="E29" s="138"/>
      <c r="F29" s="138"/>
      <c r="G29" s="138"/>
      <c r="H29" s="138"/>
      <c r="I29" s="138"/>
      <c r="J29" s="138"/>
      <c r="K29" s="138"/>
    </row>
    <row r="30" spans="2:11" x14ac:dyDescent="0.25">
      <c r="B30" s="138"/>
      <c r="C30" s="138"/>
      <c r="D30" s="138"/>
      <c r="E30" s="138"/>
      <c r="F30" s="138"/>
      <c r="G30" s="138"/>
      <c r="H30" s="138"/>
      <c r="I30" s="138"/>
      <c r="J30" s="138"/>
      <c r="K30" s="138"/>
    </row>
    <row r="31" spans="2:11" x14ac:dyDescent="0.25">
      <c r="B31" s="138"/>
      <c r="C31" s="138"/>
      <c r="D31" s="138"/>
      <c r="E31" s="138"/>
      <c r="F31" s="138"/>
      <c r="G31" s="138"/>
      <c r="H31" s="138"/>
      <c r="I31" s="138"/>
      <c r="J31" s="138"/>
      <c r="K31" s="138"/>
    </row>
    <row r="32" spans="2:11" x14ac:dyDescent="0.25">
      <c r="B32" s="138"/>
      <c r="C32" s="138"/>
      <c r="D32" s="138"/>
      <c r="E32" s="138"/>
      <c r="F32" s="138"/>
      <c r="G32" s="138"/>
      <c r="H32" s="138"/>
      <c r="I32" s="138"/>
      <c r="J32" s="138"/>
      <c r="K32" s="138"/>
    </row>
    <row r="33" spans="2:11" x14ac:dyDescent="0.25">
      <c r="B33" s="138"/>
      <c r="C33" s="138"/>
      <c r="D33" s="138"/>
      <c r="E33" s="138"/>
      <c r="F33" s="138"/>
      <c r="G33" s="138"/>
      <c r="H33" s="138"/>
      <c r="I33" s="138"/>
      <c r="J33" s="138"/>
      <c r="K33" s="138"/>
    </row>
    <row r="34" spans="2:11" x14ac:dyDescent="0.25">
      <c r="B34" s="138"/>
      <c r="C34" s="138"/>
      <c r="D34" s="138"/>
      <c r="E34" s="138"/>
      <c r="F34" s="138"/>
      <c r="G34" s="138"/>
      <c r="H34" s="138"/>
      <c r="I34" s="138"/>
      <c r="J34" s="138"/>
      <c r="K34" s="138"/>
    </row>
    <row r="35" spans="2:11" x14ac:dyDescent="0.25">
      <c r="B35" s="138"/>
      <c r="C35" s="138"/>
      <c r="D35" s="138"/>
      <c r="E35" s="138"/>
      <c r="F35" s="138"/>
      <c r="G35" s="138"/>
      <c r="H35" s="138"/>
      <c r="I35" s="138"/>
      <c r="J35" s="138"/>
      <c r="K35" s="138"/>
    </row>
    <row r="36" spans="2:11" x14ac:dyDescent="0.25">
      <c r="B36" s="138"/>
      <c r="C36" s="138"/>
      <c r="D36" s="138"/>
      <c r="E36" s="138"/>
      <c r="F36" s="138"/>
      <c r="G36" s="138"/>
      <c r="H36" s="138"/>
      <c r="I36" s="138"/>
      <c r="J36" s="138"/>
      <c r="K36" s="138"/>
    </row>
    <row r="37" spans="2:11" x14ac:dyDescent="0.25">
      <c r="B37" s="138"/>
      <c r="C37" s="138"/>
      <c r="D37" s="138"/>
      <c r="E37" s="138"/>
      <c r="F37" s="138"/>
      <c r="G37" s="138"/>
      <c r="H37" s="138"/>
      <c r="I37" s="138"/>
      <c r="J37" s="138"/>
      <c r="K37" s="138"/>
    </row>
    <row r="38" spans="2:11" x14ac:dyDescent="0.25">
      <c r="B38" s="138"/>
      <c r="C38" s="138"/>
      <c r="D38" s="138"/>
      <c r="E38" s="138"/>
      <c r="F38" s="138"/>
      <c r="G38" s="138"/>
      <c r="H38" s="138"/>
      <c r="I38" s="138"/>
      <c r="J38" s="138"/>
      <c r="K38" s="138"/>
    </row>
    <row r="39" spans="2:11" x14ac:dyDescent="0.25">
      <c r="B39" s="138"/>
      <c r="C39" s="138"/>
      <c r="D39" s="138"/>
      <c r="E39" s="138"/>
      <c r="F39" s="138"/>
      <c r="G39" s="138"/>
      <c r="H39" s="138"/>
      <c r="I39" s="138"/>
      <c r="J39" s="138"/>
      <c r="K39" s="138"/>
    </row>
    <row r="40" spans="2:11" x14ac:dyDescent="0.25">
      <c r="B40" s="138"/>
      <c r="C40" s="138"/>
      <c r="D40" s="138"/>
      <c r="E40" s="138"/>
      <c r="F40" s="138"/>
      <c r="G40" s="138"/>
      <c r="H40" s="138"/>
      <c r="I40" s="138"/>
      <c r="J40" s="138"/>
      <c r="K40" s="138"/>
    </row>
    <row r="41" spans="2:11" x14ac:dyDescent="0.25">
      <c r="B41" s="138"/>
      <c r="C41" s="138"/>
      <c r="D41" s="138"/>
      <c r="E41" s="138"/>
      <c r="F41" s="138"/>
      <c r="G41" s="138"/>
      <c r="H41" s="138"/>
      <c r="I41" s="138"/>
      <c r="J41" s="138"/>
      <c r="K41" s="138"/>
    </row>
    <row r="42" spans="2:11" x14ac:dyDescent="0.25">
      <c r="B42" s="138"/>
      <c r="C42" s="138"/>
      <c r="D42" s="138"/>
      <c r="E42" s="138"/>
      <c r="F42" s="138"/>
      <c r="G42" s="138"/>
      <c r="H42" s="138"/>
      <c r="I42" s="138"/>
      <c r="J42" s="138"/>
      <c r="K42" s="138"/>
    </row>
    <row r="43" spans="2:11" x14ac:dyDescent="0.25">
      <c r="B43" s="138"/>
      <c r="C43" s="138"/>
      <c r="D43" s="138"/>
      <c r="E43" s="138"/>
      <c r="F43" s="138"/>
      <c r="G43" s="138"/>
      <c r="H43" s="138"/>
      <c r="I43" s="138"/>
      <c r="J43" s="138"/>
      <c r="K43" s="138"/>
    </row>
    <row r="44" spans="2:11" x14ac:dyDescent="0.25">
      <c r="B44" s="138"/>
      <c r="C44" s="138"/>
      <c r="D44" s="138"/>
      <c r="E44" s="138"/>
      <c r="F44" s="138"/>
      <c r="G44" s="138"/>
      <c r="H44" s="138"/>
      <c r="I44" s="138"/>
      <c r="J44" s="138"/>
      <c r="K44" s="138"/>
    </row>
    <row r="45" spans="2:11" x14ac:dyDescent="0.25">
      <c r="B45" s="138"/>
      <c r="C45" s="138"/>
      <c r="D45" s="138"/>
      <c r="E45" s="138"/>
      <c r="F45" s="138"/>
      <c r="G45" s="138"/>
      <c r="H45" s="138"/>
      <c r="I45" s="138"/>
      <c r="J45" s="138"/>
      <c r="K45" s="138"/>
    </row>
    <row r="46" spans="2:11" x14ac:dyDescent="0.25">
      <c r="B46" s="138"/>
      <c r="C46" s="138"/>
      <c r="D46" s="138"/>
      <c r="E46" s="138"/>
      <c r="F46" s="138"/>
      <c r="G46" s="138"/>
      <c r="H46" s="138"/>
      <c r="I46" s="138"/>
      <c r="J46" s="138"/>
      <c r="K46" s="138"/>
    </row>
    <row r="47" spans="2:11" x14ac:dyDescent="0.25">
      <c r="B47" s="138"/>
      <c r="C47" s="138"/>
      <c r="D47" s="138"/>
      <c r="E47" s="138"/>
      <c r="F47" s="138"/>
      <c r="G47" s="138"/>
      <c r="H47" s="138"/>
      <c r="I47" s="138"/>
      <c r="J47" s="138"/>
      <c r="K47" s="138"/>
    </row>
    <row r="48" spans="2:11" x14ac:dyDescent="0.25">
      <c r="B48" s="138"/>
      <c r="C48" s="138"/>
      <c r="D48" s="138"/>
      <c r="E48" s="138"/>
      <c r="F48" s="138"/>
      <c r="G48" s="138"/>
      <c r="H48" s="138"/>
      <c r="I48" s="138"/>
      <c r="J48" s="138"/>
      <c r="K48" s="138"/>
    </row>
    <row r="49" spans="2:11" x14ac:dyDescent="0.25">
      <c r="B49" s="138"/>
      <c r="C49" s="138"/>
      <c r="D49" s="138"/>
      <c r="E49" s="138"/>
      <c r="F49" s="138"/>
      <c r="G49" s="138"/>
      <c r="H49" s="138"/>
      <c r="I49" s="138"/>
      <c r="J49" s="138"/>
      <c r="K49" s="138"/>
    </row>
    <row r="52" spans="2:11" x14ac:dyDescent="0.25">
      <c r="B52" s="138"/>
      <c r="C52" s="138"/>
      <c r="D52" s="138"/>
      <c r="E52" s="138"/>
      <c r="F52" s="138"/>
      <c r="G52" s="138"/>
      <c r="H52" s="138"/>
      <c r="I52" s="138"/>
      <c r="J52" s="138"/>
      <c r="K52" s="138"/>
    </row>
    <row r="53" spans="2:11" x14ac:dyDescent="0.25">
      <c r="B53" s="138"/>
      <c r="C53" s="138"/>
      <c r="D53" s="138"/>
      <c r="E53" s="138"/>
      <c r="F53" s="138"/>
      <c r="G53" s="138"/>
      <c r="H53" s="138"/>
      <c r="I53" s="138"/>
      <c r="J53" s="138"/>
      <c r="K53" s="138"/>
    </row>
    <row r="54" spans="2:11" x14ac:dyDescent="0.25">
      <c r="B54" s="138"/>
      <c r="C54" s="138"/>
      <c r="D54" s="138"/>
      <c r="E54" s="138"/>
      <c r="F54" s="138"/>
      <c r="G54" s="138"/>
      <c r="H54" s="138"/>
      <c r="I54" s="138"/>
      <c r="J54" s="138"/>
      <c r="K54" s="138"/>
    </row>
    <row r="55" spans="2:11" x14ac:dyDescent="0.25">
      <c r="B55" s="138"/>
      <c r="C55" s="138"/>
      <c r="D55" s="138"/>
      <c r="E55" s="138"/>
      <c r="F55" s="138"/>
      <c r="G55" s="138"/>
      <c r="H55" s="138"/>
      <c r="I55" s="138"/>
      <c r="J55" s="138"/>
      <c r="K55" s="138"/>
    </row>
    <row r="56" spans="2:11" x14ac:dyDescent="0.25">
      <c r="B56" s="138"/>
      <c r="C56" s="138"/>
      <c r="D56" s="138"/>
      <c r="E56" s="138"/>
      <c r="F56" s="138"/>
      <c r="G56" s="138"/>
      <c r="H56" s="138"/>
      <c r="I56" s="138"/>
      <c r="J56" s="138"/>
      <c r="K56" s="138"/>
    </row>
    <row r="57" spans="2:11" x14ac:dyDescent="0.25">
      <c r="B57" s="138"/>
      <c r="C57" s="138"/>
      <c r="D57" s="138"/>
      <c r="E57" s="138"/>
      <c r="F57" s="138"/>
      <c r="G57" s="138"/>
      <c r="H57" s="138"/>
      <c r="I57" s="138"/>
      <c r="J57" s="138"/>
      <c r="K57" s="138"/>
    </row>
    <row r="58" spans="2:11" x14ac:dyDescent="0.25">
      <c r="B58" s="138"/>
      <c r="C58" s="138"/>
      <c r="D58" s="138"/>
      <c r="E58" s="138"/>
      <c r="F58" s="138"/>
      <c r="G58" s="138"/>
      <c r="H58" s="138"/>
      <c r="I58" s="138"/>
      <c r="J58" s="138"/>
      <c r="K58" s="138"/>
    </row>
    <row r="59" spans="2:11" x14ac:dyDescent="0.25">
      <c r="B59" s="138"/>
      <c r="C59" s="138"/>
      <c r="D59" s="138"/>
      <c r="E59" s="138"/>
      <c r="F59" s="138"/>
      <c r="G59" s="138"/>
      <c r="H59" s="138"/>
      <c r="I59" s="138"/>
      <c r="J59" s="138"/>
      <c r="K59" s="138"/>
    </row>
    <row r="60" spans="2:11" x14ac:dyDescent="0.25">
      <c r="B60" s="138"/>
      <c r="C60" s="138"/>
      <c r="D60" s="138"/>
      <c r="E60" s="138"/>
      <c r="F60" s="138"/>
      <c r="G60" s="138"/>
      <c r="H60" s="138"/>
      <c r="I60" s="138"/>
      <c r="J60" s="138"/>
      <c r="K60" s="138"/>
    </row>
    <row r="61" spans="2:11" x14ac:dyDescent="0.25">
      <c r="B61" s="138"/>
      <c r="C61" s="138"/>
      <c r="D61" s="138"/>
      <c r="E61" s="138"/>
      <c r="F61" s="138"/>
      <c r="G61" s="138"/>
      <c r="H61" s="138"/>
      <c r="I61" s="138"/>
      <c r="J61" s="138"/>
      <c r="K61" s="138"/>
    </row>
    <row r="62" spans="2:11" x14ac:dyDescent="0.25">
      <c r="B62" s="138"/>
      <c r="C62" s="138"/>
      <c r="D62" s="138"/>
      <c r="E62" s="138"/>
      <c r="F62" s="138"/>
      <c r="G62" s="138"/>
      <c r="H62" s="138"/>
      <c r="I62" s="138"/>
      <c r="J62" s="138"/>
      <c r="K62" s="138"/>
    </row>
    <row r="63" spans="2:11" x14ac:dyDescent="0.25">
      <c r="B63" s="138"/>
      <c r="C63" s="138"/>
      <c r="D63" s="138"/>
      <c r="E63" s="138"/>
      <c r="F63" s="138"/>
      <c r="G63" s="138"/>
      <c r="H63" s="138"/>
      <c r="I63" s="138"/>
      <c r="J63" s="138"/>
      <c r="K63" s="138"/>
    </row>
    <row r="64" spans="2:11" x14ac:dyDescent="0.25">
      <c r="B64" s="138"/>
      <c r="C64" s="138"/>
      <c r="D64" s="138"/>
      <c r="E64" s="138"/>
      <c r="F64" s="138"/>
      <c r="G64" s="138"/>
      <c r="H64" s="138"/>
      <c r="I64" s="138"/>
      <c r="J64" s="138"/>
      <c r="K64" s="138"/>
    </row>
    <row r="65" spans="2:11" x14ac:dyDescent="0.25">
      <c r="B65" s="138"/>
      <c r="C65" s="138"/>
      <c r="D65" s="138"/>
      <c r="E65" s="138"/>
      <c r="F65" s="138"/>
      <c r="G65" s="138"/>
      <c r="H65" s="138"/>
      <c r="I65" s="138"/>
      <c r="J65" s="138"/>
      <c r="K65" s="138"/>
    </row>
    <row r="66" spans="2:11" x14ac:dyDescent="0.25">
      <c r="B66" s="138"/>
      <c r="C66" s="138"/>
      <c r="D66" s="138"/>
      <c r="E66" s="138"/>
      <c r="F66" s="138"/>
      <c r="G66" s="138"/>
      <c r="H66" s="138"/>
      <c r="I66" s="138"/>
      <c r="J66" s="138"/>
      <c r="K66" s="138"/>
    </row>
    <row r="67" spans="2:11" x14ac:dyDescent="0.25">
      <c r="B67" s="138"/>
      <c r="C67" s="138"/>
      <c r="D67" s="138"/>
      <c r="E67" s="138"/>
      <c r="F67" s="138"/>
      <c r="G67" s="138"/>
      <c r="H67" s="138"/>
      <c r="I67" s="138"/>
      <c r="J67" s="138"/>
      <c r="K67" s="138"/>
    </row>
    <row r="68" spans="2:11" x14ac:dyDescent="0.25">
      <c r="B68" s="138"/>
      <c r="C68" s="138"/>
      <c r="D68" s="138"/>
      <c r="E68" s="138"/>
      <c r="F68" s="138"/>
      <c r="G68" s="138"/>
      <c r="H68" s="138"/>
      <c r="I68" s="138"/>
      <c r="J68" s="138"/>
      <c r="K68" s="138"/>
    </row>
    <row r="71" spans="2:11" x14ac:dyDescent="0.25">
      <c r="B71" s="138"/>
      <c r="C71" s="138"/>
      <c r="D71" s="138"/>
      <c r="E71" s="138"/>
      <c r="F71" s="138"/>
      <c r="G71" s="138"/>
      <c r="H71" s="138"/>
      <c r="I71" s="138"/>
      <c r="J71" s="138"/>
      <c r="K71" s="138"/>
    </row>
    <row r="72" spans="2:11" x14ac:dyDescent="0.25">
      <c r="B72" s="138"/>
      <c r="C72" s="138"/>
      <c r="D72" s="138"/>
      <c r="E72" s="138"/>
      <c r="F72" s="138"/>
      <c r="G72" s="138"/>
      <c r="H72" s="138"/>
      <c r="I72" s="138"/>
      <c r="J72" s="138"/>
      <c r="K72" s="138"/>
    </row>
    <row r="73" spans="2:11" x14ac:dyDescent="0.25">
      <c r="B73" s="138"/>
      <c r="C73" s="138"/>
      <c r="D73" s="138"/>
      <c r="E73" s="138"/>
      <c r="F73" s="138"/>
      <c r="G73" s="138"/>
      <c r="H73" s="138"/>
      <c r="I73" s="138"/>
      <c r="J73" s="138"/>
      <c r="K73" s="138"/>
    </row>
    <row r="74" spans="2:11" x14ac:dyDescent="0.25">
      <c r="B74" s="138"/>
      <c r="C74" s="138"/>
      <c r="D74" s="138"/>
      <c r="E74" s="138"/>
      <c r="F74" s="138"/>
      <c r="G74" s="138"/>
      <c r="H74" s="138"/>
      <c r="I74" s="138"/>
      <c r="J74" s="138"/>
      <c r="K74" s="138"/>
    </row>
    <row r="75" spans="2:11" x14ac:dyDescent="0.25">
      <c r="B75" s="138"/>
      <c r="C75" s="138"/>
      <c r="D75" s="138"/>
      <c r="E75" s="138"/>
      <c r="F75" s="138"/>
      <c r="G75" s="138"/>
      <c r="H75" s="138"/>
      <c r="I75" s="138"/>
      <c r="J75" s="138"/>
      <c r="K75" s="138"/>
    </row>
    <row r="76" spans="2:11" x14ac:dyDescent="0.25">
      <c r="B76" s="138"/>
      <c r="C76" s="138"/>
      <c r="D76" s="138"/>
      <c r="E76" s="138"/>
      <c r="F76" s="138"/>
      <c r="G76" s="138"/>
      <c r="H76" s="138"/>
      <c r="I76" s="138"/>
      <c r="J76" s="138"/>
      <c r="K76" s="138"/>
    </row>
    <row r="77" spans="2:11" x14ac:dyDescent="0.25">
      <c r="B77" s="138"/>
      <c r="C77" s="138"/>
      <c r="D77" s="138"/>
      <c r="E77" s="138"/>
      <c r="F77" s="138"/>
      <c r="G77" s="138"/>
      <c r="H77" s="138"/>
      <c r="I77" s="138"/>
      <c r="J77" s="138"/>
      <c r="K77" s="138"/>
    </row>
    <row r="78" spans="2:11" x14ac:dyDescent="0.25">
      <c r="B78" s="138"/>
      <c r="C78" s="138"/>
      <c r="D78" s="138"/>
      <c r="E78" s="138"/>
      <c r="F78" s="138"/>
      <c r="G78" s="138"/>
      <c r="H78" s="138"/>
      <c r="I78" s="138"/>
      <c r="J78" s="138"/>
      <c r="K78" s="138"/>
    </row>
    <row r="79" spans="2:11" x14ac:dyDescent="0.25">
      <c r="B79" s="138"/>
      <c r="C79" s="138"/>
      <c r="D79" s="138"/>
      <c r="E79" s="138"/>
      <c r="F79" s="138"/>
      <c r="G79" s="138"/>
      <c r="H79" s="138"/>
      <c r="I79" s="138"/>
      <c r="J79" s="138"/>
      <c r="K79" s="138"/>
    </row>
    <row r="80" spans="2:11" x14ac:dyDescent="0.25">
      <c r="B80" s="138"/>
      <c r="C80" s="138"/>
      <c r="D80" s="138"/>
      <c r="E80" s="138"/>
      <c r="F80" s="138"/>
      <c r="G80" s="138"/>
      <c r="H80" s="138"/>
      <c r="I80" s="138"/>
      <c r="J80" s="138"/>
      <c r="K80" s="138"/>
    </row>
    <row r="81" spans="2:11" x14ac:dyDescent="0.25">
      <c r="B81" s="138"/>
      <c r="C81" s="138"/>
      <c r="D81" s="138"/>
      <c r="E81" s="138"/>
      <c r="F81" s="138"/>
      <c r="G81" s="138"/>
      <c r="H81" s="138"/>
      <c r="I81" s="138"/>
      <c r="J81" s="138"/>
      <c r="K81" s="138"/>
    </row>
    <row r="82" spans="2:11" x14ac:dyDescent="0.25">
      <c r="B82" s="138"/>
      <c r="C82" s="138"/>
      <c r="D82" s="138"/>
      <c r="E82" s="138"/>
      <c r="F82" s="138"/>
      <c r="G82" s="138"/>
      <c r="H82" s="138"/>
      <c r="I82" s="138"/>
      <c r="J82" s="138"/>
      <c r="K82" s="138"/>
    </row>
    <row r="83" spans="2:11" x14ac:dyDescent="0.25">
      <c r="B83" s="138"/>
      <c r="C83" s="138"/>
      <c r="D83" s="138"/>
      <c r="E83" s="138"/>
      <c r="F83" s="138"/>
      <c r="G83" s="138"/>
      <c r="H83" s="138"/>
      <c r="I83" s="138"/>
      <c r="J83" s="138"/>
      <c r="K83" s="138"/>
    </row>
    <row r="84" spans="2:11" x14ac:dyDescent="0.25">
      <c r="B84" s="138"/>
      <c r="C84" s="138"/>
      <c r="D84" s="138"/>
      <c r="E84" s="138"/>
      <c r="F84" s="138"/>
      <c r="G84" s="138"/>
      <c r="H84" s="138"/>
      <c r="I84" s="138"/>
      <c r="J84" s="138"/>
      <c r="K84" s="138"/>
    </row>
    <row r="85" spans="2:11" x14ac:dyDescent="0.25">
      <c r="B85" s="138"/>
      <c r="C85" s="138"/>
      <c r="D85" s="138"/>
      <c r="E85" s="138"/>
      <c r="F85" s="138"/>
      <c r="G85" s="138"/>
      <c r="H85" s="138"/>
      <c r="I85" s="138"/>
      <c r="J85" s="138"/>
      <c r="K85" s="138"/>
    </row>
    <row r="86" spans="2:11" x14ac:dyDescent="0.25">
      <c r="B86" s="138"/>
      <c r="C86" s="138"/>
      <c r="D86" s="138"/>
      <c r="E86" s="138"/>
      <c r="F86" s="138"/>
      <c r="G86" s="138"/>
      <c r="H86" s="138"/>
      <c r="I86" s="138"/>
      <c r="J86" s="138"/>
      <c r="K86" s="138"/>
    </row>
    <row r="87" spans="2:11" x14ac:dyDescent="0.25">
      <c r="B87" s="138"/>
      <c r="C87" s="138"/>
      <c r="D87" s="138"/>
      <c r="E87" s="138"/>
      <c r="F87" s="138"/>
      <c r="G87" s="138"/>
      <c r="H87" s="138"/>
      <c r="I87" s="138"/>
      <c r="J87" s="138"/>
      <c r="K87" s="138"/>
    </row>
    <row r="88" spans="2:11" x14ac:dyDescent="0.25">
      <c r="B88" s="138"/>
      <c r="C88" s="138"/>
      <c r="D88" s="138"/>
      <c r="E88" s="138"/>
      <c r="F88" s="138"/>
      <c r="G88" s="138"/>
      <c r="H88" s="138"/>
      <c r="I88" s="138"/>
      <c r="J88" s="138"/>
      <c r="K88" s="138"/>
    </row>
    <row r="91" spans="2:11" x14ac:dyDescent="0.25">
      <c r="B91" s="138"/>
      <c r="C91" s="138"/>
      <c r="D91" s="138"/>
      <c r="E91" s="138"/>
      <c r="F91" s="138"/>
      <c r="G91" s="138"/>
      <c r="H91" s="138"/>
      <c r="I91" s="138"/>
      <c r="J91" s="138"/>
      <c r="K91" s="138"/>
    </row>
    <row r="92" spans="2:11" x14ac:dyDescent="0.25">
      <c r="B92" s="138"/>
      <c r="C92" s="138"/>
      <c r="D92" s="138"/>
      <c r="E92" s="138"/>
      <c r="F92" s="138"/>
      <c r="G92" s="138"/>
      <c r="H92" s="138"/>
      <c r="I92" s="138"/>
      <c r="J92" s="138"/>
      <c r="K92" s="138"/>
    </row>
    <row r="93" spans="2:11" x14ac:dyDescent="0.25">
      <c r="B93" s="138"/>
      <c r="C93" s="138"/>
      <c r="D93" s="138"/>
      <c r="E93" s="138"/>
      <c r="F93" s="138"/>
      <c r="G93" s="138"/>
      <c r="H93" s="138"/>
      <c r="I93" s="138"/>
      <c r="J93" s="138"/>
      <c r="K93" s="138"/>
    </row>
    <row r="94" spans="2:11" x14ac:dyDescent="0.25">
      <c r="B94" s="138"/>
      <c r="C94" s="138"/>
      <c r="D94" s="138"/>
      <c r="E94" s="138"/>
      <c r="F94" s="138"/>
      <c r="G94" s="138"/>
      <c r="H94" s="138"/>
      <c r="I94" s="138"/>
      <c r="J94" s="138"/>
      <c r="K94" s="138"/>
    </row>
    <row r="95" spans="2:11" x14ac:dyDescent="0.25">
      <c r="B95" s="138"/>
      <c r="C95" s="138"/>
      <c r="D95" s="138"/>
      <c r="E95" s="138"/>
      <c r="F95" s="138"/>
      <c r="G95" s="138"/>
      <c r="H95" s="138"/>
      <c r="I95" s="138"/>
      <c r="J95" s="138"/>
      <c r="K95" s="138"/>
    </row>
    <row r="96" spans="2:11" x14ac:dyDescent="0.25">
      <c r="B96" s="138"/>
      <c r="C96" s="138"/>
      <c r="D96" s="138"/>
      <c r="E96" s="138"/>
      <c r="F96" s="138"/>
      <c r="G96" s="138"/>
      <c r="H96" s="138"/>
      <c r="I96" s="138"/>
      <c r="J96" s="138"/>
      <c r="K96" s="138"/>
    </row>
    <row r="97" spans="2:11" x14ac:dyDescent="0.25">
      <c r="B97" s="138"/>
      <c r="C97" s="138"/>
      <c r="D97" s="138"/>
      <c r="E97" s="138"/>
      <c r="F97" s="138"/>
      <c r="G97" s="138"/>
      <c r="H97" s="138"/>
      <c r="I97" s="138"/>
      <c r="J97" s="138"/>
      <c r="K97" s="138"/>
    </row>
    <row r="98" spans="2:11" x14ac:dyDescent="0.25">
      <c r="B98" s="138"/>
      <c r="C98" s="138"/>
      <c r="D98" s="138"/>
      <c r="E98" s="138"/>
      <c r="F98" s="138"/>
      <c r="G98" s="138"/>
      <c r="H98" s="138"/>
      <c r="I98" s="138"/>
      <c r="J98" s="138"/>
      <c r="K98" s="138"/>
    </row>
    <row r="99" spans="2:11" x14ac:dyDescent="0.25">
      <c r="B99" s="138"/>
      <c r="C99" s="138"/>
      <c r="D99" s="138"/>
      <c r="E99" s="138"/>
      <c r="F99" s="138"/>
      <c r="G99" s="138"/>
      <c r="H99" s="138"/>
      <c r="I99" s="138"/>
      <c r="J99" s="138"/>
      <c r="K99" s="138"/>
    </row>
    <row r="100" spans="2:11" x14ac:dyDescent="0.25">
      <c r="B100" s="138"/>
      <c r="C100" s="138"/>
      <c r="D100" s="138"/>
      <c r="E100" s="138"/>
      <c r="F100" s="138"/>
      <c r="G100" s="138"/>
      <c r="H100" s="138"/>
      <c r="I100" s="138"/>
      <c r="J100" s="138"/>
      <c r="K100" s="138"/>
    </row>
    <row r="103" spans="2:11" x14ac:dyDescent="0.25">
      <c r="B103" s="138"/>
      <c r="C103" s="138"/>
      <c r="D103" s="138"/>
      <c r="E103" s="138"/>
      <c r="F103" s="138"/>
      <c r="G103" s="138"/>
      <c r="H103" s="138"/>
      <c r="I103" s="138"/>
      <c r="J103" s="138"/>
      <c r="K103" s="138"/>
    </row>
    <row r="104" spans="2:11" x14ac:dyDescent="0.25">
      <c r="B104" s="138"/>
      <c r="C104" s="138"/>
      <c r="D104" s="138"/>
      <c r="E104" s="138"/>
      <c r="F104" s="138"/>
      <c r="G104" s="138"/>
      <c r="H104" s="138"/>
      <c r="I104" s="138"/>
      <c r="J104" s="138"/>
      <c r="K104" s="138"/>
    </row>
    <row r="105" spans="2:11" x14ac:dyDescent="0.25">
      <c r="B105" s="138"/>
      <c r="C105" s="138"/>
      <c r="D105" s="138"/>
      <c r="E105" s="138"/>
      <c r="F105" s="138"/>
      <c r="G105" s="138"/>
      <c r="H105" s="138"/>
      <c r="I105" s="138"/>
      <c r="J105" s="138"/>
      <c r="K105" s="138"/>
    </row>
    <row r="106" spans="2:11" x14ac:dyDescent="0.25">
      <c r="B106" s="138"/>
      <c r="C106" s="138"/>
      <c r="D106" s="138"/>
      <c r="E106" s="138"/>
      <c r="F106" s="138"/>
      <c r="G106" s="138"/>
      <c r="H106" s="138"/>
      <c r="I106" s="138"/>
      <c r="J106" s="138"/>
      <c r="K106" s="138"/>
    </row>
    <row r="107" spans="2:11" x14ac:dyDescent="0.25">
      <c r="B107" s="138"/>
      <c r="C107" s="138"/>
      <c r="D107" s="138"/>
      <c r="E107" s="138"/>
      <c r="F107" s="138"/>
      <c r="G107" s="138"/>
      <c r="H107" s="138"/>
      <c r="I107" s="138"/>
      <c r="J107" s="138"/>
      <c r="K107" s="138"/>
    </row>
    <row r="108" spans="2:11" x14ac:dyDescent="0.25">
      <c r="B108" s="138"/>
      <c r="C108" s="138"/>
      <c r="D108" s="138"/>
      <c r="E108" s="138"/>
      <c r="F108" s="138"/>
      <c r="G108" s="138"/>
      <c r="H108" s="138"/>
      <c r="I108" s="138"/>
      <c r="J108" s="138"/>
      <c r="K108" s="138"/>
    </row>
    <row r="109" spans="2:11" x14ac:dyDescent="0.25">
      <c r="B109" s="138"/>
      <c r="C109" s="138"/>
      <c r="D109" s="138"/>
      <c r="E109" s="138"/>
      <c r="F109" s="138"/>
      <c r="G109" s="138"/>
      <c r="H109" s="138"/>
      <c r="I109" s="138"/>
      <c r="J109" s="138"/>
      <c r="K109" s="138"/>
    </row>
    <row r="112" spans="2:11" x14ac:dyDescent="0.25">
      <c r="B112" s="138"/>
      <c r="C112" s="138"/>
      <c r="D112" s="138"/>
      <c r="E112" s="138"/>
      <c r="F112" s="138"/>
      <c r="G112" s="138"/>
      <c r="H112" s="138"/>
      <c r="I112" s="138"/>
      <c r="J112" s="138"/>
      <c r="K112" s="138"/>
    </row>
    <row r="113" spans="2:11" x14ac:dyDescent="0.25">
      <c r="B113" s="138"/>
      <c r="C113" s="138"/>
      <c r="D113" s="138"/>
      <c r="E113" s="138"/>
      <c r="F113" s="138"/>
      <c r="G113" s="138"/>
      <c r="H113" s="138"/>
      <c r="I113" s="138"/>
      <c r="J113" s="138"/>
      <c r="K113" s="138"/>
    </row>
    <row r="114" spans="2:11" x14ac:dyDescent="0.25">
      <c r="B114" s="138"/>
      <c r="C114" s="138"/>
      <c r="D114" s="138"/>
      <c r="E114" s="138"/>
      <c r="F114" s="138"/>
      <c r="G114" s="138"/>
      <c r="H114" s="138"/>
      <c r="I114" s="138"/>
      <c r="J114" s="138"/>
      <c r="K114" s="138"/>
    </row>
    <row r="115" spans="2:11" x14ac:dyDescent="0.25">
      <c r="B115" s="138"/>
      <c r="C115" s="138"/>
      <c r="D115" s="138"/>
      <c r="E115" s="138"/>
      <c r="F115" s="138"/>
      <c r="G115" s="138"/>
      <c r="H115" s="138"/>
      <c r="I115" s="138"/>
      <c r="J115" s="138"/>
      <c r="K115" s="138"/>
    </row>
    <row r="116" spans="2:11" x14ac:dyDescent="0.25">
      <c r="B116" s="138"/>
      <c r="C116" s="138"/>
      <c r="D116" s="138"/>
      <c r="E116" s="138"/>
      <c r="F116" s="138"/>
      <c r="G116" s="138"/>
      <c r="H116" s="138"/>
      <c r="I116" s="138"/>
      <c r="J116" s="138"/>
      <c r="K116" s="138"/>
    </row>
    <row r="117" spans="2:11" x14ac:dyDescent="0.25">
      <c r="B117" s="138"/>
      <c r="C117" s="138"/>
      <c r="D117" s="138"/>
      <c r="E117" s="138"/>
      <c r="F117" s="138"/>
      <c r="G117" s="138"/>
      <c r="H117" s="138"/>
      <c r="I117" s="138"/>
      <c r="J117" s="138"/>
      <c r="K117" s="138"/>
    </row>
    <row r="118" spans="2:11" x14ac:dyDescent="0.25">
      <c r="B118" s="138"/>
      <c r="C118" s="138"/>
      <c r="D118" s="138"/>
      <c r="E118" s="138"/>
      <c r="F118" s="138"/>
      <c r="G118" s="138"/>
      <c r="H118" s="138"/>
      <c r="I118" s="138"/>
      <c r="J118" s="138"/>
      <c r="K118" s="138"/>
    </row>
    <row r="119" spans="2:11" x14ac:dyDescent="0.25">
      <c r="B119" s="138"/>
      <c r="C119" s="138"/>
      <c r="D119" s="138"/>
      <c r="E119" s="138"/>
      <c r="F119" s="138"/>
      <c r="G119" s="138"/>
      <c r="H119" s="138"/>
      <c r="I119" s="138"/>
      <c r="J119" s="138"/>
      <c r="K119" s="138"/>
    </row>
    <row r="120" spans="2:11" x14ac:dyDescent="0.25">
      <c r="B120" s="138"/>
      <c r="C120" s="138"/>
      <c r="D120" s="138"/>
      <c r="E120" s="138"/>
      <c r="F120" s="138"/>
      <c r="G120" s="138"/>
      <c r="H120" s="138"/>
      <c r="I120" s="138"/>
      <c r="J120" s="138"/>
      <c r="K120" s="138"/>
    </row>
    <row r="121" spans="2:11" x14ac:dyDescent="0.25">
      <c r="B121" s="138"/>
      <c r="C121" s="138"/>
      <c r="D121" s="138"/>
      <c r="E121" s="138"/>
      <c r="F121" s="138"/>
      <c r="G121" s="138"/>
      <c r="H121" s="138"/>
      <c r="I121" s="138"/>
      <c r="J121" s="138"/>
      <c r="K121" s="138"/>
    </row>
    <row r="122" spans="2:11" x14ac:dyDescent="0.25">
      <c r="B122" s="138"/>
      <c r="C122" s="138"/>
      <c r="D122" s="138"/>
      <c r="E122" s="138"/>
      <c r="F122" s="138"/>
      <c r="G122" s="138"/>
      <c r="H122" s="138"/>
      <c r="I122" s="138"/>
      <c r="J122" s="138"/>
      <c r="K122" s="138"/>
    </row>
    <row r="123" spans="2:11" x14ac:dyDescent="0.25">
      <c r="B123" s="138"/>
      <c r="C123" s="138"/>
      <c r="D123" s="138"/>
      <c r="E123" s="138"/>
      <c r="F123" s="138"/>
      <c r="G123" s="138"/>
      <c r="H123" s="138"/>
      <c r="I123" s="138"/>
      <c r="J123" s="138"/>
      <c r="K123" s="138"/>
    </row>
    <row r="124" spans="2:11" x14ac:dyDescent="0.25">
      <c r="B124" s="138"/>
      <c r="C124" s="138"/>
      <c r="D124" s="138"/>
      <c r="E124" s="138"/>
      <c r="F124" s="138"/>
      <c r="G124" s="138"/>
      <c r="H124" s="138"/>
      <c r="I124" s="138"/>
      <c r="J124" s="138"/>
      <c r="K124" s="138"/>
    </row>
    <row r="125" spans="2:11" x14ac:dyDescent="0.25">
      <c r="B125" s="138"/>
      <c r="C125" s="138"/>
      <c r="D125" s="138"/>
      <c r="E125" s="138"/>
      <c r="F125" s="138"/>
      <c r="G125" s="138"/>
      <c r="H125" s="138"/>
      <c r="I125" s="138"/>
      <c r="J125" s="138"/>
      <c r="K125" s="138"/>
    </row>
    <row r="126" spans="2:11" x14ac:dyDescent="0.25">
      <c r="B126" s="138"/>
      <c r="C126" s="138"/>
      <c r="D126" s="138"/>
      <c r="E126" s="138"/>
      <c r="F126" s="138"/>
      <c r="G126" s="138"/>
      <c r="H126" s="138"/>
      <c r="I126" s="138"/>
      <c r="J126" s="138"/>
      <c r="K126" s="138"/>
    </row>
    <row r="127" spans="2:11" x14ac:dyDescent="0.25">
      <c r="B127" s="138"/>
      <c r="C127" s="138"/>
      <c r="D127" s="138"/>
      <c r="E127" s="138"/>
      <c r="F127" s="138"/>
      <c r="G127" s="138"/>
      <c r="H127" s="138"/>
      <c r="I127" s="138"/>
      <c r="J127" s="138"/>
      <c r="K127" s="138"/>
    </row>
    <row r="128" spans="2:11" x14ac:dyDescent="0.25">
      <c r="B128" s="138"/>
      <c r="C128" s="138"/>
      <c r="D128" s="138"/>
      <c r="E128" s="138"/>
      <c r="F128" s="138"/>
      <c r="G128" s="138"/>
      <c r="H128" s="138"/>
      <c r="I128" s="138"/>
      <c r="J128" s="138"/>
      <c r="K128" s="138"/>
    </row>
    <row r="129" spans="2:11" x14ac:dyDescent="0.25">
      <c r="B129" s="138"/>
      <c r="C129" s="138"/>
      <c r="D129" s="138"/>
      <c r="E129" s="138"/>
      <c r="F129" s="138"/>
      <c r="G129" s="138"/>
      <c r="H129" s="138"/>
      <c r="I129" s="138"/>
      <c r="J129" s="138"/>
      <c r="K129" s="138"/>
    </row>
    <row r="130" spans="2:11" x14ac:dyDescent="0.25">
      <c r="B130" s="138"/>
      <c r="C130" s="138"/>
      <c r="D130" s="138"/>
      <c r="E130" s="138"/>
      <c r="F130" s="138"/>
      <c r="G130" s="138"/>
      <c r="H130" s="138"/>
      <c r="I130" s="138"/>
      <c r="J130" s="138"/>
      <c r="K130" s="138"/>
    </row>
    <row r="131" spans="2:11" x14ac:dyDescent="0.25">
      <c r="B131" s="138"/>
      <c r="C131" s="138"/>
      <c r="D131" s="138"/>
      <c r="E131" s="138"/>
      <c r="F131" s="138"/>
      <c r="G131" s="138"/>
      <c r="H131" s="138"/>
      <c r="I131" s="138"/>
      <c r="J131" s="138"/>
      <c r="K131" s="138"/>
    </row>
    <row r="132" spans="2:11" x14ac:dyDescent="0.25">
      <c r="B132" s="138"/>
      <c r="C132" s="138"/>
      <c r="D132" s="138"/>
      <c r="E132" s="138"/>
      <c r="F132" s="138"/>
      <c r="G132" s="138"/>
      <c r="H132" s="138"/>
      <c r="I132" s="138"/>
      <c r="J132" s="138"/>
      <c r="K132" s="138"/>
    </row>
    <row r="133" spans="2:11" x14ac:dyDescent="0.25">
      <c r="B133" s="138"/>
      <c r="C133" s="138"/>
      <c r="D133" s="138"/>
      <c r="E133" s="138"/>
      <c r="F133" s="138"/>
      <c r="G133" s="138"/>
      <c r="H133" s="138"/>
      <c r="I133" s="138"/>
      <c r="J133" s="138"/>
      <c r="K133" s="138"/>
    </row>
    <row r="134" spans="2:11" x14ac:dyDescent="0.25">
      <c r="B134" s="138"/>
      <c r="C134" s="138"/>
      <c r="D134" s="138"/>
      <c r="E134" s="138"/>
      <c r="F134" s="138"/>
      <c r="G134" s="138"/>
      <c r="H134" s="138"/>
      <c r="I134" s="138"/>
      <c r="J134" s="138"/>
      <c r="K134" s="138"/>
    </row>
    <row r="135" spans="2:11" x14ac:dyDescent="0.25">
      <c r="B135" s="138"/>
      <c r="C135" s="138"/>
      <c r="D135" s="138"/>
      <c r="E135" s="138"/>
      <c r="F135" s="138"/>
      <c r="G135" s="138"/>
      <c r="H135" s="138"/>
      <c r="I135" s="138"/>
      <c r="J135" s="138"/>
      <c r="K135" s="138"/>
    </row>
    <row r="136" spans="2:11" x14ac:dyDescent="0.25">
      <c r="B136" s="138"/>
      <c r="C136" s="138"/>
      <c r="D136" s="138"/>
      <c r="E136" s="138"/>
      <c r="F136" s="138"/>
      <c r="G136" s="138"/>
      <c r="H136" s="138"/>
      <c r="I136" s="138"/>
      <c r="J136" s="138"/>
      <c r="K136" s="138"/>
    </row>
    <row r="139" spans="2:11" x14ac:dyDescent="0.25">
      <c r="B139" s="138"/>
      <c r="C139" s="138"/>
      <c r="D139" s="138"/>
      <c r="E139" s="138"/>
      <c r="F139" s="138"/>
      <c r="G139" s="138"/>
      <c r="H139" s="138"/>
      <c r="I139" s="138"/>
      <c r="J139" s="138"/>
      <c r="K139" s="138"/>
    </row>
    <row r="140" spans="2:11" x14ac:dyDescent="0.25">
      <c r="B140" s="138"/>
      <c r="C140" s="138"/>
      <c r="D140" s="138"/>
      <c r="E140" s="138"/>
      <c r="F140" s="138"/>
      <c r="G140" s="138"/>
      <c r="H140" s="138"/>
      <c r="I140" s="138"/>
      <c r="J140" s="138"/>
      <c r="K140" s="138"/>
    </row>
    <row r="141" spans="2:11" x14ac:dyDescent="0.25">
      <c r="B141" s="138"/>
      <c r="C141" s="138"/>
      <c r="D141" s="138"/>
      <c r="E141" s="138"/>
      <c r="F141" s="138"/>
      <c r="G141" s="138"/>
      <c r="H141" s="138"/>
      <c r="I141" s="138"/>
      <c r="J141" s="138"/>
      <c r="K141" s="138"/>
    </row>
    <row r="142" spans="2:11" x14ac:dyDescent="0.25">
      <c r="B142" s="138"/>
      <c r="C142" s="138"/>
      <c r="D142" s="138"/>
      <c r="E142" s="138"/>
      <c r="F142" s="138"/>
      <c r="G142" s="138"/>
      <c r="H142" s="138"/>
      <c r="I142" s="138"/>
      <c r="J142" s="138"/>
      <c r="K142" s="138"/>
    </row>
    <row r="143" spans="2:11" x14ac:dyDescent="0.25">
      <c r="B143" s="138"/>
      <c r="C143" s="138"/>
      <c r="D143" s="138"/>
      <c r="E143" s="138"/>
      <c r="F143" s="138"/>
      <c r="G143" s="138"/>
      <c r="H143" s="138"/>
      <c r="I143" s="138"/>
      <c r="J143" s="138"/>
      <c r="K143" s="138"/>
    </row>
    <row r="144" spans="2:11" x14ac:dyDescent="0.25">
      <c r="B144" s="138"/>
      <c r="C144" s="138"/>
      <c r="D144" s="138"/>
      <c r="E144" s="138"/>
      <c r="F144" s="138"/>
      <c r="G144" s="138"/>
      <c r="H144" s="138"/>
      <c r="I144" s="138"/>
      <c r="J144" s="138"/>
      <c r="K144" s="138"/>
    </row>
    <row r="145" spans="2:11" x14ac:dyDescent="0.25">
      <c r="B145" s="138"/>
      <c r="C145" s="138"/>
      <c r="D145" s="138"/>
      <c r="E145" s="138"/>
      <c r="F145" s="138"/>
      <c r="G145" s="138"/>
      <c r="H145" s="138"/>
      <c r="I145" s="138"/>
      <c r="J145" s="138"/>
      <c r="K145" s="138"/>
    </row>
    <row r="146" spans="2:11" x14ac:dyDescent="0.25">
      <c r="B146" s="138"/>
      <c r="C146" s="138"/>
      <c r="D146" s="138"/>
      <c r="E146" s="138"/>
      <c r="F146" s="138"/>
      <c r="G146" s="138"/>
      <c r="H146" s="138"/>
      <c r="I146" s="138"/>
      <c r="J146" s="138"/>
      <c r="K146" s="138"/>
    </row>
    <row r="147" spans="2:11" x14ac:dyDescent="0.25">
      <c r="B147" s="138"/>
      <c r="C147" s="138"/>
      <c r="D147" s="138"/>
      <c r="E147" s="138"/>
      <c r="F147" s="138"/>
      <c r="G147" s="138"/>
      <c r="H147" s="138"/>
      <c r="I147" s="138"/>
      <c r="J147" s="138"/>
      <c r="K147" s="138"/>
    </row>
    <row r="148" spans="2:11" x14ac:dyDescent="0.25">
      <c r="B148" s="138"/>
      <c r="C148" s="138"/>
      <c r="D148" s="138"/>
      <c r="E148" s="138"/>
      <c r="F148" s="138"/>
      <c r="G148" s="138"/>
      <c r="H148" s="138"/>
      <c r="I148" s="138"/>
      <c r="J148" s="138"/>
      <c r="K148" s="138"/>
    </row>
    <row r="149" spans="2:11" x14ac:dyDescent="0.25">
      <c r="B149" s="138"/>
      <c r="C149" s="138"/>
      <c r="D149" s="138"/>
      <c r="E149" s="138"/>
      <c r="F149" s="138"/>
      <c r="G149" s="138"/>
      <c r="H149" s="138"/>
      <c r="I149" s="138"/>
      <c r="J149" s="138"/>
      <c r="K149" s="138"/>
    </row>
    <row r="150" spans="2:11" x14ac:dyDescent="0.25">
      <c r="B150" s="138"/>
      <c r="C150" s="138"/>
      <c r="D150" s="138"/>
      <c r="E150" s="138"/>
      <c r="F150" s="138"/>
      <c r="G150" s="138"/>
      <c r="H150" s="138"/>
      <c r="I150" s="138"/>
      <c r="J150" s="138"/>
      <c r="K150" s="138"/>
    </row>
    <row r="151" spans="2:11" x14ac:dyDescent="0.25">
      <c r="B151" s="138"/>
      <c r="C151" s="138"/>
      <c r="D151" s="138"/>
      <c r="E151" s="138"/>
      <c r="F151" s="138"/>
      <c r="G151" s="138"/>
      <c r="H151" s="138"/>
      <c r="I151" s="138"/>
      <c r="J151" s="138"/>
      <c r="K151" s="138"/>
    </row>
    <row r="152" spans="2:11" x14ac:dyDescent="0.25">
      <c r="B152" s="138"/>
      <c r="C152" s="138"/>
      <c r="D152" s="138"/>
      <c r="E152" s="138"/>
      <c r="F152" s="138"/>
      <c r="G152" s="138"/>
      <c r="H152" s="138"/>
      <c r="I152" s="138"/>
      <c r="J152" s="138"/>
      <c r="K152" s="138"/>
    </row>
    <row r="153" spans="2:11" x14ac:dyDescent="0.25">
      <c r="B153" s="138"/>
      <c r="C153" s="138"/>
      <c r="D153" s="138"/>
      <c r="E153" s="138"/>
      <c r="F153" s="138"/>
      <c r="G153" s="138"/>
      <c r="H153" s="138"/>
      <c r="I153" s="138"/>
      <c r="J153" s="138"/>
      <c r="K153" s="138"/>
    </row>
    <row r="154" spans="2:11" x14ac:dyDescent="0.25">
      <c r="B154" s="138"/>
      <c r="C154" s="138"/>
      <c r="D154" s="138"/>
      <c r="E154" s="138"/>
      <c r="F154" s="138"/>
      <c r="G154" s="138"/>
      <c r="H154" s="138"/>
      <c r="I154" s="138"/>
      <c r="J154" s="138"/>
      <c r="K154" s="138"/>
    </row>
    <row r="155" spans="2:11" x14ac:dyDescent="0.25">
      <c r="B155" s="138"/>
      <c r="C155" s="138"/>
      <c r="D155" s="138"/>
      <c r="E155" s="138"/>
      <c r="F155" s="138"/>
      <c r="G155" s="138"/>
      <c r="H155" s="138"/>
      <c r="I155" s="138"/>
      <c r="J155" s="138"/>
      <c r="K155" s="138"/>
    </row>
    <row r="158" spans="2:11" x14ac:dyDescent="0.25">
      <c r="B158" s="138"/>
      <c r="C158" s="138"/>
      <c r="D158" s="138"/>
      <c r="E158" s="138"/>
      <c r="F158" s="138"/>
      <c r="G158" s="138"/>
      <c r="H158" s="138"/>
      <c r="I158" s="138"/>
      <c r="J158" s="138"/>
      <c r="K158" s="138"/>
    </row>
    <row r="159" spans="2:11" x14ac:dyDescent="0.25">
      <c r="B159" s="138"/>
      <c r="C159" s="138"/>
      <c r="D159" s="138"/>
      <c r="E159" s="138"/>
      <c r="F159" s="138"/>
      <c r="G159" s="138"/>
      <c r="H159" s="138"/>
      <c r="I159" s="138"/>
      <c r="J159" s="138"/>
      <c r="K159" s="138"/>
    </row>
    <row r="160" spans="2:11" x14ac:dyDescent="0.25">
      <c r="B160" s="138"/>
      <c r="C160" s="138"/>
      <c r="D160" s="138"/>
      <c r="E160" s="138"/>
      <c r="F160" s="138"/>
      <c r="G160" s="138"/>
      <c r="H160" s="138"/>
      <c r="I160" s="138"/>
      <c r="J160" s="138"/>
      <c r="K160" s="138"/>
    </row>
    <row r="161" spans="2:11" x14ac:dyDescent="0.25">
      <c r="B161" s="138"/>
      <c r="C161" s="138"/>
      <c r="D161" s="138"/>
      <c r="E161" s="138"/>
      <c r="F161" s="138"/>
      <c r="G161" s="138"/>
      <c r="H161" s="138"/>
      <c r="I161" s="138"/>
      <c r="J161" s="138"/>
      <c r="K161" s="138"/>
    </row>
    <row r="162" spans="2:11" x14ac:dyDescent="0.25">
      <c r="B162" s="138"/>
      <c r="C162" s="138"/>
      <c r="D162" s="138"/>
      <c r="E162" s="138"/>
      <c r="F162" s="138"/>
      <c r="G162" s="138"/>
      <c r="H162" s="138"/>
      <c r="I162" s="138"/>
      <c r="J162" s="138"/>
      <c r="K162" s="138"/>
    </row>
    <row r="163" spans="2:11" x14ac:dyDescent="0.25">
      <c r="B163" s="138"/>
      <c r="C163" s="138"/>
      <c r="D163" s="138"/>
      <c r="E163" s="138"/>
      <c r="F163" s="138"/>
      <c r="G163" s="138"/>
      <c r="H163" s="138"/>
      <c r="I163" s="138"/>
      <c r="J163" s="138"/>
      <c r="K163" s="138"/>
    </row>
    <row r="164" spans="2:11" x14ac:dyDescent="0.25">
      <c r="B164" s="138"/>
      <c r="C164" s="138"/>
      <c r="D164" s="138"/>
      <c r="E164" s="138"/>
      <c r="F164" s="138"/>
      <c r="G164" s="138"/>
      <c r="H164" s="138"/>
      <c r="I164" s="138"/>
      <c r="J164" s="138"/>
      <c r="K164" s="138"/>
    </row>
    <row r="165" spans="2:11" x14ac:dyDescent="0.25">
      <c r="B165" s="138"/>
      <c r="C165" s="138"/>
      <c r="D165" s="138"/>
      <c r="E165" s="138"/>
      <c r="F165" s="138"/>
      <c r="G165" s="138"/>
      <c r="H165" s="138"/>
      <c r="I165" s="138"/>
      <c r="J165" s="138"/>
      <c r="K165" s="138"/>
    </row>
    <row r="166" spans="2:11" x14ac:dyDescent="0.25">
      <c r="B166" s="138"/>
      <c r="C166" s="138"/>
      <c r="D166" s="138"/>
      <c r="E166" s="138"/>
      <c r="F166" s="138"/>
      <c r="G166" s="138"/>
      <c r="H166" s="138"/>
      <c r="I166" s="138"/>
      <c r="J166" s="138"/>
      <c r="K166" s="138"/>
    </row>
    <row r="167" spans="2:11" x14ac:dyDescent="0.25">
      <c r="B167" s="138"/>
      <c r="C167" s="138"/>
      <c r="D167" s="138"/>
      <c r="E167" s="138"/>
      <c r="F167" s="138"/>
      <c r="G167" s="138"/>
      <c r="H167" s="138"/>
      <c r="I167" s="138"/>
      <c r="J167" s="138"/>
      <c r="K167" s="138"/>
    </row>
    <row r="168" spans="2:11" x14ac:dyDescent="0.25">
      <c r="B168" s="138"/>
      <c r="C168" s="138"/>
      <c r="D168" s="138"/>
      <c r="E168" s="138"/>
      <c r="F168" s="138"/>
      <c r="G168" s="138"/>
      <c r="H168" s="138"/>
      <c r="I168" s="138"/>
      <c r="J168" s="138"/>
      <c r="K168" s="138"/>
    </row>
    <row r="169" spans="2:11" x14ac:dyDescent="0.25">
      <c r="B169" s="138"/>
      <c r="C169" s="138"/>
      <c r="D169" s="138"/>
      <c r="E169" s="138"/>
      <c r="F169" s="138"/>
      <c r="G169" s="138"/>
      <c r="H169" s="138"/>
      <c r="I169" s="138"/>
      <c r="J169" s="138"/>
      <c r="K169" s="138"/>
    </row>
    <row r="170" spans="2:11" x14ac:dyDescent="0.25">
      <c r="B170" s="138"/>
      <c r="C170" s="138"/>
      <c r="D170" s="138"/>
      <c r="E170" s="138"/>
      <c r="F170" s="138"/>
      <c r="G170" s="138"/>
      <c r="H170" s="138"/>
      <c r="I170" s="138"/>
      <c r="J170" s="138"/>
      <c r="K170" s="138"/>
    </row>
    <row r="171" spans="2:11" x14ac:dyDescent="0.25">
      <c r="B171" s="138"/>
      <c r="C171" s="138"/>
      <c r="D171" s="138"/>
      <c r="E171" s="138"/>
      <c r="F171" s="138"/>
      <c r="G171" s="138"/>
      <c r="H171" s="138"/>
      <c r="I171" s="138"/>
      <c r="J171" s="138"/>
      <c r="K171" s="138"/>
    </row>
    <row r="172" spans="2:11" x14ac:dyDescent="0.25">
      <c r="B172" s="138"/>
      <c r="C172" s="138"/>
      <c r="D172" s="138"/>
      <c r="E172" s="138"/>
      <c r="F172" s="138"/>
      <c r="G172" s="138"/>
      <c r="H172" s="138"/>
      <c r="I172" s="138"/>
      <c r="J172" s="138"/>
      <c r="K172" s="138"/>
    </row>
    <row r="173" spans="2:11" x14ac:dyDescent="0.25">
      <c r="B173" s="138"/>
      <c r="C173" s="138"/>
      <c r="D173" s="138"/>
      <c r="E173" s="138"/>
      <c r="F173" s="138"/>
      <c r="G173" s="138"/>
      <c r="H173" s="138"/>
      <c r="I173" s="138"/>
      <c r="J173" s="138"/>
      <c r="K173" s="138"/>
    </row>
    <row r="174" spans="2:11" x14ac:dyDescent="0.25">
      <c r="B174" s="138"/>
      <c r="C174" s="138"/>
      <c r="D174" s="138"/>
      <c r="E174" s="138"/>
      <c r="F174" s="138"/>
      <c r="G174" s="138"/>
      <c r="H174" s="138"/>
      <c r="I174" s="138"/>
      <c r="J174" s="138"/>
      <c r="K174" s="138"/>
    </row>
    <row r="175" spans="2:11" x14ac:dyDescent="0.25">
      <c r="B175" s="138"/>
      <c r="C175" s="138"/>
      <c r="D175" s="138"/>
      <c r="E175" s="138"/>
      <c r="F175" s="138"/>
      <c r="G175" s="138"/>
      <c r="H175" s="138"/>
      <c r="I175" s="138"/>
      <c r="J175" s="138"/>
      <c r="K175" s="138"/>
    </row>
    <row r="176" spans="2:11" x14ac:dyDescent="0.25">
      <c r="B176" s="138"/>
      <c r="C176" s="138"/>
      <c r="D176" s="138"/>
      <c r="E176" s="138"/>
      <c r="F176" s="138"/>
      <c r="G176" s="138"/>
      <c r="H176" s="138"/>
      <c r="I176" s="138"/>
      <c r="J176" s="138"/>
      <c r="K176" s="138"/>
    </row>
    <row r="177" spans="2:11" x14ac:dyDescent="0.25">
      <c r="B177" s="137"/>
      <c r="C177" s="137"/>
      <c r="D177" s="137"/>
      <c r="E177" s="137"/>
      <c r="F177" s="137"/>
      <c r="G177" s="137"/>
      <c r="H177" s="137"/>
      <c r="I177" s="137"/>
      <c r="J177" s="137"/>
      <c r="K177" s="137"/>
    </row>
    <row r="178" spans="2:11" x14ac:dyDescent="0.25">
      <c r="B178" s="137"/>
      <c r="C178" s="137"/>
      <c r="D178" s="137"/>
      <c r="E178" s="137"/>
      <c r="F178" s="137"/>
      <c r="G178" s="137"/>
      <c r="H178" s="137"/>
      <c r="I178" s="137"/>
      <c r="J178" s="137"/>
      <c r="K178" s="137"/>
    </row>
    <row r="179" spans="2:11" x14ac:dyDescent="0.25">
      <c r="B179" s="138"/>
      <c r="C179" s="138"/>
      <c r="D179" s="138"/>
      <c r="E179" s="138"/>
      <c r="F179" s="138"/>
      <c r="G179" s="138"/>
      <c r="H179" s="138"/>
      <c r="I179" s="138"/>
      <c r="J179" s="138"/>
      <c r="K179" s="138"/>
    </row>
    <row r="180" spans="2:11" x14ac:dyDescent="0.25">
      <c r="B180" s="138"/>
      <c r="C180" s="138"/>
      <c r="D180" s="138"/>
      <c r="E180" s="138"/>
      <c r="F180" s="138"/>
      <c r="G180" s="138"/>
      <c r="H180" s="138"/>
      <c r="I180" s="138"/>
      <c r="J180" s="138"/>
      <c r="K180" s="138"/>
    </row>
    <row r="181" spans="2:11" x14ac:dyDescent="0.25">
      <c r="B181" s="138"/>
      <c r="C181" s="138"/>
      <c r="D181" s="138"/>
      <c r="E181" s="138"/>
      <c r="F181" s="138"/>
      <c r="G181" s="138"/>
      <c r="H181" s="138"/>
      <c r="I181" s="138"/>
      <c r="J181" s="138"/>
      <c r="K181" s="138"/>
    </row>
    <row r="182" spans="2:11" x14ac:dyDescent="0.25">
      <c r="B182" s="138"/>
      <c r="C182" s="138"/>
      <c r="D182" s="138"/>
      <c r="E182" s="138"/>
      <c r="F182" s="138"/>
      <c r="G182" s="138"/>
      <c r="H182" s="138"/>
      <c r="I182" s="138"/>
      <c r="J182" s="138"/>
      <c r="K182" s="138"/>
    </row>
    <row r="183" spans="2:11" x14ac:dyDescent="0.25">
      <c r="B183" s="138"/>
      <c r="C183" s="138"/>
      <c r="D183" s="138"/>
      <c r="E183" s="138"/>
      <c r="F183" s="138"/>
      <c r="G183" s="138"/>
      <c r="H183" s="138"/>
      <c r="I183" s="138"/>
      <c r="J183" s="138"/>
      <c r="K183" s="138"/>
    </row>
    <row r="184" spans="2:11" x14ac:dyDescent="0.25">
      <c r="B184" s="138"/>
      <c r="C184" s="138"/>
      <c r="D184" s="138"/>
      <c r="E184" s="138"/>
      <c r="F184" s="138"/>
      <c r="G184" s="138"/>
      <c r="H184" s="138"/>
      <c r="I184" s="138"/>
      <c r="J184" s="138"/>
      <c r="K184" s="138"/>
    </row>
    <row r="185" spans="2:11" x14ac:dyDescent="0.25">
      <c r="B185" s="138"/>
      <c r="C185" s="138"/>
      <c r="D185" s="138"/>
      <c r="E185" s="138"/>
      <c r="F185" s="138"/>
      <c r="G185" s="138"/>
      <c r="H185" s="138"/>
      <c r="I185" s="138"/>
      <c r="J185" s="138"/>
      <c r="K185" s="138"/>
    </row>
    <row r="186" spans="2:11" x14ac:dyDescent="0.25">
      <c r="B186" s="138"/>
      <c r="C186" s="138"/>
      <c r="D186" s="138"/>
      <c r="E186" s="138"/>
      <c r="F186" s="138"/>
      <c r="G186" s="138"/>
      <c r="H186" s="138"/>
      <c r="I186" s="138"/>
      <c r="J186" s="138"/>
      <c r="K186" s="138"/>
    </row>
    <row r="187" spans="2:11" x14ac:dyDescent="0.25">
      <c r="B187" s="138"/>
      <c r="C187" s="138"/>
      <c r="D187" s="138"/>
      <c r="E187" s="138"/>
      <c r="F187" s="138"/>
      <c r="G187" s="138"/>
      <c r="H187" s="138"/>
      <c r="I187" s="138"/>
      <c r="J187" s="138"/>
      <c r="K187" s="138"/>
    </row>
    <row r="188" spans="2:11" x14ac:dyDescent="0.25">
      <c r="B188" s="138"/>
      <c r="C188" s="138"/>
      <c r="D188" s="138"/>
      <c r="E188" s="138"/>
      <c r="F188" s="138"/>
      <c r="G188" s="138"/>
      <c r="H188" s="138"/>
      <c r="I188" s="138"/>
      <c r="J188" s="138"/>
      <c r="K188" s="138"/>
    </row>
    <row r="189" spans="2:11" x14ac:dyDescent="0.25">
      <c r="B189" s="138"/>
      <c r="C189" s="138"/>
      <c r="D189" s="138"/>
      <c r="E189" s="138"/>
      <c r="F189" s="138"/>
      <c r="G189" s="138"/>
      <c r="H189" s="138"/>
      <c r="I189" s="138"/>
      <c r="J189" s="138"/>
      <c r="K189" s="138"/>
    </row>
    <row r="190" spans="2:11" x14ac:dyDescent="0.25">
      <c r="B190" s="137"/>
      <c r="C190" s="137"/>
      <c r="D190" s="137"/>
      <c r="E190" s="137"/>
      <c r="F190" s="137"/>
      <c r="G190" s="137"/>
      <c r="H190" s="137"/>
      <c r="I190" s="137"/>
      <c r="J190" s="137"/>
      <c r="K190" s="137"/>
    </row>
    <row r="191" spans="2:11" x14ac:dyDescent="0.25">
      <c r="B191" s="137"/>
      <c r="C191" s="137"/>
      <c r="D191" s="137"/>
      <c r="E191" s="137"/>
      <c r="F191" s="137"/>
      <c r="G191" s="137"/>
      <c r="H191" s="137"/>
      <c r="I191" s="137"/>
      <c r="J191" s="137"/>
      <c r="K191" s="137"/>
    </row>
    <row r="192" spans="2:11" x14ac:dyDescent="0.25">
      <c r="B192" s="138"/>
      <c r="C192" s="138"/>
      <c r="D192" s="138"/>
      <c r="E192" s="138"/>
      <c r="F192" s="138"/>
      <c r="G192" s="138"/>
      <c r="H192" s="138"/>
      <c r="I192" s="138"/>
      <c r="J192" s="138"/>
      <c r="K192" s="138"/>
    </row>
    <row r="193" spans="2:11" x14ac:dyDescent="0.25">
      <c r="B193" s="138"/>
      <c r="C193" s="138"/>
      <c r="D193" s="138"/>
      <c r="E193" s="138"/>
      <c r="F193" s="138"/>
      <c r="G193" s="138"/>
      <c r="H193" s="138"/>
      <c r="I193" s="138"/>
      <c r="J193" s="138"/>
      <c r="K193" s="138"/>
    </row>
    <row r="194" spans="2:11" x14ac:dyDescent="0.25">
      <c r="B194" s="138"/>
      <c r="C194" s="138"/>
      <c r="D194" s="138"/>
      <c r="E194" s="138"/>
      <c r="F194" s="138"/>
      <c r="G194" s="138"/>
      <c r="H194" s="138"/>
      <c r="I194" s="138"/>
      <c r="J194" s="138"/>
      <c r="K194" s="138"/>
    </row>
    <row r="195" spans="2:11" x14ac:dyDescent="0.25">
      <c r="B195" s="138"/>
      <c r="C195" s="138"/>
      <c r="D195" s="138"/>
      <c r="E195" s="138"/>
      <c r="F195" s="138"/>
      <c r="G195" s="138"/>
      <c r="H195" s="138"/>
      <c r="I195" s="138"/>
      <c r="J195" s="138"/>
      <c r="K195" s="138"/>
    </row>
    <row r="196" spans="2:11" x14ac:dyDescent="0.25">
      <c r="B196" s="138"/>
      <c r="C196" s="138"/>
      <c r="D196" s="138"/>
      <c r="E196" s="138"/>
      <c r="F196" s="138"/>
      <c r="G196" s="138"/>
      <c r="H196" s="138"/>
      <c r="I196" s="138"/>
      <c r="J196" s="138"/>
      <c r="K196" s="138"/>
    </row>
    <row r="197" spans="2:11" x14ac:dyDescent="0.25">
      <c r="B197" s="138"/>
      <c r="C197" s="138"/>
      <c r="D197" s="138"/>
      <c r="E197" s="138"/>
      <c r="F197" s="138"/>
      <c r="G197" s="138"/>
      <c r="H197" s="138"/>
      <c r="I197" s="138"/>
      <c r="J197" s="138"/>
      <c r="K197" s="138"/>
    </row>
    <row r="198" spans="2:11" x14ac:dyDescent="0.25">
      <c r="B198" s="138"/>
      <c r="C198" s="138"/>
      <c r="D198" s="138"/>
      <c r="E198" s="138"/>
      <c r="F198" s="138"/>
      <c r="G198" s="138"/>
      <c r="H198" s="138"/>
      <c r="I198" s="138"/>
      <c r="J198" s="138"/>
      <c r="K198" s="138"/>
    </row>
    <row r="199" spans="2:11" x14ac:dyDescent="0.25">
      <c r="B199" s="138"/>
      <c r="C199" s="138"/>
      <c r="D199" s="138"/>
      <c r="E199" s="138"/>
      <c r="F199" s="138"/>
      <c r="G199" s="138"/>
      <c r="H199" s="138"/>
      <c r="I199" s="138"/>
      <c r="J199" s="138"/>
      <c r="K199" s="138"/>
    </row>
    <row r="200" spans="2:11" x14ac:dyDescent="0.25">
      <c r="B200" s="138"/>
      <c r="C200" s="138"/>
      <c r="D200" s="138"/>
      <c r="E200" s="138"/>
      <c r="F200" s="138"/>
      <c r="G200" s="138"/>
      <c r="H200" s="138"/>
      <c r="I200" s="138"/>
      <c r="J200" s="138"/>
      <c r="K200" s="138"/>
    </row>
    <row r="201" spans="2:11" x14ac:dyDescent="0.25">
      <c r="B201" s="138"/>
      <c r="C201" s="138"/>
      <c r="D201" s="138"/>
      <c r="E201" s="138"/>
      <c r="F201" s="138"/>
      <c r="G201" s="138"/>
      <c r="H201" s="138"/>
      <c r="I201" s="138"/>
      <c r="J201" s="138"/>
      <c r="K201" s="138"/>
    </row>
    <row r="202" spans="2:11" x14ac:dyDescent="0.25">
      <c r="B202" s="138"/>
      <c r="C202" s="138"/>
      <c r="D202" s="138"/>
      <c r="E202" s="138"/>
      <c r="F202" s="138"/>
      <c r="G202" s="138"/>
      <c r="H202" s="138"/>
      <c r="I202" s="138"/>
      <c r="J202" s="138"/>
      <c r="K202" s="138"/>
    </row>
    <row r="203" spans="2:11" x14ac:dyDescent="0.25">
      <c r="B203" s="138"/>
      <c r="C203" s="138"/>
      <c r="D203" s="138"/>
      <c r="E203" s="138"/>
      <c r="F203" s="138"/>
      <c r="G203" s="138"/>
      <c r="H203" s="138"/>
      <c r="I203" s="138"/>
      <c r="J203" s="138"/>
      <c r="K203" s="138"/>
    </row>
    <row r="204" spans="2:11" x14ac:dyDescent="0.25">
      <c r="B204" s="138"/>
      <c r="C204" s="138"/>
      <c r="D204" s="138"/>
      <c r="E204" s="138"/>
      <c r="F204" s="138"/>
      <c r="G204" s="138"/>
      <c r="H204" s="138"/>
      <c r="I204" s="138"/>
      <c r="J204" s="138"/>
      <c r="K204" s="138"/>
    </row>
    <row r="205" spans="2:11" x14ac:dyDescent="0.25">
      <c r="B205" s="137"/>
      <c r="C205" s="137"/>
      <c r="D205" s="137"/>
      <c r="E205" s="137"/>
      <c r="F205" s="137"/>
      <c r="G205" s="137"/>
      <c r="H205" s="137"/>
      <c r="I205" s="137"/>
      <c r="J205" s="137"/>
      <c r="K205" s="137"/>
    </row>
    <row r="206" spans="2:11" x14ac:dyDescent="0.25">
      <c r="B206" s="137"/>
      <c r="C206" s="137"/>
      <c r="D206" s="137"/>
      <c r="E206" s="137"/>
      <c r="F206" s="137"/>
      <c r="G206" s="137"/>
      <c r="H206" s="137"/>
      <c r="I206" s="137"/>
      <c r="J206" s="137"/>
      <c r="K206" s="137"/>
    </row>
  </sheetData>
  <sheetProtection sheet="1" objects="1" scenarios="1"/>
  <mergeCells count="12">
    <mergeCell ref="B179:K189"/>
    <mergeCell ref="B192:K204"/>
    <mergeCell ref="A1:B1"/>
    <mergeCell ref="B18:K49"/>
    <mergeCell ref="B52:K68"/>
    <mergeCell ref="B71:K88"/>
    <mergeCell ref="B3:K15"/>
    <mergeCell ref="B91:K100"/>
    <mergeCell ref="B103:K109"/>
    <mergeCell ref="B112:K136"/>
    <mergeCell ref="B139:K155"/>
    <mergeCell ref="B158:K176"/>
  </mergeCells>
  <hyperlinks>
    <hyperlink ref="A1:B1" location="Index!B5" display="Index (klikken)"/>
    <hyperlink ref="B3" r:id="rId1" location="Richtlijnen"/>
  </hyperlinks>
  <pageMargins left="0.39370078740157483" right="0.39370078740157483" top="0.39370078740157483" bottom="0.39370078740157483" header="0.31496062992125984" footer="0.31496062992125984"/>
  <pageSetup paperSize="9" scale="72"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N148"/>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2" ht="18.75" x14ac:dyDescent="0.3">
      <c r="A1" s="157" t="s">
        <v>18</v>
      </c>
      <c r="B1" s="157"/>
      <c r="C1" s="56" t="s">
        <v>461</v>
      </c>
      <c r="D1" s="57"/>
      <c r="E1" s="57"/>
      <c r="F1" s="57"/>
      <c r="G1" s="57"/>
      <c r="H1" s="58"/>
      <c r="I1" s="58"/>
      <c r="J1" s="58"/>
      <c r="K1" s="58"/>
      <c r="L1" s="130"/>
    </row>
    <row r="2" spans="1:12" ht="14.45" customHeight="1" x14ac:dyDescent="0.25"/>
    <row r="4" spans="1:12" x14ac:dyDescent="0.25">
      <c r="B4" s="181" t="s">
        <v>375</v>
      </c>
      <c r="C4" s="161"/>
      <c r="D4" s="161"/>
      <c r="E4" s="161"/>
      <c r="K4" s="63"/>
    </row>
    <row r="36" spans="2:5" x14ac:dyDescent="0.25">
      <c r="B36" s="181" t="s">
        <v>376</v>
      </c>
      <c r="C36" s="161"/>
      <c r="D36" s="161"/>
      <c r="E36" s="161"/>
    </row>
    <row r="64" spans="2:5" x14ac:dyDescent="0.25">
      <c r="B64" s="181" t="s">
        <v>481</v>
      </c>
      <c r="C64" s="161"/>
      <c r="D64" s="161"/>
      <c r="E64" s="122"/>
    </row>
    <row r="92" spans="2:14" x14ac:dyDescent="0.25">
      <c r="B92" s="181" t="s">
        <v>570</v>
      </c>
      <c r="C92" s="161"/>
      <c r="D92" s="161"/>
      <c r="E92" s="161"/>
      <c r="K92" s="181" t="s">
        <v>571</v>
      </c>
      <c r="L92" s="143"/>
      <c r="M92" s="143"/>
      <c r="N92" s="143"/>
    </row>
    <row r="120" spans="2:13" x14ac:dyDescent="0.25">
      <c r="B120" s="181" t="s">
        <v>390</v>
      </c>
      <c r="C120" s="161"/>
      <c r="D120" s="161"/>
      <c r="K120" s="181" t="s">
        <v>391</v>
      </c>
      <c r="L120" s="161"/>
      <c r="M120" s="161"/>
    </row>
    <row r="148" spans="2:14" x14ac:dyDescent="0.25">
      <c r="B148" s="181" t="s">
        <v>392</v>
      </c>
      <c r="C148" s="161"/>
      <c r="D148" s="161"/>
      <c r="E148" s="161"/>
      <c r="K148" s="181" t="s">
        <v>393</v>
      </c>
      <c r="L148" s="161"/>
      <c r="M148" s="161"/>
      <c r="N148" s="161"/>
    </row>
  </sheetData>
  <sheetProtection sheet="1" objects="1" scenarios="1"/>
  <mergeCells count="10">
    <mergeCell ref="A1:B1"/>
    <mergeCell ref="B36:E36"/>
    <mergeCell ref="K120:M120"/>
    <mergeCell ref="K148:N148"/>
    <mergeCell ref="B64:D64"/>
    <mergeCell ref="B4:E4"/>
    <mergeCell ref="B120:D120"/>
    <mergeCell ref="B148:E148"/>
    <mergeCell ref="K92:N92"/>
    <mergeCell ref="B92:E92"/>
  </mergeCells>
  <hyperlinks>
    <hyperlink ref="A1:B1" location="Index!B5" display="Index (klikken)"/>
    <hyperlink ref="B36:E36" location="'Nationaliteit moeder'!A107" display=" Leeftijd van de moeder per nationaliteit van de moeder"/>
    <hyperlink ref="B148:D148" location="'Nationaliteit moeder'!A254" display="Peridurale verdoving over nationaliteit van de moeder"/>
    <hyperlink ref="K92:M92" location="Meerlingzwangerschap!A38" display="Meerlingzwangerschap per nationaliteit van de moeder"/>
    <hyperlink ref="K120:M120" location="Bevallingswijze!A35" display="Bevallingswijze per nationaliteit van de moeder"/>
    <hyperlink ref="K148:N148" location="'Peridurale verdoving'!A35" display="Peridurale verdoving per nationaliteit van de moeder"/>
    <hyperlink ref="B4:E4" location="'Verblijfsduur moeder'!A62" display="Verblijfsduur van de moeder per nationaliteit van de moeder"/>
    <hyperlink ref="B64:D64" location="'Nationaliteit moeder'!A128" display=" Geboortegewicht per nationaliteit van de moeder"/>
    <hyperlink ref="B120:D120" location="'Nationaliteit moeder'!A212" display="Bevallingswijze over nationaliteit van de moeder"/>
    <hyperlink ref="B148:E148" location="'Nationaliteit moeder'!A254" display="Peridurale verdoving over nationaliteit van de moeder"/>
    <hyperlink ref="B92:E92" location="'Nationaliteit moeder'!A170" display="'Nationaliteit moeder'!A170"/>
  </hyperlink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M172"/>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2" ht="18.75" x14ac:dyDescent="0.3">
      <c r="A1" s="157" t="s">
        <v>18</v>
      </c>
      <c r="B1" s="157"/>
      <c r="C1" s="56" t="s">
        <v>462</v>
      </c>
      <c r="D1" s="57"/>
      <c r="E1" s="57"/>
      <c r="F1" s="57"/>
      <c r="G1" s="57"/>
      <c r="H1" s="58"/>
      <c r="I1" s="58"/>
      <c r="J1" s="58"/>
      <c r="K1" s="58"/>
      <c r="L1" s="130"/>
    </row>
    <row r="2" spans="1:12" ht="14.45" customHeight="1" x14ac:dyDescent="0.25"/>
    <row r="4" spans="1:12" x14ac:dyDescent="0.25">
      <c r="B4" s="181" t="s">
        <v>517</v>
      </c>
      <c r="C4" s="161"/>
      <c r="D4" s="161"/>
      <c r="E4" s="161"/>
      <c r="K4" s="63"/>
    </row>
    <row r="32" spans="2:5" x14ac:dyDescent="0.25">
      <c r="B32" s="181" t="s">
        <v>492</v>
      </c>
      <c r="C32" s="161"/>
      <c r="D32" s="161"/>
      <c r="E32" s="161"/>
    </row>
    <row r="60" spans="2:4" x14ac:dyDescent="0.25">
      <c r="B60" s="181" t="s">
        <v>523</v>
      </c>
      <c r="C60" s="161"/>
      <c r="D60" s="161"/>
    </row>
    <row r="88" spans="2:12" x14ac:dyDescent="0.25">
      <c r="B88" s="181" t="s">
        <v>497</v>
      </c>
      <c r="C88" s="161"/>
      <c r="D88" s="133"/>
      <c r="E88" s="133"/>
      <c r="K88" s="181" t="s">
        <v>496</v>
      </c>
      <c r="L88" s="161"/>
    </row>
    <row r="90" spans="2:12" x14ac:dyDescent="0.25">
      <c r="B90" s="89" t="str">
        <f>Geboortegewicht!A128&amp;" g"</f>
        <v>&lt;  500 g</v>
      </c>
    </row>
    <row r="91" spans="2:12" x14ac:dyDescent="0.25">
      <c r="B91" s="89" t="str">
        <f>Geboortegewicht!A129&amp;" g"</f>
        <v>500 - 999 g</v>
      </c>
    </row>
    <row r="92" spans="2:12" x14ac:dyDescent="0.25">
      <c r="B92" s="89" t="str">
        <f>Geboortegewicht!A130&amp;" g"</f>
        <v>1 000 - 1 499 g</v>
      </c>
    </row>
    <row r="93" spans="2:12" x14ac:dyDescent="0.25">
      <c r="B93" s="89" t="str">
        <f>Geboortegewicht!A131&amp;" g"</f>
        <v>1 500 - 1 999 g</v>
      </c>
    </row>
    <row r="94" spans="2:12" x14ac:dyDescent="0.25">
      <c r="B94" s="89" t="str">
        <f>Geboortegewicht!A132&amp;" g"</f>
        <v>2 000 - 2 499 g</v>
      </c>
    </row>
    <row r="95" spans="2:12" x14ac:dyDescent="0.25">
      <c r="B95" s="89" t="str">
        <f>Geboortegewicht!A133&amp;" g"</f>
        <v>2 500 - 2 999 g</v>
      </c>
    </row>
    <row r="96" spans="2:12" x14ac:dyDescent="0.25">
      <c r="B96" s="89" t="str">
        <f>Geboortegewicht!A134&amp;" g"</f>
        <v>3 000 - 3 499 g</v>
      </c>
    </row>
    <row r="97" spans="2:2" x14ac:dyDescent="0.25">
      <c r="B97" s="89" t="str">
        <f>Geboortegewicht!A135&amp;" g"</f>
        <v>3 500 - 3 999 g</v>
      </c>
    </row>
    <row r="98" spans="2:2" x14ac:dyDescent="0.25">
      <c r="B98" s="89" t="str">
        <f>Geboortegewicht!A136&amp;" g"</f>
        <v>4 000 - 4 499 g</v>
      </c>
    </row>
    <row r="99" spans="2:2" x14ac:dyDescent="0.25">
      <c r="B99" s="89" t="str">
        <f>Geboortegewicht!A137&amp;" g"</f>
        <v>4 500 - 4 999 g</v>
      </c>
    </row>
    <row r="100" spans="2:2" x14ac:dyDescent="0.25">
      <c r="B100" s="89" t="str">
        <f>Geboortegewicht!A138&amp;" g"</f>
        <v>≥ 5 000 g</v>
      </c>
    </row>
    <row r="101" spans="2:2" x14ac:dyDescent="0.25">
      <c r="B101" s="89" t="str">
        <f>Geboortegewicht!A139</f>
        <v>Niet bekend</v>
      </c>
    </row>
    <row r="116" spans="2:13" x14ac:dyDescent="0.25">
      <c r="B116" s="181" t="s">
        <v>572</v>
      </c>
      <c r="C116" s="138"/>
      <c r="D116" s="138"/>
      <c r="K116" s="181" t="s">
        <v>573</v>
      </c>
      <c r="L116" s="143"/>
      <c r="M116" s="143"/>
    </row>
    <row r="144" spans="2:11" x14ac:dyDescent="0.25">
      <c r="B144" s="181" t="s">
        <v>498</v>
      </c>
      <c r="C144" s="161"/>
      <c r="D144" s="161"/>
      <c r="K144" s="63"/>
    </row>
    <row r="148" spans="2:2" x14ac:dyDescent="0.25">
      <c r="B148" s="88" t="s">
        <v>379</v>
      </c>
    </row>
    <row r="149" spans="2:2" x14ac:dyDescent="0.25">
      <c r="B149" s="88" t="s">
        <v>380</v>
      </c>
    </row>
    <row r="150" spans="2:2" x14ac:dyDescent="0.25">
      <c r="B150" s="88" t="s">
        <v>381</v>
      </c>
    </row>
    <row r="151" spans="2:2" x14ac:dyDescent="0.25">
      <c r="B151" s="88" t="s">
        <v>382</v>
      </c>
    </row>
    <row r="152" spans="2:2" x14ac:dyDescent="0.25">
      <c r="B152" s="88" t="s">
        <v>383</v>
      </c>
    </row>
    <row r="153" spans="2:2" x14ac:dyDescent="0.25">
      <c r="B153" s="88" t="s">
        <v>384</v>
      </c>
    </row>
    <row r="154" spans="2:2" x14ac:dyDescent="0.25">
      <c r="B154" s="88" t="s">
        <v>385</v>
      </c>
    </row>
    <row r="155" spans="2:2" x14ac:dyDescent="0.25">
      <c r="B155" s="88" t="s">
        <v>386</v>
      </c>
    </row>
    <row r="156" spans="2:2" x14ac:dyDescent="0.25">
      <c r="B156" s="88" t="s">
        <v>387</v>
      </c>
    </row>
    <row r="157" spans="2:2" x14ac:dyDescent="0.25">
      <c r="B157" s="88" t="s">
        <v>388</v>
      </c>
    </row>
    <row r="158" spans="2:2" x14ac:dyDescent="0.25">
      <c r="B158" s="88" t="s">
        <v>389</v>
      </c>
    </row>
    <row r="159" spans="2:2" x14ac:dyDescent="0.25">
      <c r="B159" s="88" t="s">
        <v>377</v>
      </c>
    </row>
    <row r="160" spans="2:2" x14ac:dyDescent="0.25">
      <c r="B160" s="88" t="s">
        <v>378</v>
      </c>
    </row>
    <row r="161" spans="2:12" x14ac:dyDescent="0.25">
      <c r="B161" s="89" t="s">
        <v>256</v>
      </c>
    </row>
    <row r="172" spans="2:12" x14ac:dyDescent="0.25">
      <c r="B172" s="181" t="s">
        <v>499</v>
      </c>
      <c r="C172" s="161"/>
      <c r="K172" s="181" t="s">
        <v>500</v>
      </c>
      <c r="L172" s="161"/>
    </row>
  </sheetData>
  <sheetProtection sheet="1" objects="1" scenarios="1"/>
  <mergeCells count="11">
    <mergeCell ref="K88:L88"/>
    <mergeCell ref="B144:D144"/>
    <mergeCell ref="K172:L172"/>
    <mergeCell ref="A1:B1"/>
    <mergeCell ref="B32:E32"/>
    <mergeCell ref="B172:C172"/>
    <mergeCell ref="B4:E4"/>
    <mergeCell ref="B60:D60"/>
    <mergeCell ref="B88:C88"/>
    <mergeCell ref="K116:M116"/>
    <mergeCell ref="B116:D116"/>
  </mergeCells>
  <hyperlinks>
    <hyperlink ref="A1:B1" location="Index!B5" display="Index (klikken)"/>
    <hyperlink ref="B32:E32" location="'Leeftijd moeder'!A110" display=" Geboortegewicht baby per leeftijd van de moeder"/>
    <hyperlink ref="B172:C172" location="Geboortegewicht!A202" display="Bevallingswijze over geboortegewicht"/>
    <hyperlink ref="K88:L88" location="Geslacht!A86" display="Geslacht baby per geboortegewicht"/>
    <hyperlink ref="K116:L116" location="Meerlingzwangerschap!A86" display="Meerlingzwangerschap per geboortegewicht"/>
    <hyperlink ref="B144:D144" location="'Verblijfsduur baby'!A156" display="Geboortegewicht per verblijfsduur van de baby"/>
    <hyperlink ref="K172:L172" location="Bevallingswijze!A79" display="Bevallingswijze per geboortegewicht"/>
    <hyperlink ref="B4:E4" location="'Verblijfsduur moeder'!A122" display="Geboortegewicht baby per verblijfsduur van de moeder"/>
    <hyperlink ref="B60:D60" location="Zwangerschapsduur!A104" display=" Geboortegewicht baby per zwangerschapsduur"/>
    <hyperlink ref="B88:C88" location="Geboortegewicht!A142" display="Geslacht baby over geboortegewicht"/>
    <hyperlink ref="B116:C116" location="Geboortegewicht!A162" display="Siblings over geboortegewicht"/>
  </hyperlinks>
  <pageMargins left="0.70866141732283472" right="0.70866141732283472" top="0.74803149606299213" bottom="0.74803149606299213" header="0.31496062992125984" footer="0.31496062992125984"/>
  <pageSetup paperSize="9" orientation="landscape" r:id="rId1"/>
  <ignoredErrors>
    <ignoredError sqref="B148 B149:B158" numberStoredAsText="1"/>
    <ignoredError sqref="B159" twoDigitTextYear="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M132"/>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3" ht="18.75" x14ac:dyDescent="0.3">
      <c r="A1" s="157" t="s">
        <v>18</v>
      </c>
      <c r="B1" s="157"/>
      <c r="C1" s="56" t="s">
        <v>463</v>
      </c>
      <c r="D1" s="57"/>
      <c r="E1" s="57"/>
      <c r="F1" s="57"/>
      <c r="G1" s="57"/>
      <c r="H1" s="58"/>
      <c r="I1" s="58"/>
      <c r="J1" s="58"/>
      <c r="K1" s="58"/>
      <c r="L1" s="130"/>
    </row>
    <row r="2" spans="1:13" ht="14.45" customHeight="1" x14ac:dyDescent="0.25"/>
    <row r="4" spans="1:13" x14ac:dyDescent="0.25">
      <c r="B4" s="181" t="s">
        <v>398</v>
      </c>
      <c r="C4" s="161"/>
      <c r="D4" s="161"/>
      <c r="K4" s="181" t="s">
        <v>399</v>
      </c>
      <c r="L4" s="161"/>
      <c r="M4" s="161"/>
    </row>
    <row r="32" spans="2:13" x14ac:dyDescent="0.25">
      <c r="B32" s="181" t="s">
        <v>489</v>
      </c>
      <c r="C32" s="161"/>
      <c r="D32" s="161"/>
      <c r="K32" s="181" t="s">
        <v>490</v>
      </c>
      <c r="L32" s="161"/>
      <c r="M32" s="161"/>
    </row>
    <row r="36" spans="2:11" x14ac:dyDescent="0.25">
      <c r="B36" s="63"/>
    </row>
    <row r="38" spans="2:11" ht="17.25" x14ac:dyDescent="0.3">
      <c r="K38" s="90"/>
    </row>
    <row r="39" spans="2:11" x14ac:dyDescent="0.25">
      <c r="K39" s="91"/>
    </row>
    <row r="60" spans="2:13" x14ac:dyDescent="0.25">
      <c r="B60" s="181" t="s">
        <v>400</v>
      </c>
      <c r="C60" s="161"/>
      <c r="D60" s="161"/>
      <c r="K60" s="181" t="s">
        <v>401</v>
      </c>
      <c r="L60" s="161"/>
      <c r="M60" s="161"/>
    </row>
    <row r="63" spans="2:13" x14ac:dyDescent="0.25">
      <c r="B63" s="88" t="s">
        <v>402</v>
      </c>
    </row>
    <row r="64" spans="2:13" x14ac:dyDescent="0.25">
      <c r="B64" s="88" t="s">
        <v>403</v>
      </c>
    </row>
    <row r="65" spans="2:2" x14ac:dyDescent="0.25">
      <c r="B65" s="88" t="s">
        <v>404</v>
      </c>
    </row>
    <row r="66" spans="2:2" x14ac:dyDescent="0.25">
      <c r="B66" s="88" t="s">
        <v>405</v>
      </c>
    </row>
    <row r="67" spans="2:2" x14ac:dyDescent="0.25">
      <c r="B67" s="88" t="s">
        <v>406</v>
      </c>
    </row>
    <row r="68" spans="2:2" x14ac:dyDescent="0.25">
      <c r="B68" s="88" t="s">
        <v>407</v>
      </c>
    </row>
    <row r="69" spans="2:2" x14ac:dyDescent="0.25">
      <c r="B69" s="88" t="s">
        <v>408</v>
      </c>
    </row>
    <row r="70" spans="2:2" x14ac:dyDescent="0.25">
      <c r="B70" s="88" t="s">
        <v>409</v>
      </c>
    </row>
    <row r="71" spans="2:2" x14ac:dyDescent="0.25">
      <c r="B71" s="88" t="s">
        <v>410</v>
      </c>
    </row>
    <row r="72" spans="2:2" x14ac:dyDescent="0.25">
      <c r="B72" s="88" t="s">
        <v>411</v>
      </c>
    </row>
    <row r="88" spans="2:11" x14ac:dyDescent="0.25">
      <c r="B88" s="181" t="s">
        <v>551</v>
      </c>
      <c r="C88" s="143"/>
      <c r="D88" s="143"/>
      <c r="K88" s="128" t="s">
        <v>584</v>
      </c>
    </row>
    <row r="116" spans="2:5" x14ac:dyDescent="0.25">
      <c r="B116" s="181" t="s">
        <v>412</v>
      </c>
      <c r="C116" s="161"/>
      <c r="D116" s="161"/>
      <c r="E116" s="161"/>
    </row>
    <row r="119" spans="2:5" x14ac:dyDescent="0.25">
      <c r="B119" s="89" t="str">
        <f>'Verblijfsduur baby'!A206&amp;" "&amp;'Verblijfsduur baby'!B206</f>
        <v>0 nacht</v>
      </c>
    </row>
    <row r="120" spans="2:5" x14ac:dyDescent="0.25">
      <c r="B120" s="89" t="str">
        <f>'Verblijfsduur baby'!A207&amp;" "&amp;'Verblijfsduur baby'!B207</f>
        <v>1 nacht</v>
      </c>
    </row>
    <row r="121" spans="2:5" x14ac:dyDescent="0.25">
      <c r="B121" s="89" t="str">
        <f>'Verblijfsduur baby'!A208&amp;" "&amp;'Verblijfsduur baby'!B208</f>
        <v>2 nachten</v>
      </c>
    </row>
    <row r="122" spans="2:5" x14ac:dyDescent="0.25">
      <c r="B122" s="89" t="str">
        <f>'Verblijfsduur baby'!A209&amp;" "&amp;'Verblijfsduur baby'!B209</f>
        <v>3 nachten</v>
      </c>
    </row>
    <row r="123" spans="2:5" x14ac:dyDescent="0.25">
      <c r="B123" s="89" t="str">
        <f>'Verblijfsduur baby'!A210&amp;" "&amp;'Verblijfsduur baby'!B210</f>
        <v>4 nachten</v>
      </c>
    </row>
    <row r="124" spans="2:5" x14ac:dyDescent="0.25">
      <c r="B124" s="89" t="str">
        <f>'Verblijfsduur baby'!A211&amp;" "&amp;'Verblijfsduur baby'!B211</f>
        <v>5 nachten</v>
      </c>
    </row>
    <row r="125" spans="2:5" x14ac:dyDescent="0.25">
      <c r="B125" s="89" t="str">
        <f>'Verblijfsduur baby'!A212&amp;" "&amp;'Verblijfsduur baby'!B212</f>
        <v>6 nachten</v>
      </c>
    </row>
    <row r="126" spans="2:5" x14ac:dyDescent="0.25">
      <c r="B126" s="89" t="str">
        <f>'Verblijfsduur baby'!A213&amp;" "&amp;'Verblijfsduur baby'!B213</f>
        <v>7 nachten</v>
      </c>
    </row>
    <row r="127" spans="2:5" x14ac:dyDescent="0.25">
      <c r="B127" s="89" t="str">
        <f>'Verblijfsduur baby'!A214&amp;" "&amp;'Verblijfsduur baby'!B214</f>
        <v>8 nachten</v>
      </c>
    </row>
    <row r="128" spans="2:5" x14ac:dyDescent="0.25">
      <c r="B128" s="89" t="str">
        <f>'Verblijfsduur baby'!A215&amp;" "&amp;'Verblijfsduur baby'!B215</f>
        <v>9 nachten</v>
      </c>
    </row>
    <row r="129" spans="2:2" x14ac:dyDescent="0.25">
      <c r="B129" s="89" t="str">
        <f>'Verblijfsduur baby'!A216&amp;" "&amp;'Verblijfsduur baby'!B216</f>
        <v>10 nachten</v>
      </c>
    </row>
    <row r="130" spans="2:2" x14ac:dyDescent="0.25">
      <c r="B130" s="89" t="str">
        <f>'Verblijfsduur baby'!A217&amp;" "&amp;'Verblijfsduur baby'!B217</f>
        <v>11 - 20 nachten</v>
      </c>
    </row>
    <row r="131" spans="2:2" x14ac:dyDescent="0.25">
      <c r="B131" s="89" t="str">
        <f>'Verblijfsduur baby'!A218&amp;" "&amp;'Verblijfsduur baby'!B218</f>
        <v>21 - 30 nachten</v>
      </c>
    </row>
    <row r="132" spans="2:2" x14ac:dyDescent="0.25">
      <c r="B132" s="89" t="str">
        <f>'Verblijfsduur baby'!A219&amp;" "&amp;'Verblijfsduur baby'!B219</f>
        <v>≥ 31 nachten</v>
      </c>
    </row>
  </sheetData>
  <sheetProtection sheet="1" objects="1" scenarios="1"/>
  <mergeCells count="9">
    <mergeCell ref="A1:B1"/>
    <mergeCell ref="B116:E116"/>
    <mergeCell ref="K4:M4"/>
    <mergeCell ref="K32:M32"/>
    <mergeCell ref="K60:M60"/>
    <mergeCell ref="B4:D4"/>
    <mergeCell ref="B32:D32"/>
    <mergeCell ref="B60:D60"/>
    <mergeCell ref="B88:D88"/>
  </mergeCells>
  <hyperlinks>
    <hyperlink ref="A1:B1" location="Index!B5" display="Index (klikken)"/>
    <hyperlink ref="B32:C32" location="Zwangerschapsduur!A172" display="Bevallingswijze over zwangerschapsduur"/>
    <hyperlink ref="B88:C88" location="Meerlingzwangerschap!A122" display="Bevallingswijze over aantal meerlingzwangerschap"/>
    <hyperlink ref="B116:E116" location="'Verblijfsduur baby'!A222" display="Verdeling verblijfsduur van de baby per bevallingswijze"/>
    <hyperlink ref="K4:M4" location="Bevallingswijze!A46" display="Bevallingswijze per verblijfsduur van de moeder"/>
    <hyperlink ref="K32:M32" location="Bevallingswijze!A57" display="Bevallingswijze per zwangerschapsduur"/>
    <hyperlink ref="K60:M60" location="Bevallingswijze!A68" display="Bevallingswijze per leeftijd van de moeder"/>
    <hyperlink ref="K88" location="Bevallingswijze!A101" display="Bevallingswijze per sibling"/>
    <hyperlink ref="B4:D4" location="'Verblijfsduur moeder'!A202" display="Bevallingswijze over verblijfsduur van de moeder"/>
    <hyperlink ref="B32" location="Zwangerschapsduur!A172" display="Bevallingswijze over zwangerschapsduur"/>
    <hyperlink ref="B32:D32" location="Zwangerschapsduur!A172" display="Bevallingswijze over zwangerschapsduur"/>
    <hyperlink ref="B60:D60" location="'Leeftijd moeder'!A182" display="Bevallingswijze over leeftijd van de moeder"/>
  </hyperlink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N88"/>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7109375" customWidth="1"/>
    <col min="2" max="2" width="20.28515625" customWidth="1"/>
    <col min="3" max="9" width="9.7109375" customWidth="1"/>
    <col min="10" max="10" width="4.5703125" customWidth="1"/>
    <col min="11" max="11" width="20.28515625" customWidth="1"/>
    <col min="12" max="32" width="9.7109375" customWidth="1"/>
  </cols>
  <sheetData>
    <row r="1" spans="1:14" ht="18.75" x14ac:dyDescent="0.3">
      <c r="A1" s="157" t="s">
        <v>18</v>
      </c>
      <c r="B1" s="157"/>
      <c r="C1" s="56" t="s">
        <v>552</v>
      </c>
      <c r="D1" s="57"/>
      <c r="E1" s="57"/>
      <c r="F1" s="57"/>
      <c r="G1" s="57"/>
      <c r="H1" s="58"/>
      <c r="I1" s="58"/>
      <c r="J1" s="58"/>
      <c r="K1" s="58"/>
      <c r="L1" s="130"/>
    </row>
    <row r="2" spans="1:14" ht="14.45" customHeight="1" x14ac:dyDescent="0.25"/>
    <row r="4" spans="1:14" x14ac:dyDescent="0.25">
      <c r="B4" s="181" t="s">
        <v>574</v>
      </c>
      <c r="C4" s="138"/>
      <c r="D4" s="138"/>
      <c r="E4" s="138"/>
      <c r="K4" s="181" t="s">
        <v>575</v>
      </c>
      <c r="L4" s="143"/>
      <c r="M4" s="143"/>
      <c r="N4" s="143"/>
    </row>
    <row r="32" spans="2:13" x14ac:dyDescent="0.25">
      <c r="B32" s="181" t="s">
        <v>576</v>
      </c>
      <c r="C32" s="138"/>
      <c r="D32" s="138"/>
      <c r="K32" s="181" t="s">
        <v>577</v>
      </c>
      <c r="L32" s="143"/>
      <c r="M32" s="143"/>
    </row>
    <row r="36" spans="2:2" x14ac:dyDescent="0.25">
      <c r="B36" s="63"/>
    </row>
    <row r="60" spans="2:13" x14ac:dyDescent="0.25">
      <c r="B60" s="181" t="s">
        <v>578</v>
      </c>
      <c r="C60" s="138"/>
      <c r="D60" s="138"/>
      <c r="K60" s="181" t="s">
        <v>579</v>
      </c>
      <c r="L60" s="138"/>
      <c r="M60" s="138"/>
    </row>
    <row r="88" spans="2:5" x14ac:dyDescent="0.25">
      <c r="B88" s="181" t="s">
        <v>585</v>
      </c>
      <c r="C88" s="138"/>
      <c r="D88" s="138"/>
      <c r="E88" s="138"/>
    </row>
  </sheetData>
  <sheetProtection sheet="1" objects="1" scenarios="1"/>
  <mergeCells count="8">
    <mergeCell ref="B88:E88"/>
    <mergeCell ref="A1:B1"/>
    <mergeCell ref="K4:N4"/>
    <mergeCell ref="K32:M32"/>
    <mergeCell ref="K60:M60"/>
    <mergeCell ref="B4:E4"/>
    <mergeCell ref="B32:D32"/>
    <mergeCell ref="B60:D60"/>
  </mergeCells>
  <hyperlinks>
    <hyperlink ref="A1:B1" location="Index!B5" display="Index (klikken)"/>
    <hyperlink ref="B60:C60" location="'Leeftijd moeder'!A146" display="Siblings over leeftijd van de moeder"/>
    <hyperlink ref="K4:M4" location="Meerlingzwangerschap!A50" display="Meerlingzwangerschap per verblijfsduur van de moeder"/>
    <hyperlink ref="K32:L32" location="Meerlingzwangerschap!A62" display="Meerlingzwangerschap per zwangerschapsduur"/>
    <hyperlink ref="K60:L60" location="Meerlingzwangerschap!A74" display="Meerlingzwangerschap per leeftijd van de moeder"/>
    <hyperlink ref="B88:D88" location="'Verblijfsduur baby'!A200" display="Verblijfsduur van de baby per sibling"/>
    <hyperlink ref="B4:D4" location="'Verblijfsduur moeder'!A162" display="Siblings over verblijfsduur van de moeder"/>
    <hyperlink ref="B32:C32" location="Zwangerschapsduur!A138" display="Siblings over zwangerschapsduur"/>
  </hyperlink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22"/>
  <sheetViews>
    <sheetView workbookViewId="0"/>
  </sheetViews>
  <sheetFormatPr baseColWidth="10" defaultRowHeight="15" x14ac:dyDescent="0.25"/>
  <sheetData>
    <row r="1" spans="1:3" x14ac:dyDescent="0.25">
      <c r="A1" t="s">
        <v>597</v>
      </c>
      <c r="B1" t="s">
        <v>598</v>
      </c>
      <c r="C1" t="s">
        <v>599</v>
      </c>
    </row>
    <row r="2" spans="1:3" x14ac:dyDescent="0.25">
      <c r="A2" t="s">
        <v>379</v>
      </c>
      <c r="B2">
        <v>657</v>
      </c>
      <c r="C2">
        <v>0.547623215</v>
      </c>
    </row>
    <row r="3" spans="1:3" x14ac:dyDescent="0.25">
      <c r="A3" t="s">
        <v>380</v>
      </c>
      <c r="B3">
        <v>2706</v>
      </c>
      <c r="C3">
        <v>2.2555074890000002</v>
      </c>
    </row>
    <row r="4" spans="1:3" x14ac:dyDescent="0.25">
      <c r="A4" t="s">
        <v>381</v>
      </c>
      <c r="B4">
        <v>11839</v>
      </c>
      <c r="C4">
        <v>9.8680536449999998</v>
      </c>
    </row>
    <row r="5" spans="1:3" x14ac:dyDescent="0.25">
      <c r="A5" t="s">
        <v>382</v>
      </c>
      <c r="B5">
        <v>46189</v>
      </c>
      <c r="C5">
        <v>38.499495719999999</v>
      </c>
    </row>
    <row r="6" spans="1:3" x14ac:dyDescent="0.25">
      <c r="A6" t="s">
        <v>383</v>
      </c>
      <c r="B6">
        <v>35178</v>
      </c>
      <c r="C6">
        <v>29.321597358999998</v>
      </c>
    </row>
    <row r="7" spans="1:3" x14ac:dyDescent="0.25">
      <c r="A7" t="s">
        <v>384</v>
      </c>
      <c r="B7">
        <v>14151</v>
      </c>
      <c r="C7">
        <v>11.79515391</v>
      </c>
    </row>
    <row r="8" spans="1:3" x14ac:dyDescent="0.25">
      <c r="A8" t="s">
        <v>385</v>
      </c>
      <c r="B8">
        <v>4899</v>
      </c>
      <c r="C8">
        <v>4.0834187689999997</v>
      </c>
    </row>
    <row r="9" spans="1:3" x14ac:dyDescent="0.25">
      <c r="A9" t="s">
        <v>386</v>
      </c>
      <c r="B9">
        <v>1610</v>
      </c>
      <c r="C9">
        <v>1.3419686099999999</v>
      </c>
    </row>
    <row r="10" spans="1:3" x14ac:dyDescent="0.25">
      <c r="A10" t="s">
        <v>387</v>
      </c>
      <c r="B10">
        <v>752</v>
      </c>
      <c r="C10">
        <v>0.62680769800000002</v>
      </c>
    </row>
    <row r="11" spans="1:3" x14ac:dyDescent="0.25">
      <c r="A11" t="s">
        <v>388</v>
      </c>
      <c r="B11">
        <v>384</v>
      </c>
      <c r="C11">
        <v>0.32007201600000001</v>
      </c>
    </row>
    <row r="12" spans="1:3" x14ac:dyDescent="0.25">
      <c r="A12" t="s">
        <v>389</v>
      </c>
      <c r="B12">
        <v>279</v>
      </c>
      <c r="C12">
        <v>0.232552324</v>
      </c>
    </row>
    <row r="13" spans="1:3" x14ac:dyDescent="0.25">
      <c r="A13" t="s">
        <v>600</v>
      </c>
      <c r="B13">
        <v>197</v>
      </c>
      <c r="C13">
        <v>0.164203612</v>
      </c>
    </row>
    <row r="14" spans="1:3" x14ac:dyDescent="0.25">
      <c r="A14" t="s">
        <v>601</v>
      </c>
      <c r="B14">
        <v>153</v>
      </c>
      <c r="C14">
        <v>0.127528694</v>
      </c>
    </row>
    <row r="15" spans="1:3" x14ac:dyDescent="0.25">
      <c r="A15" t="s">
        <v>602</v>
      </c>
      <c r="B15">
        <v>110</v>
      </c>
      <c r="C15">
        <v>9.1687296000000001E-2</v>
      </c>
    </row>
    <row r="16" spans="1:3" x14ac:dyDescent="0.25">
      <c r="A16" t="s">
        <v>603</v>
      </c>
      <c r="B16">
        <v>96</v>
      </c>
      <c r="C16">
        <v>8.0018004000000004E-2</v>
      </c>
    </row>
    <row r="17" spans="1:3" x14ac:dyDescent="0.25">
      <c r="A17" t="s">
        <v>604</v>
      </c>
      <c r="B17">
        <v>773</v>
      </c>
      <c r="C17">
        <v>0.64431163700000005</v>
      </c>
    </row>
    <row r="18" spans="1:3" x14ac:dyDescent="0.25">
      <c r="A18" t="s">
        <v>605</v>
      </c>
      <c r="B18">
        <v>0</v>
      </c>
      <c r="C18">
        <v>0</v>
      </c>
    </row>
    <row r="19" spans="1:3" x14ac:dyDescent="0.25">
      <c r="A19" t="s">
        <v>605</v>
      </c>
      <c r="B19">
        <v>0</v>
      </c>
      <c r="C19">
        <v>0</v>
      </c>
    </row>
    <row r="20" spans="1:3" x14ac:dyDescent="0.25">
      <c r="A20" t="s">
        <v>605</v>
      </c>
      <c r="B20">
        <v>0</v>
      </c>
      <c r="C20">
        <v>0</v>
      </c>
    </row>
    <row r="21" spans="1:3" x14ac:dyDescent="0.25">
      <c r="A21" t="s">
        <v>605</v>
      </c>
      <c r="B21">
        <v>0</v>
      </c>
      <c r="C21">
        <v>0</v>
      </c>
    </row>
    <row r="22" spans="1:3" x14ac:dyDescent="0.25">
      <c r="A22" t="s">
        <v>605</v>
      </c>
      <c r="B22">
        <v>0</v>
      </c>
      <c r="C22">
        <v>0</v>
      </c>
    </row>
  </sheetData>
  <sheetProtection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81"/>
  <sheetViews>
    <sheetView workbookViewId="0"/>
  </sheetViews>
  <sheetFormatPr baseColWidth="10" defaultRowHeight="15" x14ac:dyDescent="0.25"/>
  <sheetData>
    <row r="1" spans="1:3" x14ac:dyDescent="0.25">
      <c r="A1" t="s">
        <v>597</v>
      </c>
      <c r="B1" t="s">
        <v>598</v>
      </c>
      <c r="C1" t="s">
        <v>599</v>
      </c>
    </row>
    <row r="2" spans="1:3" x14ac:dyDescent="0.25">
      <c r="A2" t="s">
        <v>379</v>
      </c>
      <c r="B2">
        <v>95</v>
      </c>
      <c r="C2">
        <v>7.9224104000000004E-2</v>
      </c>
    </row>
    <row r="3" spans="1:3" x14ac:dyDescent="0.25">
      <c r="A3" t="s">
        <v>383</v>
      </c>
      <c r="B3">
        <v>1</v>
      </c>
      <c r="C3">
        <v>8.33938E-4</v>
      </c>
    </row>
    <row r="4" spans="1:3" x14ac:dyDescent="0.25">
      <c r="A4" t="s">
        <v>387</v>
      </c>
      <c r="B4">
        <v>1</v>
      </c>
      <c r="C4">
        <v>8.33938E-4</v>
      </c>
    </row>
    <row r="5" spans="1:3" x14ac:dyDescent="0.25">
      <c r="A5" t="s">
        <v>389</v>
      </c>
      <c r="B5">
        <v>1</v>
      </c>
      <c r="C5">
        <v>8.33938E-4</v>
      </c>
    </row>
    <row r="6" spans="1:3" x14ac:dyDescent="0.25">
      <c r="A6" t="s">
        <v>606</v>
      </c>
      <c r="B6">
        <v>1</v>
      </c>
      <c r="C6">
        <v>8.33938E-4</v>
      </c>
    </row>
    <row r="7" spans="1:3" x14ac:dyDescent="0.25">
      <c r="A7" t="s">
        <v>607</v>
      </c>
      <c r="B7">
        <v>1</v>
      </c>
      <c r="C7">
        <v>8.33938E-4</v>
      </c>
    </row>
    <row r="8" spans="1:3" x14ac:dyDescent="0.25">
      <c r="A8" t="s">
        <v>608</v>
      </c>
      <c r="B8">
        <v>1</v>
      </c>
      <c r="C8">
        <v>8.33938E-4</v>
      </c>
    </row>
    <row r="9" spans="1:3" x14ac:dyDescent="0.25">
      <c r="A9" t="s">
        <v>609</v>
      </c>
      <c r="B9">
        <v>22</v>
      </c>
      <c r="C9">
        <v>1.8346600000000001E-2</v>
      </c>
    </row>
    <row r="10" spans="1:3" x14ac:dyDescent="0.25">
      <c r="A10" t="s">
        <v>610</v>
      </c>
      <c r="B10">
        <v>29</v>
      </c>
      <c r="C10">
        <v>2.4184199999999999E-2</v>
      </c>
    </row>
    <row r="11" spans="1:3" x14ac:dyDescent="0.25">
      <c r="A11" t="s">
        <v>611</v>
      </c>
      <c r="B11">
        <v>62</v>
      </c>
      <c r="C11">
        <v>5.1704199999999999E-2</v>
      </c>
    </row>
    <row r="12" spans="1:3" x14ac:dyDescent="0.25">
      <c r="A12" t="s">
        <v>612</v>
      </c>
      <c r="B12">
        <v>49</v>
      </c>
      <c r="C12">
        <v>4.0862999999999997E-2</v>
      </c>
    </row>
    <row r="13" spans="1:3" x14ac:dyDescent="0.25">
      <c r="A13" t="s">
        <v>613</v>
      </c>
      <c r="B13">
        <v>84</v>
      </c>
      <c r="C13">
        <v>7.0050787000000003E-2</v>
      </c>
    </row>
    <row r="14" spans="1:3" x14ac:dyDescent="0.25">
      <c r="A14" t="s">
        <v>614</v>
      </c>
      <c r="B14">
        <v>103</v>
      </c>
      <c r="C14">
        <v>8.5895607999999998E-2</v>
      </c>
    </row>
    <row r="15" spans="1:3" x14ac:dyDescent="0.25">
      <c r="A15" t="s">
        <v>615</v>
      </c>
      <c r="B15">
        <v>133</v>
      </c>
      <c r="C15">
        <v>0.11091374599999999</v>
      </c>
    </row>
    <row r="16" spans="1:3" x14ac:dyDescent="0.25">
      <c r="A16" t="s">
        <v>616</v>
      </c>
      <c r="B16">
        <v>145</v>
      </c>
      <c r="C16">
        <v>0.120921001</v>
      </c>
    </row>
    <row r="17" spans="1:3" x14ac:dyDescent="0.25">
      <c r="A17" t="s">
        <v>617</v>
      </c>
      <c r="B17">
        <v>149</v>
      </c>
      <c r="C17">
        <v>0.124256753</v>
      </c>
    </row>
    <row r="18" spans="1:3" x14ac:dyDescent="0.25">
      <c r="A18" t="s">
        <v>618</v>
      </c>
      <c r="B18">
        <v>180</v>
      </c>
      <c r="C18">
        <v>0.150108829</v>
      </c>
    </row>
    <row r="19" spans="1:3" x14ac:dyDescent="0.25">
      <c r="A19" t="s">
        <v>619</v>
      </c>
      <c r="B19">
        <v>240</v>
      </c>
      <c r="C19">
        <v>0.20014510499999999</v>
      </c>
    </row>
    <row r="20" spans="1:3" x14ac:dyDescent="0.25">
      <c r="A20" t="s">
        <v>620</v>
      </c>
      <c r="B20">
        <v>275</v>
      </c>
      <c r="C20">
        <v>0.22933293299999999</v>
      </c>
    </row>
    <row r="21" spans="1:3" x14ac:dyDescent="0.25">
      <c r="A21" t="s">
        <v>621</v>
      </c>
      <c r="B21">
        <v>427</v>
      </c>
      <c r="C21">
        <v>0.35609150000000001</v>
      </c>
    </row>
    <row r="22" spans="1:3" x14ac:dyDescent="0.25">
      <c r="A22" t="s">
        <v>622</v>
      </c>
      <c r="B22">
        <v>609</v>
      </c>
      <c r="C22">
        <v>0.50786820399999999</v>
      </c>
    </row>
    <row r="23" spans="1:3" x14ac:dyDescent="0.25">
      <c r="A23" t="s">
        <v>623</v>
      </c>
      <c r="B23">
        <v>1089</v>
      </c>
      <c r="C23">
        <v>0.90815841500000005</v>
      </c>
    </row>
    <row r="24" spans="1:3" x14ac:dyDescent="0.25">
      <c r="A24" t="s">
        <v>624</v>
      </c>
      <c r="B24">
        <v>1855</v>
      </c>
      <c r="C24">
        <v>1.546954876</v>
      </c>
    </row>
    <row r="25" spans="1:3" x14ac:dyDescent="0.25">
      <c r="A25" t="s">
        <v>625</v>
      </c>
      <c r="B25">
        <v>3701</v>
      </c>
      <c r="C25">
        <v>3.0864043099999998</v>
      </c>
    </row>
    <row r="26" spans="1:3" x14ac:dyDescent="0.25">
      <c r="A26" t="s">
        <v>626</v>
      </c>
      <c r="B26">
        <v>8929</v>
      </c>
      <c r="C26">
        <v>7.4462318510000003</v>
      </c>
    </row>
    <row r="27" spans="1:3" x14ac:dyDescent="0.25">
      <c r="A27" t="s">
        <v>627</v>
      </c>
      <c r="B27">
        <v>22629</v>
      </c>
      <c r="C27">
        <v>18.871181607</v>
      </c>
    </row>
    <row r="28" spans="1:3" x14ac:dyDescent="0.25">
      <c r="A28" t="s">
        <v>628</v>
      </c>
      <c r="B28">
        <v>34469</v>
      </c>
      <c r="C28">
        <v>28.745006796999998</v>
      </c>
    </row>
    <row r="29" spans="1:3" x14ac:dyDescent="0.25">
      <c r="A29" t="s">
        <v>629</v>
      </c>
      <c r="B29">
        <v>32795</v>
      </c>
      <c r="C29">
        <v>27.348994688000001</v>
      </c>
    </row>
    <row r="30" spans="1:3" x14ac:dyDescent="0.25">
      <c r="A30" t="s">
        <v>630</v>
      </c>
      <c r="B30">
        <v>11492</v>
      </c>
      <c r="C30">
        <v>9.5836147870000001</v>
      </c>
    </row>
    <row r="31" spans="1:3" x14ac:dyDescent="0.25">
      <c r="A31" t="s">
        <v>631</v>
      </c>
      <c r="B31">
        <v>330</v>
      </c>
      <c r="C31">
        <v>0.27519951999999998</v>
      </c>
    </row>
    <row r="32" spans="1:3" x14ac:dyDescent="0.25">
      <c r="A32" t="s">
        <v>632</v>
      </c>
      <c r="B32">
        <v>13</v>
      </c>
      <c r="C32">
        <v>1.08412E-2</v>
      </c>
    </row>
    <row r="33" spans="1:3" x14ac:dyDescent="0.25">
      <c r="A33" t="s">
        <v>633</v>
      </c>
      <c r="B33">
        <v>1</v>
      </c>
      <c r="C33">
        <v>8.33938E-4</v>
      </c>
    </row>
    <row r="34" spans="1:3" x14ac:dyDescent="0.25">
      <c r="A34" t="s">
        <v>634</v>
      </c>
      <c r="B34">
        <v>2</v>
      </c>
      <c r="C34">
        <v>1.6678800000000001E-3</v>
      </c>
    </row>
    <row r="35" spans="1:3" x14ac:dyDescent="0.25">
      <c r="A35" t="s">
        <v>605</v>
      </c>
      <c r="B35">
        <v>0</v>
      </c>
      <c r="C35">
        <v>0</v>
      </c>
    </row>
    <row r="36" spans="1:3" x14ac:dyDescent="0.25">
      <c r="A36" t="s">
        <v>605</v>
      </c>
      <c r="B36">
        <v>0</v>
      </c>
      <c r="C36">
        <v>0</v>
      </c>
    </row>
    <row r="37" spans="1:3" x14ac:dyDescent="0.25">
      <c r="A37" t="s">
        <v>605</v>
      </c>
      <c r="B37">
        <v>0</v>
      </c>
      <c r="C37">
        <v>0</v>
      </c>
    </row>
    <row r="38" spans="1:3" x14ac:dyDescent="0.25">
      <c r="A38" t="s">
        <v>605</v>
      </c>
      <c r="B38">
        <v>0</v>
      </c>
      <c r="C38">
        <v>0</v>
      </c>
    </row>
    <row r="39" spans="1:3" x14ac:dyDescent="0.25">
      <c r="A39" t="s">
        <v>605</v>
      </c>
      <c r="B39">
        <v>0</v>
      </c>
      <c r="C39">
        <v>0</v>
      </c>
    </row>
    <row r="40" spans="1:3" x14ac:dyDescent="0.25">
      <c r="A40" t="s">
        <v>605</v>
      </c>
      <c r="B40">
        <v>0</v>
      </c>
      <c r="C40">
        <v>0</v>
      </c>
    </row>
    <row r="41" spans="1:3" x14ac:dyDescent="0.25">
      <c r="A41" t="s">
        <v>605</v>
      </c>
      <c r="B41">
        <v>0</v>
      </c>
      <c r="C41">
        <v>0</v>
      </c>
    </row>
    <row r="42" spans="1:3" x14ac:dyDescent="0.25">
      <c r="A42" t="s">
        <v>605</v>
      </c>
      <c r="B42">
        <v>0</v>
      </c>
      <c r="C42">
        <v>0</v>
      </c>
    </row>
    <row r="43" spans="1:3" x14ac:dyDescent="0.25">
      <c r="A43" t="s">
        <v>605</v>
      </c>
      <c r="B43">
        <v>0</v>
      </c>
      <c r="C43">
        <v>0</v>
      </c>
    </row>
    <row r="44" spans="1:3" x14ac:dyDescent="0.25">
      <c r="A44" t="s">
        <v>605</v>
      </c>
      <c r="B44">
        <v>0</v>
      </c>
      <c r="C44">
        <v>0</v>
      </c>
    </row>
    <row r="45" spans="1:3" x14ac:dyDescent="0.25">
      <c r="A45" t="s">
        <v>605</v>
      </c>
      <c r="B45">
        <v>0</v>
      </c>
      <c r="C45">
        <v>0</v>
      </c>
    </row>
    <row r="46" spans="1:3" x14ac:dyDescent="0.25">
      <c r="A46" t="s">
        <v>605</v>
      </c>
      <c r="B46">
        <v>0</v>
      </c>
      <c r="C46">
        <v>0</v>
      </c>
    </row>
    <row r="47" spans="1:3" x14ac:dyDescent="0.25">
      <c r="A47" t="s">
        <v>605</v>
      </c>
      <c r="B47">
        <v>0</v>
      </c>
      <c r="C47">
        <v>0</v>
      </c>
    </row>
    <row r="48" spans="1:3" x14ac:dyDescent="0.25">
      <c r="A48" t="s">
        <v>605</v>
      </c>
      <c r="B48">
        <v>0</v>
      </c>
      <c r="C48">
        <v>0</v>
      </c>
    </row>
    <row r="49" spans="1:3" x14ac:dyDescent="0.25">
      <c r="A49" t="s">
        <v>605</v>
      </c>
      <c r="B49">
        <v>0</v>
      </c>
      <c r="C49">
        <v>0</v>
      </c>
    </row>
    <row r="50" spans="1:3" x14ac:dyDescent="0.25">
      <c r="A50" t="s">
        <v>605</v>
      </c>
      <c r="B50">
        <v>0</v>
      </c>
      <c r="C50">
        <v>0</v>
      </c>
    </row>
    <row r="51" spans="1:3" x14ac:dyDescent="0.25">
      <c r="A51" t="s">
        <v>605</v>
      </c>
      <c r="B51">
        <v>0</v>
      </c>
      <c r="C51">
        <v>0</v>
      </c>
    </row>
    <row r="52" spans="1:3" x14ac:dyDescent="0.25">
      <c r="A52" t="s">
        <v>605</v>
      </c>
      <c r="B52">
        <v>0</v>
      </c>
      <c r="C52">
        <v>0</v>
      </c>
    </row>
    <row r="53" spans="1:3" x14ac:dyDescent="0.25">
      <c r="A53" t="s">
        <v>605</v>
      </c>
      <c r="B53">
        <v>0</v>
      </c>
      <c r="C53">
        <v>0</v>
      </c>
    </row>
    <row r="54" spans="1:3" x14ac:dyDescent="0.25">
      <c r="A54" t="s">
        <v>605</v>
      </c>
      <c r="B54">
        <v>0</v>
      </c>
      <c r="C54">
        <v>0</v>
      </c>
    </row>
    <row r="55" spans="1:3" x14ac:dyDescent="0.25">
      <c r="A55" t="s">
        <v>605</v>
      </c>
      <c r="B55">
        <v>0</v>
      </c>
      <c r="C55">
        <v>0</v>
      </c>
    </row>
    <row r="56" spans="1:3" x14ac:dyDescent="0.25">
      <c r="A56" t="s">
        <v>605</v>
      </c>
      <c r="B56">
        <v>0</v>
      </c>
      <c r="C56">
        <v>0</v>
      </c>
    </row>
    <row r="57" spans="1:3" x14ac:dyDescent="0.25">
      <c r="A57" t="s">
        <v>605</v>
      </c>
      <c r="B57">
        <v>0</v>
      </c>
      <c r="C57">
        <v>0</v>
      </c>
    </row>
    <row r="58" spans="1:3" x14ac:dyDescent="0.25">
      <c r="A58" t="s">
        <v>605</v>
      </c>
      <c r="B58">
        <v>0</v>
      </c>
      <c r="C58">
        <v>0</v>
      </c>
    </row>
    <row r="59" spans="1:3" x14ac:dyDescent="0.25">
      <c r="A59" t="s">
        <v>605</v>
      </c>
      <c r="B59">
        <v>0</v>
      </c>
      <c r="C59">
        <v>0</v>
      </c>
    </row>
    <row r="60" spans="1:3" x14ac:dyDescent="0.25">
      <c r="A60" t="s">
        <v>605</v>
      </c>
      <c r="B60">
        <v>0</v>
      </c>
      <c r="C60">
        <v>0</v>
      </c>
    </row>
    <row r="61" spans="1:3" x14ac:dyDescent="0.25">
      <c r="A61" t="s">
        <v>605</v>
      </c>
      <c r="B61">
        <v>0</v>
      </c>
      <c r="C61">
        <v>0</v>
      </c>
    </row>
    <row r="62" spans="1:3" x14ac:dyDescent="0.25">
      <c r="A62" t="s">
        <v>605</v>
      </c>
      <c r="B62">
        <v>0</v>
      </c>
      <c r="C62">
        <v>0</v>
      </c>
    </row>
    <row r="63" spans="1:3" x14ac:dyDescent="0.25">
      <c r="A63" t="s">
        <v>605</v>
      </c>
      <c r="B63">
        <v>0</v>
      </c>
      <c r="C63">
        <v>0</v>
      </c>
    </row>
    <row r="64" spans="1:3" x14ac:dyDescent="0.25">
      <c r="A64" t="s">
        <v>605</v>
      </c>
      <c r="B64">
        <v>0</v>
      </c>
      <c r="C64">
        <v>0</v>
      </c>
    </row>
    <row r="65" spans="1:3" x14ac:dyDescent="0.25">
      <c r="A65" t="s">
        <v>605</v>
      </c>
      <c r="B65">
        <v>0</v>
      </c>
      <c r="C65">
        <v>0</v>
      </c>
    </row>
    <row r="66" spans="1:3" x14ac:dyDescent="0.25">
      <c r="A66" t="s">
        <v>605</v>
      </c>
      <c r="B66">
        <v>0</v>
      </c>
      <c r="C66">
        <v>0</v>
      </c>
    </row>
    <row r="67" spans="1:3" x14ac:dyDescent="0.25">
      <c r="A67" t="s">
        <v>605</v>
      </c>
      <c r="B67">
        <v>0</v>
      </c>
      <c r="C67">
        <v>0</v>
      </c>
    </row>
    <row r="68" spans="1:3" x14ac:dyDescent="0.25">
      <c r="A68" t="s">
        <v>605</v>
      </c>
      <c r="B68">
        <v>0</v>
      </c>
      <c r="C68">
        <v>0</v>
      </c>
    </row>
    <row r="69" spans="1:3" x14ac:dyDescent="0.25">
      <c r="A69" t="s">
        <v>605</v>
      </c>
      <c r="B69">
        <v>0</v>
      </c>
      <c r="C69">
        <v>0</v>
      </c>
    </row>
    <row r="70" spans="1:3" x14ac:dyDescent="0.25">
      <c r="A70" t="s">
        <v>605</v>
      </c>
      <c r="B70">
        <v>0</v>
      </c>
      <c r="C70">
        <v>0</v>
      </c>
    </row>
    <row r="71" spans="1:3" x14ac:dyDescent="0.25">
      <c r="A71" t="s">
        <v>605</v>
      </c>
      <c r="B71">
        <v>0</v>
      </c>
      <c r="C71">
        <v>0</v>
      </c>
    </row>
    <row r="72" spans="1:3" x14ac:dyDescent="0.25">
      <c r="A72" t="s">
        <v>605</v>
      </c>
      <c r="B72">
        <v>0</v>
      </c>
      <c r="C72">
        <v>0</v>
      </c>
    </row>
    <row r="73" spans="1:3" x14ac:dyDescent="0.25">
      <c r="A73" t="s">
        <v>605</v>
      </c>
      <c r="B73">
        <v>0</v>
      </c>
      <c r="C73">
        <v>0</v>
      </c>
    </row>
    <row r="74" spans="1:3" x14ac:dyDescent="0.25">
      <c r="A74" t="s">
        <v>605</v>
      </c>
      <c r="B74">
        <v>0</v>
      </c>
      <c r="C74">
        <v>0</v>
      </c>
    </row>
    <row r="75" spans="1:3" x14ac:dyDescent="0.25">
      <c r="A75" t="s">
        <v>605</v>
      </c>
      <c r="B75">
        <v>0</v>
      </c>
      <c r="C75">
        <v>0</v>
      </c>
    </row>
    <row r="76" spans="1:3" x14ac:dyDescent="0.25">
      <c r="A76" t="s">
        <v>605</v>
      </c>
      <c r="B76">
        <v>0</v>
      </c>
      <c r="C76">
        <v>0</v>
      </c>
    </row>
    <row r="77" spans="1:3" x14ac:dyDescent="0.25">
      <c r="A77" t="s">
        <v>605</v>
      </c>
      <c r="B77">
        <v>0</v>
      </c>
      <c r="C77">
        <v>0</v>
      </c>
    </row>
    <row r="78" spans="1:3" x14ac:dyDescent="0.25">
      <c r="A78" t="s">
        <v>605</v>
      </c>
      <c r="B78">
        <v>0</v>
      </c>
      <c r="C78">
        <v>0</v>
      </c>
    </row>
    <row r="79" spans="1:3" x14ac:dyDescent="0.25">
      <c r="A79" t="s">
        <v>605</v>
      </c>
      <c r="B79">
        <v>0</v>
      </c>
      <c r="C79">
        <v>0</v>
      </c>
    </row>
    <row r="80" spans="1:3" x14ac:dyDescent="0.25">
      <c r="A80" t="s">
        <v>605</v>
      </c>
      <c r="B80">
        <v>0</v>
      </c>
      <c r="C80">
        <v>0</v>
      </c>
    </row>
    <row r="81" spans="1:3" x14ac:dyDescent="0.25">
      <c r="A81" t="s">
        <v>605</v>
      </c>
      <c r="B81">
        <v>0</v>
      </c>
      <c r="C81">
        <v>0</v>
      </c>
    </row>
  </sheetData>
  <sheetProtection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C71"/>
  <sheetViews>
    <sheetView workbookViewId="0"/>
  </sheetViews>
  <sheetFormatPr baseColWidth="10" defaultRowHeight="15" x14ac:dyDescent="0.25"/>
  <sheetData>
    <row r="1" spans="1:3" x14ac:dyDescent="0.25">
      <c r="A1" t="s">
        <v>597</v>
      </c>
      <c r="B1" t="s">
        <v>598</v>
      </c>
      <c r="C1" t="s">
        <v>599</v>
      </c>
    </row>
    <row r="2" spans="1:3" x14ac:dyDescent="0.25">
      <c r="A2" t="s">
        <v>603</v>
      </c>
      <c r="B2">
        <v>8</v>
      </c>
      <c r="C2">
        <v>6.6681700000000002E-3</v>
      </c>
    </row>
    <row r="3" spans="1:3" x14ac:dyDescent="0.25">
      <c r="A3" t="s">
        <v>635</v>
      </c>
      <c r="B3">
        <v>28</v>
      </c>
      <c r="C3">
        <v>2.3338600000000001E-2</v>
      </c>
    </row>
    <row r="4" spans="1:3" x14ac:dyDescent="0.25">
      <c r="A4" t="s">
        <v>636</v>
      </c>
      <c r="B4">
        <v>86</v>
      </c>
      <c r="C4">
        <v>7.1682794999999994E-2</v>
      </c>
    </row>
    <row r="5" spans="1:3" x14ac:dyDescent="0.25">
      <c r="A5" t="s">
        <v>606</v>
      </c>
      <c r="B5">
        <v>223</v>
      </c>
      <c r="C5">
        <v>0.18587515499999999</v>
      </c>
    </row>
    <row r="6" spans="1:3" x14ac:dyDescent="0.25">
      <c r="A6" t="s">
        <v>607</v>
      </c>
      <c r="B6">
        <v>425</v>
      </c>
      <c r="C6">
        <v>0.35424637199999998</v>
      </c>
    </row>
    <row r="7" spans="1:3" x14ac:dyDescent="0.25">
      <c r="A7" t="s">
        <v>608</v>
      </c>
      <c r="B7">
        <v>763</v>
      </c>
      <c r="C7">
        <v>0.63597642799999998</v>
      </c>
    </row>
    <row r="8" spans="1:3" x14ac:dyDescent="0.25">
      <c r="A8" t="s">
        <v>609</v>
      </c>
      <c r="B8">
        <v>1210</v>
      </c>
      <c r="C8">
        <v>1.008560259</v>
      </c>
    </row>
    <row r="9" spans="1:3" x14ac:dyDescent="0.25">
      <c r="A9" t="s">
        <v>610</v>
      </c>
      <c r="B9">
        <v>1607</v>
      </c>
      <c r="C9">
        <v>1.339468047</v>
      </c>
    </row>
    <row r="10" spans="1:3" x14ac:dyDescent="0.25">
      <c r="A10" t="s">
        <v>611</v>
      </c>
      <c r="B10">
        <v>2183</v>
      </c>
      <c r="C10">
        <v>1.819576071</v>
      </c>
    </row>
    <row r="11" spans="1:3" x14ac:dyDescent="0.25">
      <c r="A11" t="s">
        <v>612</v>
      </c>
      <c r="B11">
        <v>3058</v>
      </c>
      <c r="C11">
        <v>2.5489068370000001</v>
      </c>
    </row>
    <row r="12" spans="1:3" x14ac:dyDescent="0.25">
      <c r="A12" t="s">
        <v>613</v>
      </c>
      <c r="B12">
        <v>4087</v>
      </c>
      <c r="C12">
        <v>3.4065998180000001</v>
      </c>
    </row>
    <row r="13" spans="1:3" x14ac:dyDescent="0.25">
      <c r="A13" t="s">
        <v>614</v>
      </c>
      <c r="B13">
        <v>5098</v>
      </c>
      <c r="C13">
        <v>4.2492894229999996</v>
      </c>
    </row>
    <row r="14" spans="1:3" x14ac:dyDescent="0.25">
      <c r="A14" t="s">
        <v>615</v>
      </c>
      <c r="B14">
        <v>6375</v>
      </c>
      <c r="C14">
        <v>5.3136955820000003</v>
      </c>
    </row>
    <row r="15" spans="1:3" x14ac:dyDescent="0.25">
      <c r="A15" t="s">
        <v>616</v>
      </c>
      <c r="B15">
        <v>7807</v>
      </c>
      <c r="C15">
        <v>6.5072974749999997</v>
      </c>
    </row>
    <row r="16" spans="1:3" x14ac:dyDescent="0.25">
      <c r="A16" t="s">
        <v>617</v>
      </c>
      <c r="B16">
        <v>8976</v>
      </c>
      <c r="C16">
        <v>7.4816833789999997</v>
      </c>
    </row>
    <row r="17" spans="1:3" x14ac:dyDescent="0.25">
      <c r="A17" t="s">
        <v>618</v>
      </c>
      <c r="B17">
        <v>9729</v>
      </c>
      <c r="C17">
        <v>8.1093245980000006</v>
      </c>
    </row>
    <row r="18" spans="1:3" x14ac:dyDescent="0.25">
      <c r="A18" t="s">
        <v>619</v>
      </c>
      <c r="B18">
        <v>10027</v>
      </c>
      <c r="C18">
        <v>8.3577138190000007</v>
      </c>
    </row>
    <row r="19" spans="1:3" x14ac:dyDescent="0.25">
      <c r="A19" t="s">
        <v>620</v>
      </c>
      <c r="B19">
        <v>9494</v>
      </c>
      <c r="C19">
        <v>7.9134471919999996</v>
      </c>
    </row>
    <row r="20" spans="1:3" x14ac:dyDescent="0.25">
      <c r="A20" t="s">
        <v>621</v>
      </c>
      <c r="B20">
        <v>8657</v>
      </c>
      <c r="C20">
        <v>7.2157902189999996</v>
      </c>
    </row>
    <row r="21" spans="1:3" x14ac:dyDescent="0.25">
      <c r="A21" t="s">
        <v>622</v>
      </c>
      <c r="B21">
        <v>7798</v>
      </c>
      <c r="C21">
        <v>6.499795787</v>
      </c>
    </row>
    <row r="22" spans="1:3" x14ac:dyDescent="0.25">
      <c r="A22" t="s">
        <v>623</v>
      </c>
      <c r="B22">
        <v>6890</v>
      </c>
      <c r="C22">
        <v>5.7429588320000002</v>
      </c>
    </row>
    <row r="23" spans="1:3" x14ac:dyDescent="0.25">
      <c r="A23" t="s">
        <v>624</v>
      </c>
      <c r="B23">
        <v>5870</v>
      </c>
      <c r="C23">
        <v>4.8927675390000003</v>
      </c>
    </row>
    <row r="24" spans="1:3" x14ac:dyDescent="0.25">
      <c r="A24" t="s">
        <v>625</v>
      </c>
      <c r="B24">
        <v>5039</v>
      </c>
      <c r="C24">
        <v>4.2001116920000001</v>
      </c>
    </row>
    <row r="25" spans="1:3" x14ac:dyDescent="0.25">
      <c r="A25" t="s">
        <v>626</v>
      </c>
      <c r="B25">
        <v>3920</v>
      </c>
      <c r="C25">
        <v>3.267401832</v>
      </c>
    </row>
    <row r="26" spans="1:3" x14ac:dyDescent="0.25">
      <c r="A26" t="s">
        <v>627</v>
      </c>
      <c r="B26">
        <v>3180</v>
      </c>
      <c r="C26">
        <v>2.650596384</v>
      </c>
    </row>
    <row r="27" spans="1:3" x14ac:dyDescent="0.25">
      <c r="A27" t="s">
        <v>628</v>
      </c>
      <c r="B27">
        <v>2373</v>
      </c>
      <c r="C27">
        <v>1.9779450380000001</v>
      </c>
    </row>
    <row r="28" spans="1:3" x14ac:dyDescent="0.25">
      <c r="A28" t="s">
        <v>629</v>
      </c>
      <c r="B28">
        <v>1906</v>
      </c>
      <c r="C28">
        <v>1.5886907889999999</v>
      </c>
    </row>
    <row r="29" spans="1:3" x14ac:dyDescent="0.25">
      <c r="A29" t="s">
        <v>630</v>
      </c>
      <c r="B29">
        <v>1200</v>
      </c>
      <c r="C29">
        <v>1.0002250509999999</v>
      </c>
    </row>
    <row r="30" spans="1:3" x14ac:dyDescent="0.25">
      <c r="A30" t="s">
        <v>631</v>
      </c>
      <c r="B30">
        <v>802</v>
      </c>
      <c r="C30">
        <v>0.66848374200000005</v>
      </c>
    </row>
    <row r="31" spans="1:3" x14ac:dyDescent="0.25">
      <c r="A31" t="s">
        <v>632</v>
      </c>
      <c r="B31">
        <v>521</v>
      </c>
      <c r="C31">
        <v>0.43426437600000001</v>
      </c>
    </row>
    <row r="32" spans="1:3" x14ac:dyDescent="0.25">
      <c r="A32" t="s">
        <v>633</v>
      </c>
      <c r="B32">
        <v>300</v>
      </c>
      <c r="C32">
        <v>0.250056263</v>
      </c>
    </row>
    <row r="33" spans="1:3" x14ac:dyDescent="0.25">
      <c r="A33" t="s">
        <v>634</v>
      </c>
      <c r="B33">
        <v>157</v>
      </c>
      <c r="C33">
        <v>0.13086277700000001</v>
      </c>
    </row>
    <row r="34" spans="1:3" x14ac:dyDescent="0.25">
      <c r="A34" t="s">
        <v>637</v>
      </c>
      <c r="B34">
        <v>86</v>
      </c>
      <c r="C34">
        <v>7.1682794999999994E-2</v>
      </c>
    </row>
    <row r="35" spans="1:3" x14ac:dyDescent="0.25">
      <c r="A35" t="s">
        <v>638</v>
      </c>
      <c r="B35">
        <v>42</v>
      </c>
      <c r="C35">
        <v>3.5007900000000002E-2</v>
      </c>
    </row>
    <row r="36" spans="1:3" x14ac:dyDescent="0.25">
      <c r="A36" t="s">
        <v>639</v>
      </c>
      <c r="B36">
        <v>28</v>
      </c>
      <c r="C36">
        <v>2.3338600000000001E-2</v>
      </c>
    </row>
    <row r="37" spans="1:3" x14ac:dyDescent="0.25">
      <c r="A37" t="s">
        <v>640</v>
      </c>
      <c r="B37">
        <v>9</v>
      </c>
      <c r="C37">
        <v>7.5016900000000001E-3</v>
      </c>
    </row>
    <row r="38" spans="1:3" x14ac:dyDescent="0.25">
      <c r="A38" t="s">
        <v>641</v>
      </c>
      <c r="B38">
        <v>5</v>
      </c>
      <c r="C38">
        <v>4.1675999999999996E-3</v>
      </c>
    </row>
    <row r="39" spans="1:3" x14ac:dyDescent="0.25">
      <c r="A39" t="s">
        <v>642</v>
      </c>
      <c r="B39">
        <v>3</v>
      </c>
      <c r="C39">
        <v>2.5005600000000002E-3</v>
      </c>
    </row>
    <row r="40" spans="1:3" x14ac:dyDescent="0.25">
      <c r="A40" t="s">
        <v>643</v>
      </c>
      <c r="B40">
        <v>1</v>
      </c>
      <c r="C40">
        <v>8.3352100000000004E-4</v>
      </c>
    </row>
    <row r="41" spans="1:3" x14ac:dyDescent="0.25">
      <c r="A41" t="s">
        <v>644</v>
      </c>
      <c r="B41">
        <v>1</v>
      </c>
      <c r="C41">
        <v>8.3352100000000004E-4</v>
      </c>
    </row>
    <row r="42" spans="1:3" x14ac:dyDescent="0.25">
      <c r="A42" t="s">
        <v>645</v>
      </c>
      <c r="B42">
        <v>1</v>
      </c>
      <c r="C42">
        <v>8.3352100000000004E-4</v>
      </c>
    </row>
    <row r="43" spans="1:3" x14ac:dyDescent="0.25">
      <c r="A43" t="s">
        <v>605</v>
      </c>
      <c r="B43">
        <v>0</v>
      </c>
      <c r="C43">
        <v>0</v>
      </c>
    </row>
    <row r="44" spans="1:3" x14ac:dyDescent="0.25">
      <c r="A44" t="s">
        <v>605</v>
      </c>
      <c r="B44">
        <v>0</v>
      </c>
      <c r="C44">
        <v>0</v>
      </c>
    </row>
    <row r="45" spans="1:3" x14ac:dyDescent="0.25">
      <c r="A45" t="s">
        <v>605</v>
      </c>
      <c r="B45">
        <v>0</v>
      </c>
      <c r="C45">
        <v>0</v>
      </c>
    </row>
    <row r="46" spans="1:3" x14ac:dyDescent="0.25">
      <c r="A46" t="s">
        <v>605</v>
      </c>
      <c r="B46">
        <v>0</v>
      </c>
      <c r="C46">
        <v>0</v>
      </c>
    </row>
    <row r="47" spans="1:3" x14ac:dyDescent="0.25">
      <c r="A47" t="s">
        <v>605</v>
      </c>
      <c r="B47">
        <v>0</v>
      </c>
      <c r="C47">
        <v>0</v>
      </c>
    </row>
    <row r="48" spans="1:3" x14ac:dyDescent="0.25">
      <c r="A48" t="s">
        <v>605</v>
      </c>
      <c r="B48">
        <v>0</v>
      </c>
      <c r="C48">
        <v>0</v>
      </c>
    </row>
    <row r="49" spans="1:3" x14ac:dyDescent="0.25">
      <c r="A49" t="s">
        <v>605</v>
      </c>
      <c r="B49">
        <v>0</v>
      </c>
      <c r="C49">
        <v>0</v>
      </c>
    </row>
    <row r="50" spans="1:3" x14ac:dyDescent="0.25">
      <c r="A50" t="s">
        <v>605</v>
      </c>
      <c r="B50">
        <v>0</v>
      </c>
      <c r="C50">
        <v>0</v>
      </c>
    </row>
    <row r="51" spans="1:3" x14ac:dyDescent="0.25">
      <c r="A51" t="s">
        <v>605</v>
      </c>
      <c r="B51">
        <v>0</v>
      </c>
      <c r="C51">
        <v>0</v>
      </c>
    </row>
    <row r="52" spans="1:3" x14ac:dyDescent="0.25">
      <c r="A52" t="s">
        <v>605</v>
      </c>
      <c r="B52">
        <v>0</v>
      </c>
      <c r="C52">
        <v>0</v>
      </c>
    </row>
    <row r="53" spans="1:3" x14ac:dyDescent="0.25">
      <c r="A53" t="s">
        <v>605</v>
      </c>
      <c r="B53">
        <v>0</v>
      </c>
      <c r="C53">
        <v>0</v>
      </c>
    </row>
    <row r="54" spans="1:3" x14ac:dyDescent="0.25">
      <c r="A54" t="s">
        <v>605</v>
      </c>
      <c r="B54">
        <v>0</v>
      </c>
      <c r="C54">
        <v>0</v>
      </c>
    </row>
    <row r="55" spans="1:3" x14ac:dyDescent="0.25">
      <c r="A55" t="s">
        <v>605</v>
      </c>
      <c r="B55">
        <v>0</v>
      </c>
      <c r="C55">
        <v>0</v>
      </c>
    </row>
    <row r="56" spans="1:3" x14ac:dyDescent="0.25">
      <c r="A56" t="s">
        <v>605</v>
      </c>
      <c r="B56">
        <v>0</v>
      </c>
      <c r="C56">
        <v>0</v>
      </c>
    </row>
    <row r="57" spans="1:3" x14ac:dyDescent="0.25">
      <c r="A57" t="s">
        <v>605</v>
      </c>
      <c r="B57">
        <v>0</v>
      </c>
      <c r="C57">
        <v>0</v>
      </c>
    </row>
    <row r="58" spans="1:3" x14ac:dyDescent="0.25">
      <c r="A58" t="s">
        <v>605</v>
      </c>
      <c r="B58">
        <v>0</v>
      </c>
      <c r="C58">
        <v>0</v>
      </c>
    </row>
    <row r="59" spans="1:3" x14ac:dyDescent="0.25">
      <c r="A59" t="s">
        <v>605</v>
      </c>
      <c r="B59">
        <v>0</v>
      </c>
      <c r="C59">
        <v>0</v>
      </c>
    </row>
    <row r="60" spans="1:3" x14ac:dyDescent="0.25">
      <c r="A60" t="s">
        <v>605</v>
      </c>
      <c r="B60">
        <v>0</v>
      </c>
      <c r="C60">
        <v>0</v>
      </c>
    </row>
    <row r="61" spans="1:3" x14ac:dyDescent="0.25">
      <c r="A61" t="s">
        <v>605</v>
      </c>
      <c r="B61">
        <v>0</v>
      </c>
      <c r="C61">
        <v>0</v>
      </c>
    </row>
    <row r="62" spans="1:3" x14ac:dyDescent="0.25">
      <c r="A62" t="s">
        <v>605</v>
      </c>
      <c r="B62">
        <v>0</v>
      </c>
      <c r="C62">
        <v>0</v>
      </c>
    </row>
    <row r="63" spans="1:3" x14ac:dyDescent="0.25">
      <c r="A63" t="s">
        <v>605</v>
      </c>
      <c r="B63">
        <v>0</v>
      </c>
      <c r="C63">
        <v>0</v>
      </c>
    </row>
    <row r="64" spans="1:3" x14ac:dyDescent="0.25">
      <c r="A64" t="s">
        <v>605</v>
      </c>
      <c r="B64">
        <v>0</v>
      </c>
      <c r="C64">
        <v>0</v>
      </c>
    </row>
    <row r="65" spans="1:3" x14ac:dyDescent="0.25">
      <c r="A65" t="s">
        <v>605</v>
      </c>
      <c r="B65">
        <v>0</v>
      </c>
      <c r="C65">
        <v>0</v>
      </c>
    </row>
    <row r="66" spans="1:3" x14ac:dyDescent="0.25">
      <c r="A66" t="s">
        <v>605</v>
      </c>
      <c r="B66">
        <v>0</v>
      </c>
      <c r="C66">
        <v>0</v>
      </c>
    </row>
    <row r="67" spans="1:3" x14ac:dyDescent="0.25">
      <c r="A67" t="s">
        <v>605</v>
      </c>
      <c r="B67">
        <v>0</v>
      </c>
      <c r="C67">
        <v>0</v>
      </c>
    </row>
    <row r="68" spans="1:3" x14ac:dyDescent="0.25">
      <c r="A68" t="s">
        <v>605</v>
      </c>
      <c r="B68">
        <v>0</v>
      </c>
      <c r="C68">
        <v>0</v>
      </c>
    </row>
    <row r="69" spans="1:3" x14ac:dyDescent="0.25">
      <c r="A69" t="s">
        <v>605</v>
      </c>
      <c r="B69">
        <v>0</v>
      </c>
      <c r="C69">
        <v>0</v>
      </c>
    </row>
    <row r="70" spans="1:3" x14ac:dyDescent="0.25">
      <c r="A70" t="s">
        <v>605</v>
      </c>
      <c r="B70">
        <v>0</v>
      </c>
      <c r="C70">
        <v>0</v>
      </c>
    </row>
    <row r="71" spans="1:3" x14ac:dyDescent="0.25">
      <c r="A71" t="s">
        <v>605</v>
      </c>
      <c r="B71">
        <v>0</v>
      </c>
      <c r="C71">
        <v>0</v>
      </c>
    </row>
  </sheetData>
  <sheetProtection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C81"/>
  <sheetViews>
    <sheetView workbookViewId="0"/>
  </sheetViews>
  <sheetFormatPr baseColWidth="10" defaultRowHeight="15" x14ac:dyDescent="0.25"/>
  <sheetData>
    <row r="1" spans="1:3" x14ac:dyDescent="0.25">
      <c r="A1" t="s">
        <v>597</v>
      </c>
      <c r="B1" t="s">
        <v>598</v>
      </c>
      <c r="C1" t="s">
        <v>599</v>
      </c>
    </row>
    <row r="2" spans="1:3" x14ac:dyDescent="0.25">
      <c r="A2" t="s">
        <v>379</v>
      </c>
      <c r="B2">
        <v>34</v>
      </c>
      <c r="C2">
        <v>2.7860599999999999E-2</v>
      </c>
    </row>
    <row r="3" spans="1:3" x14ac:dyDescent="0.25">
      <c r="A3" t="s">
        <v>646</v>
      </c>
      <c r="B3">
        <v>17</v>
      </c>
      <c r="C3">
        <v>1.39303E-2</v>
      </c>
    </row>
    <row r="4" spans="1:3" x14ac:dyDescent="0.25">
      <c r="A4" t="s">
        <v>647</v>
      </c>
      <c r="B4">
        <v>12</v>
      </c>
      <c r="C4">
        <v>9.8332000000000003E-3</v>
      </c>
    </row>
    <row r="5" spans="1:3" x14ac:dyDescent="0.25">
      <c r="A5" t="s">
        <v>648</v>
      </c>
      <c r="B5">
        <v>51</v>
      </c>
      <c r="C5">
        <v>4.1790899999999999E-2</v>
      </c>
    </row>
    <row r="6" spans="1:3" x14ac:dyDescent="0.25">
      <c r="A6" t="s">
        <v>649</v>
      </c>
      <c r="B6">
        <v>63</v>
      </c>
      <c r="C6">
        <v>5.1624099999999999E-2</v>
      </c>
    </row>
    <row r="7" spans="1:3" x14ac:dyDescent="0.25">
      <c r="A7" t="s">
        <v>650</v>
      </c>
      <c r="B7">
        <v>98</v>
      </c>
      <c r="C7">
        <v>8.0304173000000006E-2</v>
      </c>
    </row>
    <row r="8" spans="1:3" x14ac:dyDescent="0.25">
      <c r="A8" t="s">
        <v>651</v>
      </c>
      <c r="B8">
        <v>102</v>
      </c>
      <c r="C8">
        <v>8.3581894000000004E-2</v>
      </c>
    </row>
    <row r="9" spans="1:3" x14ac:dyDescent="0.25">
      <c r="A9" t="s">
        <v>652</v>
      </c>
      <c r="B9">
        <v>139</v>
      </c>
      <c r="C9">
        <v>0.113900816</v>
      </c>
    </row>
    <row r="10" spans="1:3" x14ac:dyDescent="0.25">
      <c r="A10" t="s">
        <v>653</v>
      </c>
      <c r="B10">
        <v>131</v>
      </c>
      <c r="C10">
        <v>0.10734537299999999</v>
      </c>
    </row>
    <row r="11" spans="1:3" x14ac:dyDescent="0.25">
      <c r="A11" t="s">
        <v>654</v>
      </c>
      <c r="B11">
        <v>163</v>
      </c>
      <c r="C11">
        <v>0.133567144</v>
      </c>
    </row>
    <row r="12" spans="1:3" x14ac:dyDescent="0.25">
      <c r="A12" t="s">
        <v>655</v>
      </c>
      <c r="B12">
        <v>119</v>
      </c>
      <c r="C12">
        <v>9.7512210000000002E-2</v>
      </c>
    </row>
    <row r="13" spans="1:3" x14ac:dyDescent="0.25">
      <c r="A13" t="s">
        <v>656</v>
      </c>
      <c r="B13">
        <v>136</v>
      </c>
      <c r="C13">
        <v>0.111442525</v>
      </c>
    </row>
    <row r="14" spans="1:3" x14ac:dyDescent="0.25">
      <c r="A14" t="s">
        <v>657</v>
      </c>
      <c r="B14">
        <v>156</v>
      </c>
      <c r="C14">
        <v>0.12783113199999999</v>
      </c>
    </row>
    <row r="15" spans="1:3" x14ac:dyDescent="0.25">
      <c r="A15" t="s">
        <v>658</v>
      </c>
      <c r="B15">
        <v>162</v>
      </c>
      <c r="C15">
        <v>0.13274771399999999</v>
      </c>
    </row>
    <row r="16" spans="1:3" x14ac:dyDescent="0.25">
      <c r="A16" t="s">
        <v>659</v>
      </c>
      <c r="B16">
        <v>234</v>
      </c>
      <c r="C16">
        <v>0.19174669799999999</v>
      </c>
    </row>
    <row r="17" spans="1:3" x14ac:dyDescent="0.25">
      <c r="A17" t="s">
        <v>660</v>
      </c>
      <c r="B17">
        <v>157</v>
      </c>
      <c r="C17">
        <v>0.128650562</v>
      </c>
    </row>
    <row r="18" spans="1:3" x14ac:dyDescent="0.25">
      <c r="A18" t="s">
        <v>661</v>
      </c>
      <c r="B18">
        <v>259</v>
      </c>
      <c r="C18">
        <v>0.21223245600000001</v>
      </c>
    </row>
    <row r="19" spans="1:3" x14ac:dyDescent="0.25">
      <c r="A19" t="s">
        <v>662</v>
      </c>
      <c r="B19">
        <v>329</v>
      </c>
      <c r="C19">
        <v>0.269592579</v>
      </c>
    </row>
    <row r="20" spans="1:3" x14ac:dyDescent="0.25">
      <c r="A20" t="s">
        <v>663</v>
      </c>
      <c r="B20">
        <v>395</v>
      </c>
      <c r="C20">
        <v>0.32367498099999997</v>
      </c>
    </row>
    <row r="21" spans="1:3" x14ac:dyDescent="0.25">
      <c r="A21" t="s">
        <v>664</v>
      </c>
      <c r="B21">
        <v>502</v>
      </c>
      <c r="C21">
        <v>0.41135402700000001</v>
      </c>
    </row>
    <row r="22" spans="1:3" x14ac:dyDescent="0.25">
      <c r="A22" t="s">
        <v>665</v>
      </c>
      <c r="B22">
        <v>641</v>
      </c>
      <c r="C22">
        <v>0.52525484300000003</v>
      </c>
    </row>
    <row r="23" spans="1:3" x14ac:dyDescent="0.25">
      <c r="A23" t="s">
        <v>666</v>
      </c>
      <c r="B23">
        <v>800</v>
      </c>
      <c r="C23">
        <v>0.65554426600000004</v>
      </c>
    </row>
    <row r="24" spans="1:3" x14ac:dyDescent="0.25">
      <c r="A24" t="s">
        <v>667</v>
      </c>
      <c r="B24">
        <v>1042</v>
      </c>
      <c r="C24">
        <v>0.85384640599999995</v>
      </c>
    </row>
    <row r="25" spans="1:3" x14ac:dyDescent="0.25">
      <c r="A25" t="s">
        <v>668</v>
      </c>
      <c r="B25">
        <v>1315</v>
      </c>
      <c r="C25">
        <v>1.0775508869999999</v>
      </c>
    </row>
    <row r="26" spans="1:3" x14ac:dyDescent="0.25">
      <c r="A26" t="s">
        <v>669</v>
      </c>
      <c r="B26">
        <v>1848</v>
      </c>
      <c r="C26">
        <v>1.514307254</v>
      </c>
    </row>
    <row r="27" spans="1:3" x14ac:dyDescent="0.25">
      <c r="A27" t="s">
        <v>670</v>
      </c>
      <c r="B27">
        <v>2405</v>
      </c>
      <c r="C27">
        <v>1.9707299490000001</v>
      </c>
    </row>
    <row r="28" spans="1:3" x14ac:dyDescent="0.25">
      <c r="A28" t="s">
        <v>671</v>
      </c>
      <c r="B28">
        <v>3329</v>
      </c>
      <c r="C28">
        <v>2.7278835749999999</v>
      </c>
    </row>
    <row r="29" spans="1:3" x14ac:dyDescent="0.25">
      <c r="A29" t="s">
        <v>672</v>
      </c>
      <c r="B29">
        <v>4140</v>
      </c>
      <c r="C29">
        <v>3.3924415749999999</v>
      </c>
    </row>
    <row r="30" spans="1:3" x14ac:dyDescent="0.25">
      <c r="A30" t="s">
        <v>673</v>
      </c>
      <c r="B30">
        <v>5504</v>
      </c>
      <c r="C30">
        <v>4.5101445480000004</v>
      </c>
    </row>
    <row r="31" spans="1:3" x14ac:dyDescent="0.25">
      <c r="A31" t="s">
        <v>674</v>
      </c>
      <c r="B31">
        <v>6748</v>
      </c>
      <c r="C31">
        <v>5.529515881</v>
      </c>
    </row>
    <row r="32" spans="1:3" x14ac:dyDescent="0.25">
      <c r="A32" t="s">
        <v>675</v>
      </c>
      <c r="B32">
        <v>8358</v>
      </c>
      <c r="C32">
        <v>6.848798715</v>
      </c>
    </row>
    <row r="33" spans="1:3" x14ac:dyDescent="0.25">
      <c r="A33" t="s">
        <v>676</v>
      </c>
      <c r="B33">
        <v>9239</v>
      </c>
      <c r="C33">
        <v>7.5707168380000001</v>
      </c>
    </row>
    <row r="34" spans="1:3" x14ac:dyDescent="0.25">
      <c r="A34" t="s">
        <v>677</v>
      </c>
      <c r="B34">
        <v>9968</v>
      </c>
      <c r="C34">
        <v>8.1680815500000001</v>
      </c>
    </row>
    <row r="35" spans="1:3" x14ac:dyDescent="0.25">
      <c r="A35" t="s">
        <v>678</v>
      </c>
      <c r="B35">
        <v>10015</v>
      </c>
      <c r="C35">
        <v>8.2065947749999992</v>
      </c>
    </row>
    <row r="36" spans="1:3" x14ac:dyDescent="0.25">
      <c r="A36" t="s">
        <v>679</v>
      </c>
      <c r="B36">
        <v>9885</v>
      </c>
      <c r="C36">
        <v>8.1000688319999998</v>
      </c>
    </row>
    <row r="37" spans="1:3" x14ac:dyDescent="0.25">
      <c r="A37" t="s">
        <v>680</v>
      </c>
      <c r="B37">
        <v>9205</v>
      </c>
      <c r="C37">
        <v>7.5428562059999997</v>
      </c>
    </row>
    <row r="38" spans="1:3" x14ac:dyDescent="0.25">
      <c r="A38" t="s">
        <v>681</v>
      </c>
      <c r="B38">
        <v>8102</v>
      </c>
      <c r="C38">
        <v>6.6390245500000002</v>
      </c>
    </row>
    <row r="39" spans="1:3" x14ac:dyDescent="0.25">
      <c r="A39" t="s">
        <v>682</v>
      </c>
      <c r="B39">
        <v>6824</v>
      </c>
      <c r="C39">
        <v>5.5917925860000004</v>
      </c>
    </row>
    <row r="40" spans="1:3" x14ac:dyDescent="0.25">
      <c r="A40" t="s">
        <v>683</v>
      </c>
      <c r="B40">
        <v>5469</v>
      </c>
      <c r="C40">
        <v>4.4814644860000001</v>
      </c>
    </row>
    <row r="41" spans="1:3" x14ac:dyDescent="0.25">
      <c r="A41" t="s">
        <v>684</v>
      </c>
      <c r="B41">
        <v>4292</v>
      </c>
      <c r="C41">
        <v>3.5169949850000002</v>
      </c>
    </row>
    <row r="42" spans="1:3" x14ac:dyDescent="0.25">
      <c r="A42" t="s">
        <v>685</v>
      </c>
      <c r="B42">
        <v>3140</v>
      </c>
      <c r="C42">
        <v>2.5730112429999998</v>
      </c>
    </row>
    <row r="43" spans="1:3" x14ac:dyDescent="0.25">
      <c r="A43" t="s">
        <v>686</v>
      </c>
      <c r="B43">
        <v>2221</v>
      </c>
      <c r="C43">
        <v>1.819954767</v>
      </c>
    </row>
    <row r="44" spans="1:3" x14ac:dyDescent="0.25">
      <c r="A44" t="s">
        <v>687</v>
      </c>
      <c r="B44">
        <v>1579</v>
      </c>
      <c r="C44">
        <v>1.2938804939999999</v>
      </c>
    </row>
    <row r="45" spans="1:3" x14ac:dyDescent="0.25">
      <c r="A45" t="s">
        <v>688</v>
      </c>
      <c r="B45">
        <v>992</v>
      </c>
      <c r="C45">
        <v>0.81287488900000004</v>
      </c>
    </row>
    <row r="46" spans="1:3" x14ac:dyDescent="0.25">
      <c r="A46" t="s">
        <v>689</v>
      </c>
      <c r="B46">
        <v>688</v>
      </c>
      <c r="C46">
        <v>0.56376806800000001</v>
      </c>
    </row>
    <row r="47" spans="1:3" x14ac:dyDescent="0.25">
      <c r="A47" t="s">
        <v>690</v>
      </c>
      <c r="B47">
        <v>430</v>
      </c>
      <c r="C47">
        <v>0.35235504299999998</v>
      </c>
    </row>
    <row r="48" spans="1:3" x14ac:dyDescent="0.25">
      <c r="A48" t="s">
        <v>691</v>
      </c>
      <c r="B48">
        <v>235</v>
      </c>
      <c r="C48">
        <v>0.192566128</v>
      </c>
    </row>
    <row r="49" spans="1:3" x14ac:dyDescent="0.25">
      <c r="A49" t="s">
        <v>692</v>
      </c>
      <c r="B49">
        <v>169</v>
      </c>
      <c r="C49">
        <v>0.138483726</v>
      </c>
    </row>
    <row r="50" spans="1:3" x14ac:dyDescent="0.25">
      <c r="A50" t="s">
        <v>693</v>
      </c>
      <c r="B50">
        <v>70</v>
      </c>
      <c r="C50">
        <v>5.7360099999999997E-2</v>
      </c>
    </row>
    <row r="51" spans="1:3" x14ac:dyDescent="0.25">
      <c r="A51" t="s">
        <v>694</v>
      </c>
      <c r="B51">
        <v>56</v>
      </c>
      <c r="C51">
        <v>4.5888100000000001E-2</v>
      </c>
    </row>
    <row r="52" spans="1:3" x14ac:dyDescent="0.25">
      <c r="A52" t="s">
        <v>695</v>
      </c>
      <c r="B52">
        <v>29</v>
      </c>
      <c r="C52">
        <v>2.37635E-2</v>
      </c>
    </row>
    <row r="53" spans="1:3" x14ac:dyDescent="0.25">
      <c r="A53" t="s">
        <v>696</v>
      </c>
      <c r="B53">
        <v>9</v>
      </c>
      <c r="C53">
        <v>7.3748700000000004E-3</v>
      </c>
    </row>
    <row r="54" spans="1:3" x14ac:dyDescent="0.25">
      <c r="A54" t="s">
        <v>697</v>
      </c>
      <c r="B54">
        <v>7</v>
      </c>
      <c r="C54">
        <v>5.7360099999999997E-3</v>
      </c>
    </row>
    <row r="55" spans="1:3" x14ac:dyDescent="0.25">
      <c r="A55" t="s">
        <v>698</v>
      </c>
      <c r="B55">
        <v>15</v>
      </c>
      <c r="C55">
        <v>1.22915E-2</v>
      </c>
    </row>
    <row r="56" spans="1:3" x14ac:dyDescent="0.25">
      <c r="A56" t="s">
        <v>699</v>
      </c>
      <c r="B56">
        <v>1</v>
      </c>
      <c r="C56">
        <v>8.1943000000000001E-4</v>
      </c>
    </row>
    <row r="57" spans="1:3" x14ac:dyDescent="0.25">
      <c r="A57" t="s">
        <v>700</v>
      </c>
      <c r="B57">
        <v>3</v>
      </c>
      <c r="C57">
        <v>2.4582900000000001E-3</v>
      </c>
    </row>
    <row r="58" spans="1:3" x14ac:dyDescent="0.25">
      <c r="A58" t="s">
        <v>701</v>
      </c>
      <c r="B58">
        <v>1</v>
      </c>
      <c r="C58">
        <v>8.1943000000000001E-4</v>
      </c>
    </row>
    <row r="59" spans="1:3" x14ac:dyDescent="0.25">
      <c r="A59" t="s">
        <v>702</v>
      </c>
      <c r="B59">
        <v>2</v>
      </c>
      <c r="C59">
        <v>1.63886E-3</v>
      </c>
    </row>
    <row r="60" spans="1:3" x14ac:dyDescent="0.25">
      <c r="A60" t="s">
        <v>703</v>
      </c>
      <c r="B60">
        <v>1</v>
      </c>
      <c r="C60">
        <v>8.1943000000000001E-4</v>
      </c>
    </row>
    <row r="61" spans="1:3" x14ac:dyDescent="0.25">
      <c r="A61" t="s">
        <v>605</v>
      </c>
      <c r="B61">
        <v>0</v>
      </c>
      <c r="C61">
        <v>0</v>
      </c>
    </row>
    <row r="62" spans="1:3" x14ac:dyDescent="0.25">
      <c r="A62" t="s">
        <v>605</v>
      </c>
      <c r="B62">
        <v>0</v>
      </c>
      <c r="C62">
        <v>0</v>
      </c>
    </row>
    <row r="63" spans="1:3" x14ac:dyDescent="0.25">
      <c r="A63" t="s">
        <v>605</v>
      </c>
      <c r="B63">
        <v>0</v>
      </c>
      <c r="C63">
        <v>0</v>
      </c>
    </row>
    <row r="64" spans="1:3" x14ac:dyDescent="0.25">
      <c r="A64" t="s">
        <v>605</v>
      </c>
      <c r="B64">
        <v>0</v>
      </c>
      <c r="C64">
        <v>0</v>
      </c>
    </row>
    <row r="65" spans="1:3" x14ac:dyDescent="0.25">
      <c r="A65" t="s">
        <v>605</v>
      </c>
      <c r="B65">
        <v>0</v>
      </c>
      <c r="C65">
        <v>0</v>
      </c>
    </row>
    <row r="66" spans="1:3" x14ac:dyDescent="0.25">
      <c r="A66" t="s">
        <v>605</v>
      </c>
      <c r="B66">
        <v>0</v>
      </c>
      <c r="C66">
        <v>0</v>
      </c>
    </row>
    <row r="67" spans="1:3" x14ac:dyDescent="0.25">
      <c r="A67" t="s">
        <v>605</v>
      </c>
      <c r="B67">
        <v>0</v>
      </c>
      <c r="C67">
        <v>0</v>
      </c>
    </row>
    <row r="68" spans="1:3" x14ac:dyDescent="0.25">
      <c r="A68" t="s">
        <v>605</v>
      </c>
      <c r="B68">
        <v>0</v>
      </c>
      <c r="C68">
        <v>0</v>
      </c>
    </row>
    <row r="69" spans="1:3" x14ac:dyDescent="0.25">
      <c r="A69" t="s">
        <v>605</v>
      </c>
      <c r="B69">
        <v>0</v>
      </c>
      <c r="C69">
        <v>0</v>
      </c>
    </row>
    <row r="70" spans="1:3" x14ac:dyDescent="0.25">
      <c r="A70" t="s">
        <v>605</v>
      </c>
      <c r="B70">
        <v>0</v>
      </c>
      <c r="C70">
        <v>0</v>
      </c>
    </row>
    <row r="71" spans="1:3" x14ac:dyDescent="0.25">
      <c r="A71" t="s">
        <v>605</v>
      </c>
      <c r="B71">
        <v>0</v>
      </c>
      <c r="C71">
        <v>0</v>
      </c>
    </row>
    <row r="72" spans="1:3" x14ac:dyDescent="0.25">
      <c r="A72" t="s">
        <v>605</v>
      </c>
      <c r="B72">
        <v>0</v>
      </c>
      <c r="C72">
        <v>0</v>
      </c>
    </row>
    <row r="73" spans="1:3" x14ac:dyDescent="0.25">
      <c r="A73" t="s">
        <v>605</v>
      </c>
      <c r="B73">
        <v>0</v>
      </c>
      <c r="C73">
        <v>0</v>
      </c>
    </row>
    <row r="74" spans="1:3" x14ac:dyDescent="0.25">
      <c r="A74" t="s">
        <v>605</v>
      </c>
      <c r="B74">
        <v>0</v>
      </c>
      <c r="C74">
        <v>0</v>
      </c>
    </row>
    <row r="75" spans="1:3" x14ac:dyDescent="0.25">
      <c r="A75" t="s">
        <v>605</v>
      </c>
      <c r="B75">
        <v>0</v>
      </c>
      <c r="C75">
        <v>0</v>
      </c>
    </row>
    <row r="76" spans="1:3" x14ac:dyDescent="0.25">
      <c r="A76" t="s">
        <v>605</v>
      </c>
      <c r="B76">
        <v>0</v>
      </c>
      <c r="C76">
        <v>0</v>
      </c>
    </row>
    <row r="77" spans="1:3" x14ac:dyDescent="0.25">
      <c r="A77" t="s">
        <v>605</v>
      </c>
      <c r="B77">
        <v>0</v>
      </c>
      <c r="C77">
        <v>0</v>
      </c>
    </row>
    <row r="78" spans="1:3" x14ac:dyDescent="0.25">
      <c r="A78" t="s">
        <v>605</v>
      </c>
      <c r="B78">
        <v>0</v>
      </c>
      <c r="C78">
        <v>0</v>
      </c>
    </row>
    <row r="79" spans="1:3" x14ac:dyDescent="0.25">
      <c r="A79" t="s">
        <v>605</v>
      </c>
      <c r="B79">
        <v>0</v>
      </c>
      <c r="C79">
        <v>0</v>
      </c>
    </row>
    <row r="80" spans="1:3" x14ac:dyDescent="0.25">
      <c r="A80" t="s">
        <v>605</v>
      </c>
      <c r="B80">
        <v>0</v>
      </c>
      <c r="C80">
        <v>0</v>
      </c>
    </row>
    <row r="81" spans="1:3" x14ac:dyDescent="0.25">
      <c r="A81" t="s">
        <v>605</v>
      </c>
      <c r="B81">
        <v>0</v>
      </c>
      <c r="C81">
        <v>0</v>
      </c>
    </row>
  </sheetData>
  <sheetProtection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C24"/>
  <sheetViews>
    <sheetView workbookViewId="0"/>
  </sheetViews>
  <sheetFormatPr baseColWidth="10" defaultRowHeight="15" x14ac:dyDescent="0.25"/>
  <sheetData>
    <row r="1" spans="1:3" x14ac:dyDescent="0.25">
      <c r="A1" t="s">
        <v>597</v>
      </c>
      <c r="B1" t="s">
        <v>598</v>
      </c>
      <c r="C1" t="s">
        <v>599</v>
      </c>
    </row>
    <row r="2" spans="1:3" x14ac:dyDescent="0.25">
      <c r="A2" t="s">
        <v>379</v>
      </c>
      <c r="B2">
        <v>1962</v>
      </c>
      <c r="C2">
        <v>1.635367958</v>
      </c>
    </row>
    <row r="3" spans="1:3" x14ac:dyDescent="0.25">
      <c r="A3" t="s">
        <v>380</v>
      </c>
      <c r="B3">
        <v>2949</v>
      </c>
      <c r="C3">
        <v>2.4580530619999998</v>
      </c>
    </row>
    <row r="4" spans="1:3" x14ac:dyDescent="0.25">
      <c r="A4" t="s">
        <v>381</v>
      </c>
      <c r="B4">
        <v>16746</v>
      </c>
      <c r="C4">
        <v>13.958140582</v>
      </c>
    </row>
    <row r="5" spans="1:3" x14ac:dyDescent="0.25">
      <c r="A5" t="s">
        <v>382</v>
      </c>
      <c r="B5">
        <v>52916</v>
      </c>
      <c r="C5">
        <v>44.106590650000001</v>
      </c>
    </row>
    <row r="6" spans="1:3" x14ac:dyDescent="0.25">
      <c r="A6" t="s">
        <v>383</v>
      </c>
      <c r="B6">
        <v>26124</v>
      </c>
      <c r="C6">
        <v>21.774899351999998</v>
      </c>
    </row>
    <row r="7" spans="1:3" x14ac:dyDescent="0.25">
      <c r="A7" t="s">
        <v>384</v>
      </c>
      <c r="B7">
        <v>9220</v>
      </c>
      <c r="C7">
        <v>7.6850624720000003</v>
      </c>
    </row>
    <row r="8" spans="1:3" x14ac:dyDescent="0.25">
      <c r="A8" t="s">
        <v>385</v>
      </c>
      <c r="B8">
        <v>2552</v>
      </c>
      <c r="C8">
        <v>2.1271452740000001</v>
      </c>
    </row>
    <row r="9" spans="1:3" x14ac:dyDescent="0.25">
      <c r="A9" t="s">
        <v>386</v>
      </c>
      <c r="B9">
        <v>1100</v>
      </c>
      <c r="C9">
        <v>0.91687296299999999</v>
      </c>
    </row>
    <row r="10" spans="1:3" x14ac:dyDescent="0.25">
      <c r="A10" t="s">
        <v>387</v>
      </c>
      <c r="B10">
        <v>729</v>
      </c>
      <c r="C10">
        <v>0.60763671799999996</v>
      </c>
    </row>
    <row r="11" spans="1:3" x14ac:dyDescent="0.25">
      <c r="A11" t="s">
        <v>388</v>
      </c>
      <c r="B11">
        <v>505</v>
      </c>
      <c r="C11">
        <v>0.420928042</v>
      </c>
    </row>
    <row r="12" spans="1:3" x14ac:dyDescent="0.25">
      <c r="A12" t="s">
        <v>389</v>
      </c>
      <c r="B12">
        <v>459</v>
      </c>
      <c r="C12">
        <v>0.38258608199999999</v>
      </c>
    </row>
    <row r="13" spans="1:3" x14ac:dyDescent="0.25">
      <c r="A13" t="s">
        <v>600</v>
      </c>
      <c r="B13">
        <v>364</v>
      </c>
      <c r="C13">
        <v>0.30340159900000002</v>
      </c>
    </row>
    <row r="14" spans="1:3" x14ac:dyDescent="0.25">
      <c r="A14" t="s">
        <v>601</v>
      </c>
      <c r="B14">
        <v>295</v>
      </c>
      <c r="C14">
        <v>0.24588865800000001</v>
      </c>
    </row>
    <row r="15" spans="1:3" x14ac:dyDescent="0.25">
      <c r="A15" t="s">
        <v>602</v>
      </c>
      <c r="B15">
        <v>301</v>
      </c>
      <c r="C15">
        <v>0.250889784</v>
      </c>
    </row>
    <row r="16" spans="1:3" x14ac:dyDescent="0.25">
      <c r="A16" t="s">
        <v>603</v>
      </c>
      <c r="B16">
        <v>291</v>
      </c>
      <c r="C16">
        <v>0.24255457499999999</v>
      </c>
    </row>
    <row r="17" spans="1:3" x14ac:dyDescent="0.25">
      <c r="A17" t="s">
        <v>635</v>
      </c>
      <c r="B17">
        <v>273</v>
      </c>
      <c r="C17">
        <v>0.22755119900000001</v>
      </c>
    </row>
    <row r="18" spans="1:3" x14ac:dyDescent="0.25">
      <c r="A18" t="s">
        <v>636</v>
      </c>
      <c r="B18">
        <v>253</v>
      </c>
      <c r="C18">
        <v>0.21088078199999999</v>
      </c>
    </row>
    <row r="19" spans="1:3" x14ac:dyDescent="0.25">
      <c r="A19" t="s">
        <v>606</v>
      </c>
      <c r="B19">
        <v>248</v>
      </c>
      <c r="C19">
        <v>0.206713177</v>
      </c>
    </row>
    <row r="20" spans="1:3" x14ac:dyDescent="0.25">
      <c r="A20" t="s">
        <v>607</v>
      </c>
      <c r="B20">
        <v>187</v>
      </c>
      <c r="C20">
        <v>0.15586840399999999</v>
      </c>
    </row>
    <row r="21" spans="1:3" x14ac:dyDescent="0.25">
      <c r="A21" t="s">
        <v>608</v>
      </c>
      <c r="B21">
        <v>201</v>
      </c>
      <c r="C21">
        <v>0.16753769600000001</v>
      </c>
    </row>
    <row r="22" spans="1:3" x14ac:dyDescent="0.25">
      <c r="A22" t="s">
        <v>609</v>
      </c>
      <c r="B22">
        <v>167</v>
      </c>
      <c r="C22">
        <v>0.139197986</v>
      </c>
    </row>
    <row r="23" spans="1:3" x14ac:dyDescent="0.25">
      <c r="A23" t="s">
        <v>610</v>
      </c>
      <c r="B23">
        <v>144</v>
      </c>
      <c r="C23">
        <v>0.12002700600000001</v>
      </c>
    </row>
    <row r="24" spans="1:3" x14ac:dyDescent="0.25">
      <c r="A24" t="s">
        <v>704</v>
      </c>
      <c r="B24">
        <v>1987</v>
      </c>
      <c r="C24">
        <v>1.65620598</v>
      </c>
    </row>
  </sheetData>
  <sheetProtection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206"/>
  <sheetViews>
    <sheetView workbookViewId="0"/>
  </sheetViews>
  <sheetFormatPr baseColWidth="10" defaultRowHeight="15" x14ac:dyDescent="0.25"/>
  <sheetData>
    <row r="1" spans="1:11" x14ac:dyDescent="0.25">
      <c r="A1" t="s">
        <v>705</v>
      </c>
      <c r="B1" t="s">
        <v>706</v>
      </c>
      <c r="C1" t="s">
        <v>707</v>
      </c>
      <c r="D1" t="s">
        <v>708</v>
      </c>
      <c r="E1" t="s">
        <v>709</v>
      </c>
      <c r="F1" t="s">
        <v>710</v>
      </c>
      <c r="G1" t="s">
        <v>711</v>
      </c>
      <c r="H1" t="s">
        <v>712</v>
      </c>
      <c r="I1" t="s">
        <v>713</v>
      </c>
      <c r="J1" t="s">
        <v>714</v>
      </c>
      <c r="K1" t="s">
        <v>715</v>
      </c>
    </row>
    <row r="2" spans="1:11" x14ac:dyDescent="0.25">
      <c r="A2">
        <v>27</v>
      </c>
      <c r="B2">
        <v>27</v>
      </c>
      <c r="C2">
        <v>27</v>
      </c>
      <c r="D2">
        <v>27</v>
      </c>
      <c r="E2">
        <v>28</v>
      </c>
      <c r="F2">
        <v>28</v>
      </c>
      <c r="G2">
        <v>26</v>
      </c>
      <c r="H2">
        <v>28</v>
      </c>
      <c r="I2">
        <v>27</v>
      </c>
      <c r="J2">
        <v>27</v>
      </c>
      <c r="K2">
        <v>27</v>
      </c>
    </row>
    <row r="3" spans="1:11" x14ac:dyDescent="0.25">
      <c r="A3">
        <v>2</v>
      </c>
      <c r="B3">
        <v>3</v>
      </c>
      <c r="C3">
        <v>3</v>
      </c>
      <c r="D3">
        <v>3</v>
      </c>
      <c r="E3">
        <v>3</v>
      </c>
      <c r="F3">
        <v>4</v>
      </c>
      <c r="G3">
        <v>3</v>
      </c>
      <c r="H3">
        <v>3</v>
      </c>
      <c r="I3">
        <v>3</v>
      </c>
      <c r="J3">
        <v>3</v>
      </c>
      <c r="K3">
        <v>3</v>
      </c>
    </row>
    <row r="4" spans="1:11" x14ac:dyDescent="0.25">
      <c r="A4">
        <v>4</v>
      </c>
      <c r="B4">
        <v>3</v>
      </c>
      <c r="C4">
        <v>4</v>
      </c>
      <c r="D4">
        <v>3</v>
      </c>
      <c r="E4">
        <v>3</v>
      </c>
      <c r="F4">
        <v>3</v>
      </c>
      <c r="G4">
        <v>4</v>
      </c>
      <c r="H4">
        <v>4</v>
      </c>
      <c r="I4">
        <v>4</v>
      </c>
      <c r="J4">
        <v>4</v>
      </c>
      <c r="K4">
        <v>3</v>
      </c>
    </row>
    <row r="5" spans="1:11" x14ac:dyDescent="0.25">
      <c r="A5">
        <v>8</v>
      </c>
      <c r="B5">
        <v>8</v>
      </c>
      <c r="C5">
        <v>10</v>
      </c>
      <c r="D5">
        <v>8</v>
      </c>
      <c r="E5">
        <v>8</v>
      </c>
      <c r="F5">
        <v>10</v>
      </c>
      <c r="G5">
        <v>10</v>
      </c>
      <c r="H5">
        <v>10</v>
      </c>
      <c r="I5">
        <v>10</v>
      </c>
      <c r="J5">
        <v>10</v>
      </c>
      <c r="K5">
        <v>8</v>
      </c>
    </row>
    <row r="6" spans="1:11" x14ac:dyDescent="0.25">
      <c r="A6">
        <v>9</v>
      </c>
      <c r="B6">
        <v>9</v>
      </c>
      <c r="C6">
        <v>10</v>
      </c>
      <c r="D6">
        <v>9</v>
      </c>
      <c r="E6">
        <v>9</v>
      </c>
      <c r="F6">
        <v>10</v>
      </c>
      <c r="G6">
        <v>10</v>
      </c>
      <c r="H6">
        <v>10</v>
      </c>
      <c r="I6">
        <v>10</v>
      </c>
      <c r="J6">
        <v>10</v>
      </c>
      <c r="K6">
        <v>9</v>
      </c>
    </row>
    <row r="7" spans="1:11" x14ac:dyDescent="0.25">
      <c r="A7">
        <v>14</v>
      </c>
      <c r="B7">
        <v>15</v>
      </c>
      <c r="C7">
        <v>15</v>
      </c>
      <c r="D7">
        <v>14</v>
      </c>
      <c r="E7">
        <v>15</v>
      </c>
      <c r="F7">
        <v>14</v>
      </c>
      <c r="G7">
        <v>14</v>
      </c>
      <c r="H7">
        <v>17</v>
      </c>
      <c r="I7">
        <v>14</v>
      </c>
      <c r="J7">
        <v>16</v>
      </c>
      <c r="K7">
        <v>15</v>
      </c>
    </row>
    <row r="8" spans="1:11" x14ac:dyDescent="0.25">
      <c r="A8">
        <v>15</v>
      </c>
      <c r="B8">
        <v>16</v>
      </c>
      <c r="C8">
        <v>16</v>
      </c>
      <c r="D8">
        <v>16</v>
      </c>
      <c r="E8">
        <v>16</v>
      </c>
      <c r="F8">
        <v>15</v>
      </c>
      <c r="G8">
        <v>15</v>
      </c>
      <c r="H8">
        <v>46</v>
      </c>
      <c r="I8">
        <v>15</v>
      </c>
      <c r="J8">
        <v>45</v>
      </c>
      <c r="K8">
        <v>16</v>
      </c>
    </row>
    <row r="9" spans="1:11" x14ac:dyDescent="0.25">
      <c r="A9">
        <v>16</v>
      </c>
      <c r="B9">
        <v>17</v>
      </c>
      <c r="C9">
        <v>45</v>
      </c>
      <c r="D9">
        <v>17</v>
      </c>
      <c r="E9">
        <v>17</v>
      </c>
      <c r="F9">
        <v>16</v>
      </c>
      <c r="G9">
        <v>44</v>
      </c>
      <c r="H9">
        <v>48</v>
      </c>
      <c r="I9">
        <v>16</v>
      </c>
      <c r="J9">
        <v>46</v>
      </c>
      <c r="K9">
        <v>17</v>
      </c>
    </row>
    <row r="10" spans="1:11" x14ac:dyDescent="0.25">
      <c r="A10">
        <v>17</v>
      </c>
      <c r="B10">
        <v>18</v>
      </c>
      <c r="C10">
        <v>46</v>
      </c>
      <c r="D10">
        <v>18</v>
      </c>
      <c r="E10">
        <v>18</v>
      </c>
      <c r="F10">
        <v>17</v>
      </c>
      <c r="G10">
        <v>45</v>
      </c>
      <c r="H10">
        <v>-1</v>
      </c>
      <c r="I10">
        <v>45</v>
      </c>
      <c r="J10">
        <v>49</v>
      </c>
      <c r="K10">
        <v>18</v>
      </c>
    </row>
    <row r="11" spans="1:11" x14ac:dyDescent="0.25">
      <c r="A11">
        <v>18</v>
      </c>
      <c r="B11">
        <v>43</v>
      </c>
      <c r="C11">
        <v>47</v>
      </c>
      <c r="D11">
        <v>43</v>
      </c>
      <c r="E11">
        <v>19</v>
      </c>
      <c r="F11" s="87">
        <v>46</v>
      </c>
      <c r="G11">
        <v>46</v>
      </c>
      <c r="H11">
        <v>-1</v>
      </c>
      <c r="I11">
        <v>46</v>
      </c>
      <c r="J11">
        <v>-1</v>
      </c>
      <c r="K11">
        <v>43</v>
      </c>
    </row>
    <row r="12" spans="1:11" x14ac:dyDescent="0.25">
      <c r="A12">
        <v>43</v>
      </c>
      <c r="B12">
        <v>44</v>
      </c>
      <c r="C12">
        <v>48</v>
      </c>
      <c r="D12">
        <v>44</v>
      </c>
      <c r="E12">
        <v>44</v>
      </c>
      <c r="F12">
        <v>47</v>
      </c>
      <c r="G12">
        <v>47</v>
      </c>
      <c r="H12">
        <v>-1</v>
      </c>
      <c r="I12">
        <v>47</v>
      </c>
      <c r="J12">
        <v>-1</v>
      </c>
      <c r="K12">
        <v>44</v>
      </c>
    </row>
    <row r="13" spans="1:11" x14ac:dyDescent="0.25">
      <c r="A13">
        <v>44</v>
      </c>
      <c r="B13">
        <v>45</v>
      </c>
      <c r="C13">
        <v>49</v>
      </c>
      <c r="D13">
        <v>45</v>
      </c>
      <c r="E13">
        <v>45</v>
      </c>
      <c r="F13">
        <v>48</v>
      </c>
      <c r="G13">
        <v>48</v>
      </c>
      <c r="H13">
        <v>-1</v>
      </c>
      <c r="I13">
        <v>48</v>
      </c>
      <c r="J13">
        <v>-1</v>
      </c>
      <c r="K13">
        <v>45</v>
      </c>
    </row>
    <row r="14" spans="1:11" x14ac:dyDescent="0.25">
      <c r="A14">
        <v>45</v>
      </c>
      <c r="B14">
        <v>46</v>
      </c>
      <c r="C14">
        <v>50</v>
      </c>
      <c r="D14">
        <v>46</v>
      </c>
      <c r="E14">
        <v>46</v>
      </c>
      <c r="F14">
        <v>49</v>
      </c>
      <c r="G14">
        <v>-1</v>
      </c>
      <c r="H14">
        <v>-1</v>
      </c>
      <c r="I14">
        <v>50</v>
      </c>
      <c r="J14">
        <v>-1</v>
      </c>
      <c r="K14">
        <v>48</v>
      </c>
    </row>
    <row r="15" spans="1:11" x14ac:dyDescent="0.25">
      <c r="A15">
        <v>46</v>
      </c>
      <c r="B15">
        <v>47</v>
      </c>
      <c r="C15">
        <v>-1</v>
      </c>
      <c r="D15">
        <v>48</v>
      </c>
      <c r="E15">
        <v>47</v>
      </c>
      <c r="F15">
        <v>50</v>
      </c>
      <c r="G15">
        <v>-1</v>
      </c>
      <c r="H15">
        <v>-1</v>
      </c>
      <c r="I15">
        <v>51</v>
      </c>
      <c r="J15">
        <v>-1</v>
      </c>
      <c r="K15">
        <v>-1</v>
      </c>
    </row>
    <row r="16" spans="1:11" x14ac:dyDescent="0.25">
      <c r="A16">
        <v>47</v>
      </c>
      <c r="B16">
        <v>55</v>
      </c>
      <c r="C16">
        <v>-1</v>
      </c>
      <c r="D16">
        <v>-1</v>
      </c>
      <c r="E16">
        <v>48</v>
      </c>
      <c r="F16">
        <v>51</v>
      </c>
      <c r="G16">
        <v>-1</v>
      </c>
      <c r="H16">
        <v>-1</v>
      </c>
      <c r="I16">
        <v>-1</v>
      </c>
      <c r="J16">
        <v>-1</v>
      </c>
      <c r="K16">
        <v>-1</v>
      </c>
    </row>
    <row r="17" spans="1:11" x14ac:dyDescent="0.25">
      <c r="A17">
        <v>-1</v>
      </c>
      <c r="B17">
        <v>-1</v>
      </c>
      <c r="C17">
        <v>-1</v>
      </c>
      <c r="D17">
        <v>-1</v>
      </c>
      <c r="E17">
        <v>53</v>
      </c>
      <c r="F17">
        <v>58</v>
      </c>
      <c r="G17">
        <v>-1</v>
      </c>
      <c r="H17">
        <v>-1</v>
      </c>
      <c r="I17">
        <v>-1</v>
      </c>
      <c r="J17">
        <v>-1</v>
      </c>
      <c r="K17">
        <v>-1</v>
      </c>
    </row>
    <row r="18" spans="1:11" x14ac:dyDescent="0.25">
      <c r="A18">
        <v>-1</v>
      </c>
      <c r="B18">
        <v>-1</v>
      </c>
      <c r="C18">
        <v>-1</v>
      </c>
      <c r="D18">
        <v>-1</v>
      </c>
      <c r="E18">
        <v>-1</v>
      </c>
      <c r="F18">
        <v>-1</v>
      </c>
      <c r="G18">
        <v>-1</v>
      </c>
      <c r="H18">
        <v>-1</v>
      </c>
      <c r="I18">
        <v>-1</v>
      </c>
      <c r="J18">
        <v>-1</v>
      </c>
      <c r="K18">
        <v>-1</v>
      </c>
    </row>
    <row r="19" spans="1:11" x14ac:dyDescent="0.25">
      <c r="A19">
        <v>-1</v>
      </c>
      <c r="B19">
        <v>-1</v>
      </c>
      <c r="C19">
        <v>-1</v>
      </c>
      <c r="D19">
        <v>-1</v>
      </c>
      <c r="E19">
        <v>-1</v>
      </c>
      <c r="F19">
        <v>-1</v>
      </c>
      <c r="G19">
        <v>-1</v>
      </c>
      <c r="H19">
        <v>-1</v>
      </c>
      <c r="I19">
        <v>-1</v>
      </c>
      <c r="J19">
        <v>-1</v>
      </c>
      <c r="K19">
        <v>-1</v>
      </c>
    </row>
    <row r="20" spans="1:11" x14ac:dyDescent="0.25">
      <c r="A20">
        <v>-1</v>
      </c>
      <c r="B20">
        <v>-1</v>
      </c>
      <c r="C20">
        <v>-1</v>
      </c>
      <c r="D20">
        <v>-1</v>
      </c>
      <c r="E20">
        <v>-1</v>
      </c>
      <c r="F20">
        <v>-1</v>
      </c>
      <c r="G20">
        <v>-1</v>
      </c>
      <c r="H20">
        <v>-1</v>
      </c>
      <c r="I20">
        <v>-1</v>
      </c>
      <c r="J20">
        <v>-1</v>
      </c>
      <c r="K20">
        <v>-1</v>
      </c>
    </row>
    <row r="21" spans="1:11" x14ac:dyDescent="0.25">
      <c r="A21">
        <v>-1</v>
      </c>
      <c r="B21">
        <v>-1</v>
      </c>
      <c r="C21">
        <v>-1</v>
      </c>
      <c r="D21">
        <v>-1</v>
      </c>
      <c r="E21">
        <v>-1</v>
      </c>
      <c r="F21">
        <v>-1</v>
      </c>
      <c r="G21">
        <v>-1</v>
      </c>
      <c r="H21">
        <v>-1</v>
      </c>
      <c r="I21">
        <v>-1</v>
      </c>
      <c r="J21">
        <v>-1</v>
      </c>
      <c r="K21">
        <v>-1</v>
      </c>
    </row>
    <row r="22" spans="1:11" x14ac:dyDescent="0.25">
      <c r="A22">
        <v>-1</v>
      </c>
      <c r="B22">
        <v>-1</v>
      </c>
      <c r="C22">
        <v>-1</v>
      </c>
      <c r="D22">
        <v>-1</v>
      </c>
      <c r="E22">
        <v>-1</v>
      </c>
      <c r="F22">
        <v>-1</v>
      </c>
      <c r="G22">
        <v>-1</v>
      </c>
      <c r="H22">
        <v>-1</v>
      </c>
      <c r="I22">
        <v>-1</v>
      </c>
      <c r="J22">
        <v>-1</v>
      </c>
      <c r="K22">
        <v>-1</v>
      </c>
    </row>
    <row r="23" spans="1:11" x14ac:dyDescent="0.25">
      <c r="A23">
        <v>-1</v>
      </c>
      <c r="B23">
        <v>-1</v>
      </c>
      <c r="C23">
        <v>-1</v>
      </c>
      <c r="D23">
        <v>-1</v>
      </c>
      <c r="E23">
        <v>-1</v>
      </c>
      <c r="F23">
        <v>-1</v>
      </c>
      <c r="G23">
        <v>-1</v>
      </c>
      <c r="H23">
        <v>-1</v>
      </c>
      <c r="I23">
        <v>-1</v>
      </c>
      <c r="J23">
        <v>-1</v>
      </c>
      <c r="K23">
        <v>-1</v>
      </c>
    </row>
    <row r="24" spans="1:11" x14ac:dyDescent="0.25">
      <c r="A24">
        <v>-1</v>
      </c>
      <c r="B24">
        <v>-1</v>
      </c>
      <c r="C24">
        <v>-1</v>
      </c>
      <c r="D24">
        <v>-1</v>
      </c>
      <c r="E24">
        <v>-1</v>
      </c>
      <c r="F24">
        <v>-1</v>
      </c>
      <c r="G24">
        <v>-1</v>
      </c>
      <c r="H24">
        <v>-1</v>
      </c>
      <c r="I24">
        <v>-1</v>
      </c>
      <c r="J24">
        <v>-1</v>
      </c>
      <c r="K24">
        <v>-1</v>
      </c>
    </row>
    <row r="25" spans="1:11" x14ac:dyDescent="0.25">
      <c r="A25">
        <v>-1</v>
      </c>
      <c r="B25">
        <v>-1</v>
      </c>
      <c r="C25">
        <v>-1</v>
      </c>
      <c r="D25">
        <v>-1</v>
      </c>
      <c r="E25">
        <v>-1</v>
      </c>
      <c r="F25">
        <v>-1</v>
      </c>
      <c r="G25">
        <v>-1</v>
      </c>
      <c r="H25">
        <v>-1</v>
      </c>
      <c r="I25">
        <v>-1</v>
      </c>
      <c r="J25">
        <v>-1</v>
      </c>
      <c r="K25">
        <v>-1</v>
      </c>
    </row>
    <row r="26" spans="1:11" x14ac:dyDescent="0.25">
      <c r="A26">
        <v>-1</v>
      </c>
      <c r="B26">
        <v>-1</v>
      </c>
      <c r="C26">
        <v>-1</v>
      </c>
      <c r="D26">
        <v>-1</v>
      </c>
      <c r="E26">
        <v>-1</v>
      </c>
      <c r="F26">
        <v>-1</v>
      </c>
      <c r="G26">
        <v>-1</v>
      </c>
      <c r="H26">
        <v>-1</v>
      </c>
      <c r="I26">
        <v>-1</v>
      </c>
      <c r="J26">
        <v>-1</v>
      </c>
      <c r="K26">
        <v>-1</v>
      </c>
    </row>
    <row r="27" spans="1:11" x14ac:dyDescent="0.25">
      <c r="A27">
        <v>-1</v>
      </c>
      <c r="B27">
        <v>-1</v>
      </c>
      <c r="C27">
        <v>-1</v>
      </c>
      <c r="D27">
        <v>-1</v>
      </c>
      <c r="E27">
        <v>-1</v>
      </c>
      <c r="F27">
        <v>-1</v>
      </c>
      <c r="G27">
        <v>-1</v>
      </c>
      <c r="H27">
        <v>-1</v>
      </c>
      <c r="I27">
        <v>-1</v>
      </c>
      <c r="J27">
        <v>-1</v>
      </c>
      <c r="K27">
        <v>-1</v>
      </c>
    </row>
    <row r="28" spans="1:11" x14ac:dyDescent="0.25">
      <c r="A28">
        <v>-1</v>
      </c>
      <c r="B28">
        <v>-1</v>
      </c>
      <c r="C28">
        <v>-1</v>
      </c>
      <c r="D28">
        <v>-1</v>
      </c>
      <c r="E28">
        <v>-1</v>
      </c>
      <c r="F28">
        <v>-1</v>
      </c>
      <c r="G28">
        <v>-1</v>
      </c>
      <c r="H28">
        <v>-1</v>
      </c>
      <c r="I28">
        <v>-1</v>
      </c>
      <c r="J28">
        <v>-1</v>
      </c>
      <c r="K28">
        <v>-1</v>
      </c>
    </row>
    <row r="29" spans="1:11" x14ac:dyDescent="0.25">
      <c r="A29">
        <v>-1</v>
      </c>
      <c r="B29">
        <v>-1</v>
      </c>
      <c r="C29">
        <v>-1</v>
      </c>
      <c r="D29">
        <v>-1</v>
      </c>
      <c r="E29">
        <v>-1</v>
      </c>
      <c r="F29">
        <v>-1</v>
      </c>
      <c r="G29">
        <v>-1</v>
      </c>
      <c r="H29">
        <v>-1</v>
      </c>
      <c r="I29">
        <v>-1</v>
      </c>
      <c r="J29">
        <v>-1</v>
      </c>
      <c r="K29">
        <v>-1</v>
      </c>
    </row>
    <row r="30" spans="1:11" x14ac:dyDescent="0.25">
      <c r="A30">
        <v>-1</v>
      </c>
      <c r="B30">
        <v>-1</v>
      </c>
      <c r="C30">
        <v>-1</v>
      </c>
      <c r="D30">
        <v>-1</v>
      </c>
      <c r="E30">
        <v>-1</v>
      </c>
      <c r="F30">
        <v>-1</v>
      </c>
      <c r="G30">
        <v>-1</v>
      </c>
      <c r="H30">
        <v>-1</v>
      </c>
      <c r="I30">
        <v>-1</v>
      </c>
      <c r="J30">
        <v>-1</v>
      </c>
      <c r="K30">
        <v>-1</v>
      </c>
    </row>
    <row r="31" spans="1:11" x14ac:dyDescent="0.25">
      <c r="A31">
        <v>-1</v>
      </c>
      <c r="B31">
        <v>-1</v>
      </c>
      <c r="C31">
        <v>-1</v>
      </c>
      <c r="D31">
        <v>-1</v>
      </c>
      <c r="E31">
        <v>-1</v>
      </c>
      <c r="F31">
        <v>-1</v>
      </c>
      <c r="G31">
        <v>-1</v>
      </c>
      <c r="H31">
        <v>-1</v>
      </c>
      <c r="I31">
        <v>-1</v>
      </c>
      <c r="J31">
        <v>-1</v>
      </c>
      <c r="K31">
        <v>-1</v>
      </c>
    </row>
    <row r="32" spans="1:11" x14ac:dyDescent="0.25">
      <c r="A32">
        <v>-1</v>
      </c>
      <c r="B32">
        <v>-1</v>
      </c>
      <c r="C32">
        <v>-1</v>
      </c>
      <c r="D32">
        <v>-1</v>
      </c>
      <c r="E32">
        <v>-1</v>
      </c>
      <c r="F32">
        <v>-1</v>
      </c>
      <c r="G32">
        <v>-1</v>
      </c>
      <c r="H32">
        <v>-1</v>
      </c>
      <c r="I32">
        <v>-1</v>
      </c>
      <c r="J32">
        <v>-1</v>
      </c>
      <c r="K32">
        <v>-1</v>
      </c>
    </row>
    <row r="33" spans="1:11" x14ac:dyDescent="0.25">
      <c r="A33">
        <v>-1</v>
      </c>
      <c r="B33">
        <v>-1</v>
      </c>
      <c r="C33">
        <v>-1</v>
      </c>
      <c r="D33">
        <v>-1</v>
      </c>
      <c r="E33">
        <v>-1</v>
      </c>
      <c r="F33">
        <v>-1</v>
      </c>
      <c r="G33">
        <v>-1</v>
      </c>
      <c r="H33">
        <v>-1</v>
      </c>
      <c r="I33">
        <v>-1</v>
      </c>
      <c r="J33">
        <v>-1</v>
      </c>
      <c r="K33">
        <v>-1</v>
      </c>
    </row>
    <row r="34" spans="1:11" x14ac:dyDescent="0.25">
      <c r="A34">
        <v>-1</v>
      </c>
      <c r="B34">
        <v>-1</v>
      </c>
      <c r="C34">
        <v>-1</v>
      </c>
      <c r="D34">
        <v>-1</v>
      </c>
      <c r="E34">
        <v>-1</v>
      </c>
      <c r="F34">
        <v>-1</v>
      </c>
      <c r="G34">
        <v>-1</v>
      </c>
      <c r="H34">
        <v>-1</v>
      </c>
      <c r="I34">
        <v>-1</v>
      </c>
      <c r="J34">
        <v>-1</v>
      </c>
      <c r="K34">
        <v>-1</v>
      </c>
    </row>
    <row r="35" spans="1:11" x14ac:dyDescent="0.25">
      <c r="A35">
        <v>-1</v>
      </c>
      <c r="B35">
        <v>-1</v>
      </c>
      <c r="C35">
        <v>-1</v>
      </c>
      <c r="D35">
        <v>-1</v>
      </c>
      <c r="E35">
        <v>-1</v>
      </c>
      <c r="F35">
        <v>-1</v>
      </c>
      <c r="G35">
        <v>-1</v>
      </c>
      <c r="H35">
        <v>-1</v>
      </c>
      <c r="I35">
        <v>-1</v>
      </c>
      <c r="J35">
        <v>-1</v>
      </c>
      <c r="K35">
        <v>-1</v>
      </c>
    </row>
    <row r="36" spans="1:11" x14ac:dyDescent="0.25">
      <c r="A36">
        <v>-1</v>
      </c>
      <c r="B36">
        <v>-1</v>
      </c>
      <c r="C36">
        <v>-1</v>
      </c>
      <c r="D36">
        <v>-1</v>
      </c>
      <c r="E36">
        <v>-1</v>
      </c>
      <c r="F36">
        <v>-1</v>
      </c>
      <c r="G36">
        <v>-1</v>
      </c>
      <c r="H36">
        <v>-1</v>
      </c>
      <c r="I36">
        <v>-1</v>
      </c>
      <c r="J36">
        <v>-1</v>
      </c>
      <c r="K36">
        <v>-1</v>
      </c>
    </row>
    <row r="37" spans="1:11" x14ac:dyDescent="0.25">
      <c r="A37">
        <v>-1</v>
      </c>
      <c r="B37">
        <v>-1</v>
      </c>
      <c r="C37">
        <v>-1</v>
      </c>
      <c r="D37">
        <v>-1</v>
      </c>
      <c r="E37">
        <v>-1</v>
      </c>
      <c r="F37">
        <v>-1</v>
      </c>
      <c r="G37">
        <v>-1</v>
      </c>
      <c r="H37">
        <v>-1</v>
      </c>
      <c r="I37">
        <v>-1</v>
      </c>
      <c r="J37">
        <v>-1</v>
      </c>
      <c r="K37">
        <v>-1</v>
      </c>
    </row>
    <row r="38" spans="1:11" x14ac:dyDescent="0.25">
      <c r="A38">
        <v>-1</v>
      </c>
      <c r="B38">
        <v>-1</v>
      </c>
      <c r="C38">
        <v>-1</v>
      </c>
      <c r="D38">
        <v>-1</v>
      </c>
      <c r="E38">
        <v>-1</v>
      </c>
      <c r="F38">
        <v>-1</v>
      </c>
      <c r="G38">
        <v>-1</v>
      </c>
      <c r="H38">
        <v>-1</v>
      </c>
      <c r="I38">
        <v>-1</v>
      </c>
      <c r="J38">
        <v>-1</v>
      </c>
      <c r="K38">
        <v>-1</v>
      </c>
    </row>
    <row r="39" spans="1:11" x14ac:dyDescent="0.25">
      <c r="A39">
        <v>-1</v>
      </c>
      <c r="B39">
        <v>-1</v>
      </c>
      <c r="C39">
        <v>-1</v>
      </c>
      <c r="D39">
        <v>-1</v>
      </c>
      <c r="E39">
        <v>-1</v>
      </c>
      <c r="F39">
        <v>-1</v>
      </c>
      <c r="G39">
        <v>-1</v>
      </c>
      <c r="H39">
        <v>-1</v>
      </c>
      <c r="I39">
        <v>-1</v>
      </c>
      <c r="J39">
        <v>-1</v>
      </c>
      <c r="K39">
        <v>-1</v>
      </c>
    </row>
    <row r="40" spans="1:11" x14ac:dyDescent="0.25">
      <c r="A40">
        <v>-1</v>
      </c>
      <c r="B40">
        <v>-1</v>
      </c>
      <c r="C40">
        <v>-1</v>
      </c>
      <c r="D40">
        <v>-1</v>
      </c>
      <c r="E40">
        <v>-1</v>
      </c>
      <c r="F40">
        <v>-1</v>
      </c>
      <c r="G40">
        <v>-1</v>
      </c>
      <c r="H40">
        <v>-1</v>
      </c>
      <c r="I40">
        <v>-1</v>
      </c>
      <c r="J40">
        <v>-1</v>
      </c>
      <c r="K40">
        <v>-1</v>
      </c>
    </row>
    <row r="41" spans="1:11" x14ac:dyDescent="0.25">
      <c r="A41">
        <v>-1</v>
      </c>
      <c r="B41">
        <v>-1</v>
      </c>
      <c r="C41">
        <v>-1</v>
      </c>
      <c r="D41">
        <v>-1</v>
      </c>
      <c r="E41">
        <v>-1</v>
      </c>
      <c r="F41">
        <v>-1</v>
      </c>
      <c r="G41">
        <v>-1</v>
      </c>
      <c r="H41">
        <v>-1</v>
      </c>
      <c r="I41">
        <v>-1</v>
      </c>
      <c r="J41">
        <v>-1</v>
      </c>
      <c r="K41">
        <v>-1</v>
      </c>
    </row>
    <row r="42" spans="1:11" x14ac:dyDescent="0.25">
      <c r="A42">
        <v>-1</v>
      </c>
      <c r="B42">
        <v>-1</v>
      </c>
      <c r="C42">
        <v>-1</v>
      </c>
      <c r="D42">
        <v>-1</v>
      </c>
      <c r="E42">
        <v>-1</v>
      </c>
      <c r="F42">
        <v>-1</v>
      </c>
      <c r="G42">
        <v>-1</v>
      </c>
      <c r="H42">
        <v>-1</v>
      </c>
      <c r="I42">
        <v>-1</v>
      </c>
      <c r="J42">
        <v>-1</v>
      </c>
      <c r="K42">
        <v>-1</v>
      </c>
    </row>
    <row r="43" spans="1:11" x14ac:dyDescent="0.25">
      <c r="A43">
        <v>-1</v>
      </c>
      <c r="B43">
        <v>-1</v>
      </c>
      <c r="C43">
        <v>-1</v>
      </c>
      <c r="D43">
        <v>-1</v>
      </c>
      <c r="E43">
        <v>-1</v>
      </c>
      <c r="F43">
        <v>-1</v>
      </c>
      <c r="G43">
        <v>-1</v>
      </c>
      <c r="H43">
        <v>-1</v>
      </c>
      <c r="I43">
        <v>-1</v>
      </c>
      <c r="J43">
        <v>-1</v>
      </c>
      <c r="K43">
        <v>-1</v>
      </c>
    </row>
    <row r="44" spans="1:11" x14ac:dyDescent="0.25">
      <c r="A44">
        <v>-1</v>
      </c>
      <c r="B44">
        <v>-1</v>
      </c>
      <c r="C44">
        <v>-1</v>
      </c>
      <c r="D44">
        <v>-1</v>
      </c>
      <c r="E44">
        <v>-1</v>
      </c>
      <c r="F44">
        <v>-1</v>
      </c>
      <c r="G44">
        <v>-1</v>
      </c>
      <c r="H44">
        <v>-1</v>
      </c>
      <c r="I44">
        <v>-1</v>
      </c>
      <c r="J44">
        <v>-1</v>
      </c>
      <c r="K44">
        <v>-1</v>
      </c>
    </row>
    <row r="45" spans="1:11" x14ac:dyDescent="0.25">
      <c r="A45">
        <v>-1</v>
      </c>
      <c r="B45">
        <v>-1</v>
      </c>
      <c r="C45">
        <v>-1</v>
      </c>
      <c r="D45">
        <v>-1</v>
      </c>
      <c r="E45">
        <v>-1</v>
      </c>
      <c r="F45">
        <v>-1</v>
      </c>
      <c r="G45">
        <v>-1</v>
      </c>
      <c r="H45">
        <v>-1</v>
      </c>
      <c r="I45">
        <v>-1</v>
      </c>
      <c r="J45">
        <v>-1</v>
      </c>
      <c r="K45">
        <v>-1</v>
      </c>
    </row>
    <row r="46" spans="1:11" x14ac:dyDescent="0.25">
      <c r="A46">
        <v>-1</v>
      </c>
      <c r="B46">
        <v>-1</v>
      </c>
      <c r="C46">
        <v>-1</v>
      </c>
      <c r="D46">
        <v>-1</v>
      </c>
      <c r="E46">
        <v>-1</v>
      </c>
      <c r="F46">
        <v>-1</v>
      </c>
      <c r="G46">
        <v>-1</v>
      </c>
      <c r="H46">
        <v>-1</v>
      </c>
      <c r="I46">
        <v>-1</v>
      </c>
      <c r="J46">
        <v>-1</v>
      </c>
      <c r="K46">
        <v>-1</v>
      </c>
    </row>
    <row r="47" spans="1:11" x14ac:dyDescent="0.25">
      <c r="A47">
        <v>-1</v>
      </c>
      <c r="B47">
        <v>-1</v>
      </c>
      <c r="C47">
        <v>-1</v>
      </c>
      <c r="D47">
        <v>-1</v>
      </c>
      <c r="E47">
        <v>-1</v>
      </c>
      <c r="F47">
        <v>-1</v>
      </c>
      <c r="G47">
        <v>-1</v>
      </c>
      <c r="H47">
        <v>-1</v>
      </c>
      <c r="I47">
        <v>-1</v>
      </c>
      <c r="J47">
        <v>-1</v>
      </c>
      <c r="K47">
        <v>-1</v>
      </c>
    </row>
    <row r="48" spans="1:11" x14ac:dyDescent="0.25">
      <c r="A48">
        <v>-1</v>
      </c>
      <c r="B48">
        <v>-1</v>
      </c>
      <c r="C48">
        <v>-1</v>
      </c>
      <c r="D48">
        <v>-1</v>
      </c>
      <c r="E48">
        <v>-1</v>
      </c>
      <c r="F48">
        <v>-1</v>
      </c>
      <c r="G48">
        <v>-1</v>
      </c>
      <c r="H48">
        <v>-1</v>
      </c>
      <c r="I48">
        <v>-1</v>
      </c>
      <c r="J48">
        <v>-1</v>
      </c>
      <c r="K48">
        <v>-1</v>
      </c>
    </row>
    <row r="49" spans="1:11" x14ac:dyDescent="0.25">
      <c r="A49">
        <v>-1</v>
      </c>
      <c r="B49">
        <v>-1</v>
      </c>
      <c r="C49">
        <v>-1</v>
      </c>
      <c r="D49">
        <v>-1</v>
      </c>
      <c r="E49">
        <v>-1</v>
      </c>
      <c r="F49">
        <v>-1</v>
      </c>
      <c r="G49">
        <v>-1</v>
      </c>
      <c r="H49">
        <v>-1</v>
      </c>
      <c r="I49">
        <v>-1</v>
      </c>
      <c r="J49">
        <v>-1</v>
      </c>
      <c r="K49">
        <v>-1</v>
      </c>
    </row>
    <row r="50" spans="1:11" x14ac:dyDescent="0.25">
      <c r="A50">
        <v>-1</v>
      </c>
      <c r="B50">
        <v>-1</v>
      </c>
      <c r="C50">
        <v>-1</v>
      </c>
      <c r="D50">
        <v>-1</v>
      </c>
      <c r="E50">
        <v>-1</v>
      </c>
      <c r="F50">
        <v>-1</v>
      </c>
      <c r="G50">
        <v>-1</v>
      </c>
      <c r="H50">
        <v>-1</v>
      </c>
      <c r="I50">
        <v>-1</v>
      </c>
      <c r="J50">
        <v>-1</v>
      </c>
      <c r="K50">
        <v>-1</v>
      </c>
    </row>
    <row r="51" spans="1:11" x14ac:dyDescent="0.25">
      <c r="A51">
        <v>-1</v>
      </c>
      <c r="B51">
        <v>-1</v>
      </c>
      <c r="C51">
        <v>-1</v>
      </c>
      <c r="D51">
        <v>-1</v>
      </c>
      <c r="E51">
        <v>-1</v>
      </c>
      <c r="F51">
        <v>-1</v>
      </c>
      <c r="G51">
        <v>-1</v>
      </c>
      <c r="H51">
        <v>-1</v>
      </c>
      <c r="I51">
        <v>-1</v>
      </c>
      <c r="J51">
        <v>-1</v>
      </c>
      <c r="K51">
        <v>-1</v>
      </c>
    </row>
    <row r="52" spans="1:11" x14ac:dyDescent="0.25">
      <c r="A52">
        <v>-1</v>
      </c>
      <c r="B52">
        <v>-1</v>
      </c>
      <c r="C52">
        <v>-1</v>
      </c>
      <c r="D52">
        <v>-1</v>
      </c>
      <c r="E52">
        <v>-1</v>
      </c>
      <c r="F52">
        <v>-1</v>
      </c>
      <c r="G52">
        <v>-1</v>
      </c>
      <c r="H52">
        <v>-1</v>
      </c>
      <c r="I52">
        <v>-1</v>
      </c>
      <c r="J52">
        <v>-1</v>
      </c>
      <c r="K52">
        <v>-1</v>
      </c>
    </row>
    <row r="53" spans="1:11" x14ac:dyDescent="0.25">
      <c r="A53">
        <v>-1</v>
      </c>
      <c r="B53">
        <v>-1</v>
      </c>
      <c r="C53">
        <v>-1</v>
      </c>
      <c r="D53">
        <v>-1</v>
      </c>
      <c r="E53">
        <v>-1</v>
      </c>
      <c r="F53">
        <v>-1</v>
      </c>
      <c r="G53">
        <v>-1</v>
      </c>
      <c r="H53">
        <v>-1</v>
      </c>
      <c r="I53">
        <v>-1</v>
      </c>
      <c r="J53">
        <v>-1</v>
      </c>
      <c r="K53">
        <v>-1</v>
      </c>
    </row>
    <row r="54" spans="1:11" x14ac:dyDescent="0.25">
      <c r="A54">
        <v>-1</v>
      </c>
      <c r="B54">
        <v>-1</v>
      </c>
      <c r="C54">
        <v>-1</v>
      </c>
      <c r="D54">
        <v>-1</v>
      </c>
      <c r="E54">
        <v>-1</v>
      </c>
      <c r="F54">
        <v>-1</v>
      </c>
      <c r="G54">
        <v>-1</v>
      </c>
      <c r="H54">
        <v>-1</v>
      </c>
      <c r="I54">
        <v>-1</v>
      </c>
      <c r="J54">
        <v>-1</v>
      </c>
      <c r="K54">
        <v>-1</v>
      </c>
    </row>
    <row r="55" spans="1:11" x14ac:dyDescent="0.25">
      <c r="A55">
        <v>-1</v>
      </c>
      <c r="B55">
        <v>-1</v>
      </c>
      <c r="C55">
        <v>-1</v>
      </c>
      <c r="D55">
        <v>-1</v>
      </c>
      <c r="E55">
        <v>-1</v>
      </c>
      <c r="F55">
        <v>-1</v>
      </c>
      <c r="G55">
        <v>-1</v>
      </c>
      <c r="H55">
        <v>-1</v>
      </c>
      <c r="I55">
        <v>-1</v>
      </c>
      <c r="J55">
        <v>-1</v>
      </c>
      <c r="K55">
        <v>-1</v>
      </c>
    </row>
    <row r="56" spans="1:11" x14ac:dyDescent="0.25">
      <c r="A56">
        <v>-1</v>
      </c>
      <c r="B56">
        <v>-1</v>
      </c>
      <c r="C56">
        <v>-1</v>
      </c>
      <c r="D56">
        <v>-1</v>
      </c>
      <c r="E56">
        <v>-1</v>
      </c>
      <c r="F56">
        <v>-1</v>
      </c>
      <c r="G56">
        <v>-1</v>
      </c>
      <c r="H56">
        <v>-1</v>
      </c>
      <c r="I56">
        <v>-1</v>
      </c>
      <c r="J56">
        <v>-1</v>
      </c>
      <c r="K56">
        <v>-1</v>
      </c>
    </row>
    <row r="57" spans="1:11" x14ac:dyDescent="0.25">
      <c r="A57">
        <v>-1</v>
      </c>
      <c r="B57">
        <v>-1</v>
      </c>
      <c r="C57">
        <v>-1</v>
      </c>
      <c r="D57">
        <v>-1</v>
      </c>
      <c r="E57">
        <v>-1</v>
      </c>
      <c r="F57">
        <v>-1</v>
      </c>
      <c r="G57">
        <v>-1</v>
      </c>
      <c r="H57">
        <v>-1</v>
      </c>
      <c r="I57">
        <v>-1</v>
      </c>
      <c r="J57">
        <v>-1</v>
      </c>
      <c r="K57">
        <v>-1</v>
      </c>
    </row>
    <row r="58" spans="1:11" x14ac:dyDescent="0.25">
      <c r="A58">
        <v>-1</v>
      </c>
      <c r="B58">
        <v>-1</v>
      </c>
      <c r="C58">
        <v>-1</v>
      </c>
      <c r="D58">
        <v>-1</v>
      </c>
      <c r="E58">
        <v>-1</v>
      </c>
      <c r="F58">
        <v>-1</v>
      </c>
      <c r="G58">
        <v>-1</v>
      </c>
      <c r="H58">
        <v>-1</v>
      </c>
      <c r="I58">
        <v>-1</v>
      </c>
      <c r="J58">
        <v>-1</v>
      </c>
      <c r="K58">
        <v>-1</v>
      </c>
    </row>
    <row r="59" spans="1:11" x14ac:dyDescent="0.25">
      <c r="A59">
        <v>-1</v>
      </c>
      <c r="B59">
        <v>-1</v>
      </c>
      <c r="C59">
        <v>-1</v>
      </c>
      <c r="D59">
        <v>-1</v>
      </c>
      <c r="E59">
        <v>-1</v>
      </c>
      <c r="F59">
        <v>-1</v>
      </c>
      <c r="G59">
        <v>-1</v>
      </c>
      <c r="H59">
        <v>-1</v>
      </c>
      <c r="I59">
        <v>-1</v>
      </c>
      <c r="J59">
        <v>-1</v>
      </c>
      <c r="K59">
        <v>-1</v>
      </c>
    </row>
    <row r="60" spans="1:11" x14ac:dyDescent="0.25">
      <c r="A60">
        <v>-1</v>
      </c>
      <c r="B60">
        <v>-1</v>
      </c>
      <c r="C60">
        <v>-1</v>
      </c>
      <c r="D60">
        <v>-1</v>
      </c>
      <c r="E60">
        <v>-1</v>
      </c>
      <c r="F60">
        <v>-1</v>
      </c>
      <c r="G60">
        <v>-1</v>
      </c>
      <c r="H60">
        <v>-1</v>
      </c>
      <c r="I60">
        <v>-1</v>
      </c>
      <c r="J60">
        <v>-1</v>
      </c>
      <c r="K60">
        <v>-1</v>
      </c>
    </row>
    <row r="61" spans="1:11" x14ac:dyDescent="0.25">
      <c r="A61">
        <v>-1</v>
      </c>
      <c r="B61">
        <v>-1</v>
      </c>
      <c r="C61">
        <v>-1</v>
      </c>
      <c r="D61">
        <v>-1</v>
      </c>
      <c r="E61">
        <v>-1</v>
      </c>
      <c r="F61">
        <v>-1</v>
      </c>
      <c r="G61">
        <v>-1</v>
      </c>
      <c r="H61">
        <v>-1</v>
      </c>
      <c r="I61">
        <v>-1</v>
      </c>
      <c r="J61">
        <v>-1</v>
      </c>
      <c r="K61">
        <v>-1</v>
      </c>
    </row>
    <row r="62" spans="1:11" x14ac:dyDescent="0.25">
      <c r="A62">
        <v>-1</v>
      </c>
      <c r="B62">
        <v>-1</v>
      </c>
      <c r="C62">
        <v>-1</v>
      </c>
      <c r="D62">
        <v>-1</v>
      </c>
      <c r="E62">
        <v>-1</v>
      </c>
      <c r="F62">
        <v>-1</v>
      </c>
      <c r="G62">
        <v>-1</v>
      </c>
      <c r="H62">
        <v>-1</v>
      </c>
      <c r="I62">
        <v>-1</v>
      </c>
      <c r="J62">
        <v>-1</v>
      </c>
      <c r="K62">
        <v>-1</v>
      </c>
    </row>
    <row r="63" spans="1:11" x14ac:dyDescent="0.25">
      <c r="A63">
        <v>-1</v>
      </c>
      <c r="B63">
        <v>-1</v>
      </c>
      <c r="C63">
        <v>-1</v>
      </c>
      <c r="D63">
        <v>-1</v>
      </c>
      <c r="E63">
        <v>-1</v>
      </c>
      <c r="F63">
        <v>-1</v>
      </c>
      <c r="G63">
        <v>-1</v>
      </c>
      <c r="H63">
        <v>-1</v>
      </c>
      <c r="I63">
        <v>-1</v>
      </c>
      <c r="J63">
        <v>-1</v>
      </c>
      <c r="K63">
        <v>-1</v>
      </c>
    </row>
    <row r="64" spans="1:11" x14ac:dyDescent="0.25">
      <c r="A64">
        <v>-1</v>
      </c>
      <c r="B64">
        <v>-1</v>
      </c>
      <c r="C64">
        <v>-1</v>
      </c>
      <c r="D64">
        <v>-1</v>
      </c>
      <c r="E64">
        <v>-1</v>
      </c>
      <c r="F64">
        <v>-1</v>
      </c>
      <c r="G64">
        <v>-1</v>
      </c>
      <c r="H64">
        <v>-1</v>
      </c>
      <c r="I64">
        <v>-1</v>
      </c>
      <c r="J64">
        <v>-1</v>
      </c>
      <c r="K64">
        <v>-1</v>
      </c>
    </row>
    <row r="65" spans="1:11" x14ac:dyDescent="0.25">
      <c r="A65">
        <v>-1</v>
      </c>
      <c r="B65">
        <v>-1</v>
      </c>
      <c r="C65">
        <v>-1</v>
      </c>
      <c r="D65">
        <v>-1</v>
      </c>
      <c r="E65">
        <v>-1</v>
      </c>
      <c r="F65">
        <v>-1</v>
      </c>
      <c r="G65">
        <v>-1</v>
      </c>
      <c r="H65">
        <v>-1</v>
      </c>
      <c r="I65">
        <v>-1</v>
      </c>
      <c r="J65">
        <v>-1</v>
      </c>
      <c r="K65">
        <v>-1</v>
      </c>
    </row>
    <row r="66" spans="1:11" x14ac:dyDescent="0.25">
      <c r="A66">
        <v>-1</v>
      </c>
      <c r="B66">
        <v>-1</v>
      </c>
      <c r="C66">
        <v>-1</v>
      </c>
      <c r="D66">
        <v>-1</v>
      </c>
      <c r="E66">
        <v>-1</v>
      </c>
      <c r="F66">
        <v>-1</v>
      </c>
      <c r="G66">
        <v>-1</v>
      </c>
      <c r="H66">
        <v>-1</v>
      </c>
      <c r="I66">
        <v>-1</v>
      </c>
      <c r="J66">
        <v>-1</v>
      </c>
      <c r="K66">
        <v>-1</v>
      </c>
    </row>
    <row r="67" spans="1:11" x14ac:dyDescent="0.25">
      <c r="A67">
        <v>-1</v>
      </c>
      <c r="B67">
        <v>-1</v>
      </c>
      <c r="C67">
        <v>-1</v>
      </c>
      <c r="D67">
        <v>-1</v>
      </c>
      <c r="E67">
        <v>-1</v>
      </c>
      <c r="F67">
        <v>-1</v>
      </c>
      <c r="G67">
        <v>-1</v>
      </c>
      <c r="H67">
        <v>-1</v>
      </c>
      <c r="I67">
        <v>-1</v>
      </c>
      <c r="J67">
        <v>-1</v>
      </c>
      <c r="K67">
        <v>-1</v>
      </c>
    </row>
    <row r="68" spans="1:11" x14ac:dyDescent="0.25">
      <c r="A68">
        <v>-1</v>
      </c>
      <c r="B68">
        <v>-1</v>
      </c>
      <c r="C68">
        <v>-1</v>
      </c>
      <c r="D68">
        <v>-1</v>
      </c>
      <c r="E68">
        <v>-1</v>
      </c>
      <c r="F68">
        <v>-1</v>
      </c>
      <c r="G68">
        <v>-1</v>
      </c>
      <c r="H68">
        <v>-1</v>
      </c>
      <c r="I68">
        <v>-1</v>
      </c>
      <c r="J68">
        <v>-1</v>
      </c>
      <c r="K68">
        <v>-1</v>
      </c>
    </row>
    <row r="69" spans="1:11" x14ac:dyDescent="0.25">
      <c r="A69">
        <v>-1</v>
      </c>
      <c r="B69">
        <v>-1</v>
      </c>
      <c r="C69">
        <v>-1</v>
      </c>
      <c r="D69">
        <v>-1</v>
      </c>
      <c r="E69">
        <v>-1</v>
      </c>
      <c r="F69">
        <v>-1</v>
      </c>
      <c r="G69">
        <v>-1</v>
      </c>
      <c r="H69">
        <v>-1</v>
      </c>
      <c r="I69">
        <v>-1</v>
      </c>
      <c r="J69">
        <v>-1</v>
      </c>
      <c r="K69">
        <v>-1</v>
      </c>
    </row>
    <row r="70" spans="1:11" x14ac:dyDescent="0.25">
      <c r="A70">
        <v>-1</v>
      </c>
      <c r="B70">
        <v>-1</v>
      </c>
      <c r="C70">
        <v>-1</v>
      </c>
      <c r="D70">
        <v>-1</v>
      </c>
      <c r="E70">
        <v>-1</v>
      </c>
      <c r="F70">
        <v>-1</v>
      </c>
      <c r="G70">
        <v>-1</v>
      </c>
      <c r="H70">
        <v>-1</v>
      </c>
      <c r="I70">
        <v>-1</v>
      </c>
      <c r="J70">
        <v>-1</v>
      </c>
      <c r="K70">
        <v>-1</v>
      </c>
    </row>
    <row r="71" spans="1:11" x14ac:dyDescent="0.25">
      <c r="A71">
        <v>-1</v>
      </c>
      <c r="B71">
        <v>-1</v>
      </c>
      <c r="C71">
        <v>-1</v>
      </c>
      <c r="D71">
        <v>-1</v>
      </c>
      <c r="E71">
        <v>-1</v>
      </c>
      <c r="F71">
        <v>-1</v>
      </c>
      <c r="G71">
        <v>-1</v>
      </c>
      <c r="H71">
        <v>-1</v>
      </c>
      <c r="I71">
        <v>-1</v>
      </c>
      <c r="J71">
        <v>-1</v>
      </c>
      <c r="K71">
        <v>-1</v>
      </c>
    </row>
    <row r="72" spans="1:11" x14ac:dyDescent="0.25">
      <c r="A72">
        <v>-1</v>
      </c>
      <c r="B72">
        <v>-1</v>
      </c>
      <c r="C72">
        <v>-1</v>
      </c>
      <c r="D72">
        <v>-1</v>
      </c>
      <c r="E72">
        <v>-1</v>
      </c>
      <c r="F72">
        <v>-1</v>
      </c>
      <c r="G72">
        <v>-1</v>
      </c>
      <c r="H72">
        <v>-1</v>
      </c>
      <c r="I72">
        <v>-1</v>
      </c>
      <c r="J72">
        <v>-1</v>
      </c>
      <c r="K72">
        <v>-1</v>
      </c>
    </row>
    <row r="73" spans="1:11" x14ac:dyDescent="0.25">
      <c r="A73">
        <v>-1</v>
      </c>
      <c r="B73">
        <v>-1</v>
      </c>
      <c r="C73">
        <v>-1</v>
      </c>
      <c r="D73">
        <v>-1</v>
      </c>
      <c r="E73">
        <v>-1</v>
      </c>
      <c r="F73">
        <v>-1</v>
      </c>
      <c r="G73">
        <v>-1</v>
      </c>
      <c r="H73">
        <v>-1</v>
      </c>
      <c r="I73">
        <v>-1</v>
      </c>
      <c r="J73">
        <v>-1</v>
      </c>
      <c r="K73">
        <v>-1</v>
      </c>
    </row>
    <row r="74" spans="1:11" x14ac:dyDescent="0.25">
      <c r="A74">
        <v>-1</v>
      </c>
      <c r="B74">
        <v>-1</v>
      </c>
      <c r="C74">
        <v>-1</v>
      </c>
      <c r="D74">
        <v>-1</v>
      </c>
      <c r="E74">
        <v>-1</v>
      </c>
      <c r="F74">
        <v>-1</v>
      </c>
      <c r="G74">
        <v>-1</v>
      </c>
      <c r="H74">
        <v>-1</v>
      </c>
      <c r="I74">
        <v>-1</v>
      </c>
      <c r="J74">
        <v>-1</v>
      </c>
      <c r="K74">
        <v>-1</v>
      </c>
    </row>
    <row r="75" spans="1:11" x14ac:dyDescent="0.25">
      <c r="A75">
        <v>-1</v>
      </c>
      <c r="B75">
        <v>-1</v>
      </c>
      <c r="C75">
        <v>-1</v>
      </c>
      <c r="D75">
        <v>-1</v>
      </c>
      <c r="E75">
        <v>-1</v>
      </c>
      <c r="F75">
        <v>-1</v>
      </c>
      <c r="G75">
        <v>-1</v>
      </c>
      <c r="H75">
        <v>-1</v>
      </c>
      <c r="I75">
        <v>-1</v>
      </c>
      <c r="J75">
        <v>-1</v>
      </c>
      <c r="K75">
        <v>-1</v>
      </c>
    </row>
    <row r="76" spans="1:11" x14ac:dyDescent="0.25">
      <c r="A76">
        <v>-1</v>
      </c>
      <c r="B76">
        <v>-1</v>
      </c>
      <c r="C76">
        <v>-1</v>
      </c>
      <c r="D76">
        <v>-1</v>
      </c>
      <c r="E76">
        <v>-1</v>
      </c>
      <c r="F76">
        <v>-1</v>
      </c>
      <c r="G76">
        <v>-1</v>
      </c>
      <c r="H76">
        <v>-1</v>
      </c>
      <c r="I76">
        <v>-1</v>
      </c>
      <c r="J76">
        <v>-1</v>
      </c>
      <c r="K76">
        <v>-1</v>
      </c>
    </row>
    <row r="77" spans="1:11" x14ac:dyDescent="0.25">
      <c r="A77">
        <v>-1</v>
      </c>
      <c r="B77">
        <v>-1</v>
      </c>
      <c r="C77">
        <v>-1</v>
      </c>
      <c r="D77">
        <v>-1</v>
      </c>
      <c r="E77">
        <v>-1</v>
      </c>
      <c r="F77">
        <v>-1</v>
      </c>
      <c r="G77">
        <v>-1</v>
      </c>
      <c r="H77">
        <v>-1</v>
      </c>
      <c r="I77">
        <v>-1</v>
      </c>
      <c r="J77">
        <v>-1</v>
      </c>
      <c r="K77">
        <v>-1</v>
      </c>
    </row>
    <row r="78" spans="1:11" x14ac:dyDescent="0.25">
      <c r="A78">
        <v>-1</v>
      </c>
      <c r="B78">
        <v>-1</v>
      </c>
      <c r="C78">
        <v>-1</v>
      </c>
      <c r="D78">
        <v>-1</v>
      </c>
      <c r="E78">
        <v>-1</v>
      </c>
      <c r="F78">
        <v>-1</v>
      </c>
      <c r="G78">
        <v>-1</v>
      </c>
      <c r="H78">
        <v>-1</v>
      </c>
      <c r="I78">
        <v>-1</v>
      </c>
      <c r="J78">
        <v>-1</v>
      </c>
      <c r="K78">
        <v>-1</v>
      </c>
    </row>
    <row r="79" spans="1:11" x14ac:dyDescent="0.25">
      <c r="A79">
        <v>-1</v>
      </c>
      <c r="B79">
        <v>-1</v>
      </c>
      <c r="C79">
        <v>-1</v>
      </c>
      <c r="D79">
        <v>-1</v>
      </c>
      <c r="E79">
        <v>-1</v>
      </c>
      <c r="F79">
        <v>-1</v>
      </c>
      <c r="G79">
        <v>-1</v>
      </c>
      <c r="H79">
        <v>-1</v>
      </c>
      <c r="I79">
        <v>-1</v>
      </c>
      <c r="J79">
        <v>-1</v>
      </c>
      <c r="K79">
        <v>-1</v>
      </c>
    </row>
    <row r="80" spans="1:11" x14ac:dyDescent="0.25">
      <c r="A80">
        <v>-1</v>
      </c>
      <c r="B80">
        <v>-1</v>
      </c>
      <c r="C80">
        <v>-1</v>
      </c>
      <c r="D80">
        <v>-1</v>
      </c>
      <c r="E80">
        <v>-1</v>
      </c>
      <c r="F80">
        <v>-1</v>
      </c>
      <c r="G80">
        <v>-1</v>
      </c>
      <c r="H80">
        <v>-1</v>
      </c>
      <c r="I80">
        <v>-1</v>
      </c>
      <c r="J80">
        <v>-1</v>
      </c>
      <c r="K80">
        <v>-1</v>
      </c>
    </row>
    <row r="81" spans="1:11" x14ac:dyDescent="0.25">
      <c r="A81">
        <v>-1</v>
      </c>
      <c r="B81">
        <v>-1</v>
      </c>
      <c r="C81">
        <v>-1</v>
      </c>
      <c r="D81">
        <v>-1</v>
      </c>
      <c r="E81">
        <v>-1</v>
      </c>
      <c r="F81">
        <v>-1</v>
      </c>
      <c r="G81">
        <v>-1</v>
      </c>
      <c r="H81">
        <v>-1</v>
      </c>
      <c r="I81">
        <v>-1</v>
      </c>
      <c r="J81">
        <v>-1</v>
      </c>
      <c r="K81">
        <v>-1</v>
      </c>
    </row>
    <row r="82" spans="1:11" x14ac:dyDescent="0.25">
      <c r="A82">
        <v>-1</v>
      </c>
      <c r="B82">
        <v>-1</v>
      </c>
      <c r="C82">
        <v>-1</v>
      </c>
      <c r="D82">
        <v>-1</v>
      </c>
      <c r="E82">
        <v>-1</v>
      </c>
      <c r="F82">
        <v>-1</v>
      </c>
      <c r="G82">
        <v>-1</v>
      </c>
      <c r="H82">
        <v>-1</v>
      </c>
      <c r="I82">
        <v>-1</v>
      </c>
      <c r="J82">
        <v>-1</v>
      </c>
      <c r="K82">
        <v>-1</v>
      </c>
    </row>
    <row r="83" spans="1:11" x14ac:dyDescent="0.25">
      <c r="A83">
        <v>-1</v>
      </c>
      <c r="B83">
        <v>-1</v>
      </c>
      <c r="C83">
        <v>-1</v>
      </c>
      <c r="D83">
        <v>-1</v>
      </c>
      <c r="E83">
        <v>-1</v>
      </c>
      <c r="F83">
        <v>-1</v>
      </c>
      <c r="G83">
        <v>-1</v>
      </c>
      <c r="H83">
        <v>-1</v>
      </c>
      <c r="I83">
        <v>-1</v>
      </c>
      <c r="J83">
        <v>-1</v>
      </c>
      <c r="K83">
        <v>-1</v>
      </c>
    </row>
    <row r="84" spans="1:11" x14ac:dyDescent="0.25">
      <c r="A84">
        <v>-1</v>
      </c>
      <c r="B84">
        <v>-1</v>
      </c>
      <c r="C84">
        <v>-1</v>
      </c>
      <c r="D84">
        <v>-1</v>
      </c>
      <c r="E84">
        <v>-1</v>
      </c>
      <c r="F84">
        <v>-1</v>
      </c>
      <c r="G84">
        <v>-1</v>
      </c>
      <c r="H84">
        <v>-1</v>
      </c>
      <c r="I84">
        <v>-1</v>
      </c>
      <c r="J84">
        <v>-1</v>
      </c>
      <c r="K84">
        <v>-1</v>
      </c>
    </row>
    <row r="85" spans="1:11" x14ac:dyDescent="0.25">
      <c r="A85">
        <v>-1</v>
      </c>
      <c r="B85">
        <v>-1</v>
      </c>
      <c r="C85">
        <v>-1</v>
      </c>
      <c r="D85">
        <v>-1</v>
      </c>
      <c r="E85">
        <v>-1</v>
      </c>
      <c r="F85">
        <v>-1</v>
      </c>
      <c r="G85">
        <v>-1</v>
      </c>
      <c r="H85">
        <v>-1</v>
      </c>
      <c r="I85">
        <v>-1</v>
      </c>
      <c r="J85">
        <v>-1</v>
      </c>
      <c r="K85">
        <v>-1</v>
      </c>
    </row>
    <row r="86" spans="1:11" x14ac:dyDescent="0.25">
      <c r="A86">
        <v>-1</v>
      </c>
      <c r="B86">
        <v>-1</v>
      </c>
      <c r="C86">
        <v>-1</v>
      </c>
      <c r="D86">
        <v>-1</v>
      </c>
      <c r="E86">
        <v>-1</v>
      </c>
      <c r="F86">
        <v>-1</v>
      </c>
      <c r="G86">
        <v>-1</v>
      </c>
      <c r="H86">
        <v>-1</v>
      </c>
      <c r="I86">
        <v>-1</v>
      </c>
      <c r="J86">
        <v>-1</v>
      </c>
      <c r="K86">
        <v>-1</v>
      </c>
    </row>
    <row r="87" spans="1:11" x14ac:dyDescent="0.25">
      <c r="A87">
        <v>-1</v>
      </c>
      <c r="B87">
        <v>-1</v>
      </c>
      <c r="C87">
        <v>-1</v>
      </c>
      <c r="D87">
        <v>-1</v>
      </c>
      <c r="E87">
        <v>-1</v>
      </c>
      <c r="F87">
        <v>-1</v>
      </c>
      <c r="G87">
        <v>-1</v>
      </c>
      <c r="H87">
        <v>-1</v>
      </c>
      <c r="I87">
        <v>-1</v>
      </c>
      <c r="J87">
        <v>-1</v>
      </c>
      <c r="K87">
        <v>-1</v>
      </c>
    </row>
    <row r="88" spans="1:11" x14ac:dyDescent="0.25">
      <c r="A88">
        <v>-1</v>
      </c>
      <c r="B88">
        <v>-1</v>
      </c>
      <c r="C88">
        <v>-1</v>
      </c>
      <c r="D88">
        <v>-1</v>
      </c>
      <c r="E88">
        <v>-1</v>
      </c>
      <c r="F88">
        <v>-1</v>
      </c>
      <c r="G88">
        <v>-1</v>
      </c>
      <c r="H88">
        <v>-1</v>
      </c>
      <c r="I88">
        <v>-1</v>
      </c>
      <c r="J88">
        <v>-1</v>
      </c>
      <c r="K88">
        <v>-1</v>
      </c>
    </row>
    <row r="89" spans="1:11" x14ac:dyDescent="0.25">
      <c r="A89">
        <v>-1</v>
      </c>
      <c r="B89">
        <v>-1</v>
      </c>
      <c r="C89">
        <v>-1</v>
      </c>
      <c r="D89">
        <v>-1</v>
      </c>
      <c r="E89">
        <v>-1</v>
      </c>
      <c r="F89">
        <v>-1</v>
      </c>
      <c r="G89">
        <v>-1</v>
      </c>
      <c r="H89">
        <v>-1</v>
      </c>
      <c r="I89">
        <v>-1</v>
      </c>
      <c r="J89">
        <v>-1</v>
      </c>
      <c r="K89">
        <v>-1</v>
      </c>
    </row>
    <row r="90" spans="1:11" x14ac:dyDescent="0.25">
      <c r="A90">
        <v>-1</v>
      </c>
      <c r="B90">
        <v>-1</v>
      </c>
      <c r="C90">
        <v>-1</v>
      </c>
      <c r="D90">
        <v>-1</v>
      </c>
      <c r="E90">
        <v>-1</v>
      </c>
      <c r="F90">
        <v>-1</v>
      </c>
      <c r="G90">
        <v>-1</v>
      </c>
      <c r="H90">
        <v>-1</v>
      </c>
      <c r="I90">
        <v>-1</v>
      </c>
      <c r="J90">
        <v>-1</v>
      </c>
      <c r="K90">
        <v>-1</v>
      </c>
    </row>
    <row r="91" spans="1:11" x14ac:dyDescent="0.25">
      <c r="A91">
        <v>-1</v>
      </c>
      <c r="B91">
        <v>-1</v>
      </c>
      <c r="C91">
        <v>-1</v>
      </c>
      <c r="D91">
        <v>-1</v>
      </c>
      <c r="E91">
        <v>-1</v>
      </c>
      <c r="F91">
        <v>-1</v>
      </c>
      <c r="G91">
        <v>-1</v>
      </c>
      <c r="H91">
        <v>-1</v>
      </c>
      <c r="I91">
        <v>-1</v>
      </c>
      <c r="J91">
        <v>-1</v>
      </c>
      <c r="K91">
        <v>-1</v>
      </c>
    </row>
    <row r="92" spans="1:11" x14ac:dyDescent="0.25">
      <c r="A92">
        <v>-1</v>
      </c>
      <c r="B92">
        <v>-1</v>
      </c>
      <c r="C92">
        <v>-1</v>
      </c>
      <c r="D92">
        <v>-1</v>
      </c>
      <c r="E92">
        <v>-1</v>
      </c>
      <c r="F92">
        <v>-1</v>
      </c>
      <c r="G92">
        <v>-1</v>
      </c>
      <c r="H92">
        <v>-1</v>
      </c>
      <c r="I92">
        <v>-1</v>
      </c>
      <c r="J92">
        <v>-1</v>
      </c>
      <c r="K92">
        <v>-1</v>
      </c>
    </row>
    <row r="93" spans="1:11" x14ac:dyDescent="0.25">
      <c r="A93">
        <v>-1</v>
      </c>
      <c r="B93">
        <v>-1</v>
      </c>
      <c r="C93">
        <v>-1</v>
      </c>
      <c r="D93">
        <v>-1</v>
      </c>
      <c r="E93">
        <v>-1</v>
      </c>
      <c r="F93">
        <v>-1</v>
      </c>
      <c r="G93">
        <v>-1</v>
      </c>
      <c r="H93">
        <v>-1</v>
      </c>
      <c r="I93">
        <v>-1</v>
      </c>
      <c r="J93">
        <v>-1</v>
      </c>
      <c r="K93">
        <v>-1</v>
      </c>
    </row>
    <row r="94" spans="1:11" x14ac:dyDescent="0.25">
      <c r="A94">
        <v>-1</v>
      </c>
      <c r="B94">
        <v>-1</v>
      </c>
      <c r="C94">
        <v>-1</v>
      </c>
      <c r="D94">
        <v>-1</v>
      </c>
      <c r="E94">
        <v>-1</v>
      </c>
      <c r="F94">
        <v>-1</v>
      </c>
      <c r="G94">
        <v>-1</v>
      </c>
      <c r="H94">
        <v>-1</v>
      </c>
      <c r="I94">
        <v>-1</v>
      </c>
      <c r="J94">
        <v>-1</v>
      </c>
      <c r="K94">
        <v>-1</v>
      </c>
    </row>
    <row r="95" spans="1:11" x14ac:dyDescent="0.25">
      <c r="A95">
        <v>-1</v>
      </c>
      <c r="B95">
        <v>-1</v>
      </c>
      <c r="C95">
        <v>-1</v>
      </c>
      <c r="D95">
        <v>-1</v>
      </c>
      <c r="E95">
        <v>-1</v>
      </c>
      <c r="F95">
        <v>-1</v>
      </c>
      <c r="G95">
        <v>-1</v>
      </c>
      <c r="H95">
        <v>-1</v>
      </c>
      <c r="I95">
        <v>-1</v>
      </c>
      <c r="J95">
        <v>-1</v>
      </c>
      <c r="K95">
        <v>-1</v>
      </c>
    </row>
    <row r="96" spans="1:11" x14ac:dyDescent="0.25">
      <c r="A96">
        <v>-1</v>
      </c>
      <c r="B96">
        <v>-1</v>
      </c>
      <c r="C96">
        <v>-1</v>
      </c>
      <c r="D96">
        <v>-1</v>
      </c>
      <c r="E96">
        <v>-1</v>
      </c>
      <c r="F96">
        <v>-1</v>
      </c>
      <c r="G96">
        <v>-1</v>
      </c>
      <c r="H96">
        <v>-1</v>
      </c>
      <c r="I96">
        <v>-1</v>
      </c>
      <c r="J96">
        <v>-1</v>
      </c>
      <c r="K96">
        <v>-1</v>
      </c>
    </row>
    <row r="97" spans="1:11" x14ac:dyDescent="0.25">
      <c r="A97">
        <v>-1</v>
      </c>
      <c r="B97">
        <v>-1</v>
      </c>
      <c r="C97">
        <v>-1</v>
      </c>
      <c r="D97">
        <v>-1</v>
      </c>
      <c r="E97">
        <v>-1</v>
      </c>
      <c r="F97">
        <v>-1</v>
      </c>
      <c r="G97">
        <v>-1</v>
      </c>
      <c r="H97">
        <v>-1</v>
      </c>
      <c r="I97">
        <v>-1</v>
      </c>
      <c r="J97">
        <v>-1</v>
      </c>
      <c r="K97">
        <v>-1</v>
      </c>
    </row>
    <row r="98" spans="1:11" x14ac:dyDescent="0.25">
      <c r="A98">
        <v>-1</v>
      </c>
      <c r="B98">
        <v>-1</v>
      </c>
      <c r="C98">
        <v>-1</v>
      </c>
      <c r="D98">
        <v>-1</v>
      </c>
      <c r="E98">
        <v>-1</v>
      </c>
      <c r="F98">
        <v>-1</v>
      </c>
      <c r="G98">
        <v>-1</v>
      </c>
      <c r="H98">
        <v>-1</v>
      </c>
      <c r="I98">
        <v>-1</v>
      </c>
      <c r="J98">
        <v>-1</v>
      </c>
      <c r="K98">
        <v>-1</v>
      </c>
    </row>
    <row r="99" spans="1:11" x14ac:dyDescent="0.25">
      <c r="A99">
        <v>-1</v>
      </c>
      <c r="B99">
        <v>-1</v>
      </c>
      <c r="C99">
        <v>-1</v>
      </c>
      <c r="D99">
        <v>-1</v>
      </c>
      <c r="E99">
        <v>-1</v>
      </c>
      <c r="F99">
        <v>-1</v>
      </c>
      <c r="G99">
        <v>-1</v>
      </c>
      <c r="H99">
        <v>-1</v>
      </c>
      <c r="I99">
        <v>-1</v>
      </c>
      <c r="J99">
        <v>-1</v>
      </c>
      <c r="K99">
        <v>-1</v>
      </c>
    </row>
    <row r="100" spans="1:11" x14ac:dyDescent="0.25">
      <c r="A100">
        <v>-1</v>
      </c>
      <c r="B100">
        <v>-1</v>
      </c>
      <c r="C100">
        <v>-1</v>
      </c>
      <c r="D100">
        <v>-1</v>
      </c>
      <c r="E100">
        <v>-1</v>
      </c>
      <c r="F100">
        <v>-1</v>
      </c>
      <c r="G100">
        <v>-1</v>
      </c>
      <c r="H100">
        <v>-1</v>
      </c>
      <c r="I100">
        <v>-1</v>
      </c>
      <c r="J100">
        <v>-1</v>
      </c>
      <c r="K100">
        <v>-1</v>
      </c>
    </row>
    <row r="101" spans="1:11" x14ac:dyDescent="0.25">
      <c r="A101">
        <v>-1</v>
      </c>
      <c r="B101">
        <v>-1</v>
      </c>
      <c r="C101">
        <v>-1</v>
      </c>
      <c r="D101">
        <v>-1</v>
      </c>
      <c r="E101">
        <v>-1</v>
      </c>
      <c r="F101">
        <v>-1</v>
      </c>
      <c r="G101">
        <v>-1</v>
      </c>
      <c r="H101">
        <v>-1</v>
      </c>
      <c r="I101">
        <v>-1</v>
      </c>
      <c r="J101">
        <v>-1</v>
      </c>
      <c r="K101">
        <v>-1</v>
      </c>
    </row>
    <row r="102" spans="1:11" x14ac:dyDescent="0.25">
      <c r="A102">
        <v>-1</v>
      </c>
      <c r="B102">
        <v>-1</v>
      </c>
      <c r="C102">
        <v>-1</v>
      </c>
      <c r="D102">
        <v>-1</v>
      </c>
      <c r="E102">
        <v>-1</v>
      </c>
      <c r="F102">
        <v>-1</v>
      </c>
      <c r="G102">
        <v>-1</v>
      </c>
      <c r="H102">
        <v>-1</v>
      </c>
      <c r="I102">
        <v>-1</v>
      </c>
      <c r="J102">
        <v>-1</v>
      </c>
      <c r="K102">
        <v>-1</v>
      </c>
    </row>
    <row r="103" spans="1:11" x14ac:dyDescent="0.25">
      <c r="A103">
        <v>-1</v>
      </c>
      <c r="B103">
        <v>-1</v>
      </c>
      <c r="C103">
        <v>-1</v>
      </c>
      <c r="D103">
        <v>-1</v>
      </c>
      <c r="E103">
        <v>-1</v>
      </c>
      <c r="F103">
        <v>-1</v>
      </c>
      <c r="G103">
        <v>-1</v>
      </c>
      <c r="H103">
        <v>-1</v>
      </c>
      <c r="I103">
        <v>-1</v>
      </c>
      <c r="J103">
        <v>-1</v>
      </c>
      <c r="K103">
        <v>-1</v>
      </c>
    </row>
    <row r="104" spans="1:11" x14ac:dyDescent="0.25">
      <c r="A104">
        <v>-1</v>
      </c>
      <c r="B104">
        <v>-1</v>
      </c>
      <c r="C104">
        <v>-1</v>
      </c>
      <c r="D104">
        <v>-1</v>
      </c>
      <c r="E104">
        <v>-1</v>
      </c>
      <c r="F104">
        <v>-1</v>
      </c>
      <c r="G104">
        <v>-1</v>
      </c>
      <c r="H104">
        <v>-1</v>
      </c>
      <c r="I104">
        <v>-1</v>
      </c>
      <c r="J104">
        <v>-1</v>
      </c>
      <c r="K104">
        <v>-1</v>
      </c>
    </row>
    <row r="105" spans="1:11" x14ac:dyDescent="0.25">
      <c r="A105">
        <v>-1</v>
      </c>
      <c r="B105">
        <v>-1</v>
      </c>
      <c r="C105">
        <v>-1</v>
      </c>
      <c r="D105">
        <v>-1</v>
      </c>
      <c r="E105">
        <v>-1</v>
      </c>
      <c r="F105">
        <v>-1</v>
      </c>
      <c r="G105">
        <v>-1</v>
      </c>
      <c r="H105">
        <v>-1</v>
      </c>
      <c r="I105">
        <v>-1</v>
      </c>
      <c r="J105">
        <v>-1</v>
      </c>
      <c r="K105">
        <v>-1</v>
      </c>
    </row>
    <row r="106" spans="1:11" x14ac:dyDescent="0.25">
      <c r="A106">
        <v>-1</v>
      </c>
      <c r="B106">
        <v>-1</v>
      </c>
      <c r="C106">
        <v>-1</v>
      </c>
      <c r="D106">
        <v>-1</v>
      </c>
      <c r="E106">
        <v>-1</v>
      </c>
      <c r="F106">
        <v>-1</v>
      </c>
      <c r="G106">
        <v>-1</v>
      </c>
      <c r="H106">
        <v>-1</v>
      </c>
      <c r="I106">
        <v>-1</v>
      </c>
      <c r="J106">
        <v>-1</v>
      </c>
      <c r="K106">
        <v>-1</v>
      </c>
    </row>
    <row r="107" spans="1:11" x14ac:dyDescent="0.25">
      <c r="A107">
        <v>-1</v>
      </c>
      <c r="B107">
        <v>-1</v>
      </c>
      <c r="C107">
        <v>-1</v>
      </c>
      <c r="D107">
        <v>-1</v>
      </c>
      <c r="E107">
        <v>-1</v>
      </c>
      <c r="F107">
        <v>-1</v>
      </c>
      <c r="G107">
        <v>-1</v>
      </c>
      <c r="H107">
        <v>-1</v>
      </c>
      <c r="I107">
        <v>-1</v>
      </c>
      <c r="J107">
        <v>-1</v>
      </c>
      <c r="K107">
        <v>-1</v>
      </c>
    </row>
    <row r="108" spans="1:11" x14ac:dyDescent="0.25">
      <c r="A108">
        <v>-1</v>
      </c>
      <c r="B108">
        <v>-1</v>
      </c>
      <c r="C108">
        <v>-1</v>
      </c>
      <c r="D108">
        <v>-1</v>
      </c>
      <c r="E108">
        <v>-1</v>
      </c>
      <c r="F108">
        <v>-1</v>
      </c>
      <c r="G108">
        <v>-1</v>
      </c>
      <c r="H108">
        <v>-1</v>
      </c>
      <c r="I108">
        <v>-1</v>
      </c>
      <c r="J108">
        <v>-1</v>
      </c>
      <c r="K108">
        <v>-1</v>
      </c>
    </row>
    <row r="109" spans="1:11" x14ac:dyDescent="0.25">
      <c r="A109">
        <v>-1</v>
      </c>
      <c r="B109">
        <v>-1</v>
      </c>
      <c r="C109">
        <v>-1</v>
      </c>
      <c r="D109">
        <v>-1</v>
      </c>
      <c r="E109">
        <v>-1</v>
      </c>
      <c r="F109">
        <v>-1</v>
      </c>
      <c r="G109">
        <v>-1</v>
      </c>
      <c r="H109">
        <v>-1</v>
      </c>
      <c r="I109">
        <v>-1</v>
      </c>
      <c r="J109">
        <v>-1</v>
      </c>
      <c r="K109">
        <v>-1</v>
      </c>
    </row>
    <row r="110" spans="1:11" x14ac:dyDescent="0.25">
      <c r="A110">
        <v>-1</v>
      </c>
      <c r="B110">
        <v>-1</v>
      </c>
      <c r="C110">
        <v>-1</v>
      </c>
      <c r="D110">
        <v>-1</v>
      </c>
      <c r="E110">
        <v>-1</v>
      </c>
      <c r="F110">
        <v>-1</v>
      </c>
      <c r="G110">
        <v>-1</v>
      </c>
      <c r="H110">
        <v>-1</v>
      </c>
      <c r="I110">
        <v>-1</v>
      </c>
      <c r="J110">
        <v>-1</v>
      </c>
      <c r="K110">
        <v>-1</v>
      </c>
    </row>
    <row r="111" spans="1:11" x14ac:dyDescent="0.25">
      <c r="A111">
        <v>-1</v>
      </c>
      <c r="B111">
        <v>-1</v>
      </c>
      <c r="C111">
        <v>-1</v>
      </c>
      <c r="D111">
        <v>-1</v>
      </c>
      <c r="E111">
        <v>-1</v>
      </c>
      <c r="F111">
        <v>-1</v>
      </c>
      <c r="G111">
        <v>-1</v>
      </c>
      <c r="H111">
        <v>-1</v>
      </c>
      <c r="I111">
        <v>-1</v>
      </c>
      <c r="J111">
        <v>-1</v>
      </c>
      <c r="K111">
        <v>-1</v>
      </c>
    </row>
    <row r="112" spans="1:11" x14ac:dyDescent="0.25">
      <c r="A112">
        <v>-1</v>
      </c>
      <c r="B112">
        <v>-1</v>
      </c>
      <c r="C112">
        <v>-1</v>
      </c>
      <c r="D112">
        <v>-1</v>
      </c>
      <c r="E112">
        <v>-1</v>
      </c>
      <c r="F112">
        <v>-1</v>
      </c>
      <c r="G112">
        <v>-1</v>
      </c>
      <c r="H112">
        <v>-1</v>
      </c>
      <c r="I112">
        <v>-1</v>
      </c>
      <c r="J112">
        <v>-1</v>
      </c>
      <c r="K112">
        <v>-1</v>
      </c>
    </row>
    <row r="113" spans="1:11" x14ac:dyDescent="0.25">
      <c r="A113">
        <v>-1</v>
      </c>
      <c r="B113">
        <v>-1</v>
      </c>
      <c r="C113">
        <v>-1</v>
      </c>
      <c r="D113">
        <v>-1</v>
      </c>
      <c r="E113">
        <v>-1</v>
      </c>
      <c r="F113">
        <v>-1</v>
      </c>
      <c r="G113">
        <v>-1</v>
      </c>
      <c r="H113">
        <v>-1</v>
      </c>
      <c r="I113">
        <v>-1</v>
      </c>
      <c r="J113">
        <v>-1</v>
      </c>
      <c r="K113">
        <v>-1</v>
      </c>
    </row>
    <row r="114" spans="1:11" x14ac:dyDescent="0.25">
      <c r="A114">
        <v>-1</v>
      </c>
      <c r="B114">
        <v>-1</v>
      </c>
      <c r="C114">
        <v>-1</v>
      </c>
      <c r="D114">
        <v>-1</v>
      </c>
      <c r="E114">
        <v>-1</v>
      </c>
      <c r="F114">
        <v>-1</v>
      </c>
      <c r="G114">
        <v>-1</v>
      </c>
      <c r="H114">
        <v>-1</v>
      </c>
      <c r="I114">
        <v>-1</v>
      </c>
      <c r="J114">
        <v>-1</v>
      </c>
      <c r="K114">
        <v>-1</v>
      </c>
    </row>
    <row r="115" spans="1:11" x14ac:dyDescent="0.25">
      <c r="A115">
        <v>-1</v>
      </c>
      <c r="B115">
        <v>-1</v>
      </c>
      <c r="C115">
        <v>-1</v>
      </c>
      <c r="D115">
        <v>-1</v>
      </c>
      <c r="E115">
        <v>-1</v>
      </c>
      <c r="F115">
        <v>-1</v>
      </c>
      <c r="G115">
        <v>-1</v>
      </c>
      <c r="H115">
        <v>-1</v>
      </c>
      <c r="I115">
        <v>-1</v>
      </c>
      <c r="J115">
        <v>-1</v>
      </c>
      <c r="K115">
        <v>-1</v>
      </c>
    </row>
    <row r="116" spans="1:11" x14ac:dyDescent="0.25">
      <c r="A116">
        <v>-1</v>
      </c>
      <c r="B116">
        <v>-1</v>
      </c>
      <c r="C116">
        <v>-1</v>
      </c>
      <c r="D116">
        <v>-1</v>
      </c>
      <c r="E116">
        <v>-1</v>
      </c>
      <c r="F116">
        <v>-1</v>
      </c>
      <c r="G116">
        <v>-1</v>
      </c>
      <c r="H116">
        <v>-1</v>
      </c>
      <c r="I116">
        <v>-1</v>
      </c>
      <c r="J116">
        <v>-1</v>
      </c>
      <c r="K116">
        <v>-1</v>
      </c>
    </row>
    <row r="117" spans="1:11" x14ac:dyDescent="0.25">
      <c r="A117">
        <v>-1</v>
      </c>
      <c r="B117">
        <v>-1</v>
      </c>
      <c r="C117">
        <v>-1</v>
      </c>
      <c r="D117">
        <v>-1</v>
      </c>
      <c r="E117">
        <v>-1</v>
      </c>
      <c r="F117">
        <v>-1</v>
      </c>
      <c r="G117">
        <v>-1</v>
      </c>
      <c r="H117">
        <v>-1</v>
      </c>
      <c r="I117">
        <v>-1</v>
      </c>
      <c r="J117">
        <v>-1</v>
      </c>
      <c r="K117">
        <v>-1</v>
      </c>
    </row>
    <row r="118" spans="1:11" x14ac:dyDescent="0.25">
      <c r="A118">
        <v>-1</v>
      </c>
      <c r="B118">
        <v>-1</v>
      </c>
      <c r="C118">
        <v>-1</v>
      </c>
      <c r="D118">
        <v>-1</v>
      </c>
      <c r="E118">
        <v>-1</v>
      </c>
      <c r="F118">
        <v>-1</v>
      </c>
      <c r="G118">
        <v>-1</v>
      </c>
      <c r="H118">
        <v>-1</v>
      </c>
      <c r="I118">
        <v>-1</v>
      </c>
      <c r="J118">
        <v>-1</v>
      </c>
      <c r="K118">
        <v>-1</v>
      </c>
    </row>
    <row r="119" spans="1:11" x14ac:dyDescent="0.25">
      <c r="A119">
        <v>-1</v>
      </c>
      <c r="B119">
        <v>-1</v>
      </c>
      <c r="C119">
        <v>-1</v>
      </c>
      <c r="D119">
        <v>-1</v>
      </c>
      <c r="E119">
        <v>-1</v>
      </c>
      <c r="F119">
        <v>-1</v>
      </c>
      <c r="G119">
        <v>-1</v>
      </c>
      <c r="H119">
        <v>-1</v>
      </c>
      <c r="I119">
        <v>-1</v>
      </c>
      <c r="J119">
        <v>-1</v>
      </c>
      <c r="K119">
        <v>-1</v>
      </c>
    </row>
    <row r="120" spans="1:11" x14ac:dyDescent="0.25">
      <c r="A120">
        <v>-1</v>
      </c>
      <c r="B120">
        <v>-1</v>
      </c>
      <c r="C120">
        <v>-1</v>
      </c>
      <c r="D120">
        <v>-1</v>
      </c>
      <c r="E120">
        <v>-1</v>
      </c>
      <c r="F120">
        <v>-1</v>
      </c>
      <c r="G120">
        <v>-1</v>
      </c>
      <c r="H120">
        <v>-1</v>
      </c>
      <c r="I120">
        <v>-1</v>
      </c>
      <c r="J120">
        <v>-1</v>
      </c>
      <c r="K120">
        <v>-1</v>
      </c>
    </row>
    <row r="121" spans="1:11" x14ac:dyDescent="0.25">
      <c r="A121">
        <v>-1</v>
      </c>
      <c r="B121">
        <v>-1</v>
      </c>
      <c r="C121">
        <v>-1</v>
      </c>
      <c r="D121">
        <v>-1</v>
      </c>
      <c r="E121">
        <v>-1</v>
      </c>
      <c r="F121">
        <v>-1</v>
      </c>
      <c r="G121">
        <v>-1</v>
      </c>
      <c r="H121">
        <v>-1</v>
      </c>
      <c r="I121">
        <v>-1</v>
      </c>
      <c r="J121">
        <v>-1</v>
      </c>
      <c r="K121">
        <v>-1</v>
      </c>
    </row>
    <row r="122" spans="1:11" x14ac:dyDescent="0.25">
      <c r="A122">
        <v>-1</v>
      </c>
      <c r="B122">
        <v>-1</v>
      </c>
      <c r="C122">
        <v>-1</v>
      </c>
      <c r="D122">
        <v>-1</v>
      </c>
      <c r="E122">
        <v>-1</v>
      </c>
      <c r="F122">
        <v>-1</v>
      </c>
      <c r="G122">
        <v>-1</v>
      </c>
      <c r="H122">
        <v>-1</v>
      </c>
      <c r="I122">
        <v>-1</v>
      </c>
      <c r="J122">
        <v>-1</v>
      </c>
      <c r="K122">
        <v>-1</v>
      </c>
    </row>
    <row r="123" spans="1:11" x14ac:dyDescent="0.25">
      <c r="A123">
        <v>-1</v>
      </c>
      <c r="B123">
        <v>-1</v>
      </c>
      <c r="C123">
        <v>-1</v>
      </c>
      <c r="D123">
        <v>-1</v>
      </c>
      <c r="E123">
        <v>-1</v>
      </c>
      <c r="F123">
        <v>-1</v>
      </c>
      <c r="G123">
        <v>-1</v>
      </c>
      <c r="H123">
        <v>-1</v>
      </c>
      <c r="I123">
        <v>-1</v>
      </c>
      <c r="J123">
        <v>-1</v>
      </c>
      <c r="K123">
        <v>-1</v>
      </c>
    </row>
    <row r="124" spans="1:11" x14ac:dyDescent="0.25">
      <c r="A124">
        <v>-1</v>
      </c>
      <c r="B124">
        <v>-1</v>
      </c>
      <c r="C124">
        <v>-1</v>
      </c>
      <c r="D124">
        <v>-1</v>
      </c>
      <c r="E124">
        <v>-1</v>
      </c>
      <c r="F124">
        <v>-1</v>
      </c>
      <c r="G124">
        <v>-1</v>
      </c>
      <c r="H124">
        <v>-1</v>
      </c>
      <c r="I124">
        <v>-1</v>
      </c>
      <c r="J124">
        <v>-1</v>
      </c>
      <c r="K124">
        <v>-1</v>
      </c>
    </row>
    <row r="125" spans="1:11" x14ac:dyDescent="0.25">
      <c r="A125">
        <v>-1</v>
      </c>
      <c r="B125">
        <v>-1</v>
      </c>
      <c r="C125">
        <v>-1</v>
      </c>
      <c r="D125">
        <v>-1</v>
      </c>
      <c r="E125">
        <v>-1</v>
      </c>
      <c r="F125">
        <v>-1</v>
      </c>
      <c r="G125">
        <v>-1</v>
      </c>
      <c r="H125">
        <v>-1</v>
      </c>
      <c r="I125">
        <v>-1</v>
      </c>
      <c r="J125">
        <v>-1</v>
      </c>
      <c r="K125">
        <v>-1</v>
      </c>
    </row>
    <row r="126" spans="1:11" x14ac:dyDescent="0.25">
      <c r="A126">
        <v>-1</v>
      </c>
      <c r="B126">
        <v>-1</v>
      </c>
      <c r="C126">
        <v>-1</v>
      </c>
      <c r="D126">
        <v>-1</v>
      </c>
      <c r="E126">
        <v>-1</v>
      </c>
      <c r="F126">
        <v>-1</v>
      </c>
      <c r="G126">
        <v>-1</v>
      </c>
      <c r="H126">
        <v>-1</v>
      </c>
      <c r="I126">
        <v>-1</v>
      </c>
      <c r="J126">
        <v>-1</v>
      </c>
      <c r="K126">
        <v>-1</v>
      </c>
    </row>
    <row r="127" spans="1:11" x14ac:dyDescent="0.25">
      <c r="A127">
        <v>-1</v>
      </c>
      <c r="B127">
        <v>-1</v>
      </c>
      <c r="C127">
        <v>-1</v>
      </c>
      <c r="D127">
        <v>-1</v>
      </c>
      <c r="E127">
        <v>-1</v>
      </c>
      <c r="F127">
        <v>-1</v>
      </c>
      <c r="G127">
        <v>-1</v>
      </c>
      <c r="H127">
        <v>-1</v>
      </c>
      <c r="I127">
        <v>-1</v>
      </c>
      <c r="J127">
        <v>-1</v>
      </c>
      <c r="K127">
        <v>-1</v>
      </c>
    </row>
    <row r="128" spans="1:11" x14ac:dyDescent="0.25">
      <c r="A128">
        <v>-1</v>
      </c>
      <c r="B128">
        <v>-1</v>
      </c>
      <c r="C128">
        <v>-1</v>
      </c>
      <c r="D128">
        <v>-1</v>
      </c>
      <c r="E128">
        <v>-1</v>
      </c>
      <c r="F128">
        <v>-1</v>
      </c>
      <c r="G128">
        <v>-1</v>
      </c>
      <c r="H128">
        <v>-1</v>
      </c>
      <c r="I128">
        <v>-1</v>
      </c>
      <c r="J128">
        <v>-1</v>
      </c>
      <c r="K128">
        <v>-1</v>
      </c>
    </row>
    <row r="129" spans="1:11" x14ac:dyDescent="0.25">
      <c r="A129">
        <v>-1</v>
      </c>
      <c r="B129">
        <v>-1</v>
      </c>
      <c r="C129">
        <v>-1</v>
      </c>
      <c r="D129">
        <v>-1</v>
      </c>
      <c r="E129">
        <v>-1</v>
      </c>
      <c r="F129">
        <v>-1</v>
      </c>
      <c r="G129">
        <v>-1</v>
      </c>
      <c r="H129">
        <v>-1</v>
      </c>
      <c r="I129">
        <v>-1</v>
      </c>
      <c r="J129">
        <v>-1</v>
      </c>
      <c r="K129">
        <v>-1</v>
      </c>
    </row>
    <row r="130" spans="1:11" x14ac:dyDescent="0.25">
      <c r="A130">
        <v>-1</v>
      </c>
      <c r="B130">
        <v>-1</v>
      </c>
      <c r="C130">
        <v>-1</v>
      </c>
      <c r="D130">
        <v>-1</v>
      </c>
      <c r="E130">
        <v>-1</v>
      </c>
      <c r="F130">
        <v>-1</v>
      </c>
      <c r="G130">
        <v>-1</v>
      </c>
      <c r="H130">
        <v>-1</v>
      </c>
      <c r="I130">
        <v>-1</v>
      </c>
      <c r="J130">
        <v>-1</v>
      </c>
      <c r="K130">
        <v>-1</v>
      </c>
    </row>
    <row r="131" spans="1:11" x14ac:dyDescent="0.25">
      <c r="A131">
        <v>-1</v>
      </c>
      <c r="B131">
        <v>-1</v>
      </c>
      <c r="C131">
        <v>-1</v>
      </c>
      <c r="D131">
        <v>-1</v>
      </c>
      <c r="E131">
        <v>-1</v>
      </c>
      <c r="F131">
        <v>-1</v>
      </c>
      <c r="G131">
        <v>-1</v>
      </c>
      <c r="H131">
        <v>-1</v>
      </c>
      <c r="I131">
        <v>-1</v>
      </c>
      <c r="J131">
        <v>-1</v>
      </c>
      <c r="K131">
        <v>-1</v>
      </c>
    </row>
    <row r="132" spans="1:11" x14ac:dyDescent="0.25">
      <c r="A132">
        <v>-1</v>
      </c>
      <c r="B132">
        <v>-1</v>
      </c>
      <c r="C132">
        <v>-1</v>
      </c>
      <c r="D132">
        <v>-1</v>
      </c>
      <c r="E132">
        <v>-1</v>
      </c>
      <c r="F132">
        <v>-1</v>
      </c>
      <c r="G132">
        <v>-1</v>
      </c>
      <c r="H132">
        <v>-1</v>
      </c>
      <c r="I132">
        <v>-1</v>
      </c>
      <c r="J132">
        <v>-1</v>
      </c>
      <c r="K132">
        <v>-1</v>
      </c>
    </row>
    <row r="133" spans="1:11" x14ac:dyDescent="0.25">
      <c r="A133">
        <v>-1</v>
      </c>
      <c r="B133">
        <v>-1</v>
      </c>
      <c r="C133">
        <v>-1</v>
      </c>
      <c r="D133">
        <v>-1</v>
      </c>
      <c r="E133">
        <v>-1</v>
      </c>
      <c r="F133">
        <v>-1</v>
      </c>
      <c r="G133">
        <v>-1</v>
      </c>
      <c r="H133">
        <v>-1</v>
      </c>
      <c r="I133">
        <v>-1</v>
      </c>
      <c r="J133">
        <v>-1</v>
      </c>
      <c r="K133">
        <v>-1</v>
      </c>
    </row>
    <row r="134" spans="1:11" x14ac:dyDescent="0.25">
      <c r="A134">
        <v>-1</v>
      </c>
      <c r="B134">
        <v>-1</v>
      </c>
      <c r="C134">
        <v>-1</v>
      </c>
      <c r="D134">
        <v>-1</v>
      </c>
      <c r="E134">
        <v>-1</v>
      </c>
      <c r="F134">
        <v>-1</v>
      </c>
      <c r="G134">
        <v>-1</v>
      </c>
      <c r="H134">
        <v>-1</v>
      </c>
      <c r="I134">
        <v>-1</v>
      </c>
      <c r="J134">
        <v>-1</v>
      </c>
      <c r="K134">
        <v>-1</v>
      </c>
    </row>
    <row r="135" spans="1:11" x14ac:dyDescent="0.25">
      <c r="A135">
        <v>-1</v>
      </c>
      <c r="B135">
        <v>-1</v>
      </c>
      <c r="C135">
        <v>-1</v>
      </c>
      <c r="D135">
        <v>-1</v>
      </c>
      <c r="E135">
        <v>-1</v>
      </c>
      <c r="F135">
        <v>-1</v>
      </c>
      <c r="G135">
        <v>-1</v>
      </c>
      <c r="H135">
        <v>-1</v>
      </c>
      <c r="I135">
        <v>-1</v>
      </c>
      <c r="J135">
        <v>-1</v>
      </c>
      <c r="K135">
        <v>-1</v>
      </c>
    </row>
    <row r="136" spans="1:11" x14ac:dyDescent="0.25">
      <c r="A136">
        <v>-1</v>
      </c>
      <c r="B136">
        <v>-1</v>
      </c>
      <c r="C136">
        <v>-1</v>
      </c>
      <c r="D136">
        <v>-1</v>
      </c>
      <c r="E136">
        <v>-1</v>
      </c>
      <c r="F136">
        <v>-1</v>
      </c>
      <c r="G136">
        <v>-1</v>
      </c>
      <c r="H136">
        <v>-1</v>
      </c>
      <c r="I136">
        <v>-1</v>
      </c>
      <c r="J136">
        <v>-1</v>
      </c>
      <c r="K136">
        <v>-1</v>
      </c>
    </row>
    <row r="137" spans="1:11" x14ac:dyDescent="0.25">
      <c r="A137">
        <v>-1</v>
      </c>
      <c r="B137">
        <v>-1</v>
      </c>
      <c r="C137">
        <v>-1</v>
      </c>
      <c r="D137">
        <v>-1</v>
      </c>
      <c r="E137">
        <v>-1</v>
      </c>
      <c r="F137">
        <v>-1</v>
      </c>
      <c r="G137">
        <v>-1</v>
      </c>
      <c r="H137">
        <v>-1</v>
      </c>
      <c r="I137">
        <v>-1</v>
      </c>
      <c r="J137">
        <v>-1</v>
      </c>
      <c r="K137">
        <v>-1</v>
      </c>
    </row>
    <row r="138" spans="1:11" x14ac:dyDescent="0.25">
      <c r="A138">
        <v>-1</v>
      </c>
      <c r="B138">
        <v>-1</v>
      </c>
      <c r="C138">
        <v>-1</v>
      </c>
      <c r="D138">
        <v>-1</v>
      </c>
      <c r="E138">
        <v>-1</v>
      </c>
      <c r="F138">
        <v>-1</v>
      </c>
      <c r="G138">
        <v>-1</v>
      </c>
      <c r="H138">
        <v>-1</v>
      </c>
      <c r="I138">
        <v>-1</v>
      </c>
      <c r="J138">
        <v>-1</v>
      </c>
      <c r="K138">
        <v>-1</v>
      </c>
    </row>
    <row r="139" spans="1:11" x14ac:dyDescent="0.25">
      <c r="A139">
        <v>-1</v>
      </c>
      <c r="B139">
        <v>-1</v>
      </c>
      <c r="C139">
        <v>-1</v>
      </c>
      <c r="D139">
        <v>-1</v>
      </c>
      <c r="E139">
        <v>-1</v>
      </c>
      <c r="F139">
        <v>-1</v>
      </c>
      <c r="G139">
        <v>-1</v>
      </c>
      <c r="H139">
        <v>-1</v>
      </c>
      <c r="I139">
        <v>-1</v>
      </c>
      <c r="J139">
        <v>-1</v>
      </c>
      <c r="K139">
        <v>-1</v>
      </c>
    </row>
    <row r="140" spans="1:11" x14ac:dyDescent="0.25">
      <c r="A140">
        <v>-1</v>
      </c>
      <c r="B140">
        <v>-1</v>
      </c>
      <c r="C140">
        <v>-1</v>
      </c>
      <c r="D140">
        <v>-1</v>
      </c>
      <c r="E140">
        <v>-1</v>
      </c>
      <c r="F140">
        <v>-1</v>
      </c>
      <c r="G140">
        <v>-1</v>
      </c>
      <c r="H140">
        <v>-1</v>
      </c>
      <c r="I140">
        <v>-1</v>
      </c>
      <c r="J140">
        <v>-1</v>
      </c>
      <c r="K140">
        <v>-1</v>
      </c>
    </row>
    <row r="141" spans="1:11" x14ac:dyDescent="0.25">
      <c r="A141">
        <v>-1</v>
      </c>
      <c r="B141">
        <v>-1</v>
      </c>
      <c r="C141">
        <v>-1</v>
      </c>
      <c r="D141">
        <v>-1</v>
      </c>
      <c r="E141">
        <v>-1</v>
      </c>
      <c r="F141">
        <v>-1</v>
      </c>
      <c r="G141">
        <v>-1</v>
      </c>
      <c r="H141">
        <v>-1</v>
      </c>
      <c r="I141">
        <v>-1</v>
      </c>
      <c r="J141">
        <v>-1</v>
      </c>
      <c r="K141">
        <v>-1</v>
      </c>
    </row>
    <row r="142" spans="1:11" x14ac:dyDescent="0.25">
      <c r="A142">
        <v>-1</v>
      </c>
      <c r="B142">
        <v>-1</v>
      </c>
      <c r="C142">
        <v>-1</v>
      </c>
      <c r="D142">
        <v>-1</v>
      </c>
      <c r="E142">
        <v>-1</v>
      </c>
      <c r="F142">
        <v>-1</v>
      </c>
      <c r="G142">
        <v>-1</v>
      </c>
      <c r="H142">
        <v>-1</v>
      </c>
      <c r="I142">
        <v>-1</v>
      </c>
      <c r="J142">
        <v>-1</v>
      </c>
      <c r="K142">
        <v>-1</v>
      </c>
    </row>
    <row r="143" spans="1:11" x14ac:dyDescent="0.25">
      <c r="A143">
        <v>-1</v>
      </c>
      <c r="B143">
        <v>-1</v>
      </c>
      <c r="C143">
        <v>-1</v>
      </c>
      <c r="D143">
        <v>-1</v>
      </c>
      <c r="E143">
        <v>-1</v>
      </c>
      <c r="F143">
        <v>-1</v>
      </c>
      <c r="G143">
        <v>-1</v>
      </c>
      <c r="H143">
        <v>-1</v>
      </c>
      <c r="I143">
        <v>-1</v>
      </c>
      <c r="J143">
        <v>-1</v>
      </c>
      <c r="K143">
        <v>-1</v>
      </c>
    </row>
    <row r="144" spans="1:11" x14ac:dyDescent="0.25">
      <c r="A144">
        <v>-1</v>
      </c>
      <c r="B144">
        <v>-1</v>
      </c>
      <c r="C144">
        <v>-1</v>
      </c>
      <c r="D144">
        <v>-1</v>
      </c>
      <c r="E144">
        <v>-1</v>
      </c>
      <c r="F144">
        <v>-1</v>
      </c>
      <c r="G144">
        <v>-1</v>
      </c>
      <c r="H144">
        <v>-1</v>
      </c>
      <c r="I144">
        <v>-1</v>
      </c>
      <c r="J144">
        <v>-1</v>
      </c>
      <c r="K144">
        <v>-1</v>
      </c>
    </row>
    <row r="145" spans="1:11" x14ac:dyDescent="0.25">
      <c r="A145">
        <v>-1</v>
      </c>
      <c r="B145">
        <v>-1</v>
      </c>
      <c r="C145">
        <v>-1</v>
      </c>
      <c r="D145">
        <v>-1</v>
      </c>
      <c r="E145">
        <v>-1</v>
      </c>
      <c r="F145">
        <v>-1</v>
      </c>
      <c r="G145">
        <v>-1</v>
      </c>
      <c r="H145">
        <v>-1</v>
      </c>
      <c r="I145">
        <v>-1</v>
      </c>
      <c r="J145">
        <v>-1</v>
      </c>
      <c r="K145">
        <v>-1</v>
      </c>
    </row>
    <row r="146" spans="1:11" x14ac:dyDescent="0.25">
      <c r="A146">
        <v>-1</v>
      </c>
      <c r="B146">
        <v>-1</v>
      </c>
      <c r="C146">
        <v>-1</v>
      </c>
      <c r="D146">
        <v>-1</v>
      </c>
      <c r="E146">
        <v>-1</v>
      </c>
      <c r="F146">
        <v>-1</v>
      </c>
      <c r="G146">
        <v>-1</v>
      </c>
      <c r="H146">
        <v>-1</v>
      </c>
      <c r="I146">
        <v>-1</v>
      </c>
      <c r="J146">
        <v>-1</v>
      </c>
      <c r="K146">
        <v>-1</v>
      </c>
    </row>
    <row r="147" spans="1:11" x14ac:dyDescent="0.25">
      <c r="A147">
        <v>-1</v>
      </c>
      <c r="B147">
        <v>-1</v>
      </c>
      <c r="C147">
        <v>-1</v>
      </c>
      <c r="D147">
        <v>-1</v>
      </c>
      <c r="E147">
        <v>-1</v>
      </c>
      <c r="F147">
        <v>-1</v>
      </c>
      <c r="G147">
        <v>-1</v>
      </c>
      <c r="H147">
        <v>-1</v>
      </c>
      <c r="I147">
        <v>-1</v>
      </c>
      <c r="J147">
        <v>-1</v>
      </c>
      <c r="K147">
        <v>-1</v>
      </c>
    </row>
    <row r="148" spans="1:11" x14ac:dyDescent="0.25">
      <c r="A148">
        <v>-1</v>
      </c>
      <c r="B148">
        <v>-1</v>
      </c>
      <c r="C148">
        <v>-1</v>
      </c>
      <c r="D148">
        <v>-1</v>
      </c>
      <c r="E148">
        <v>-1</v>
      </c>
      <c r="F148">
        <v>-1</v>
      </c>
      <c r="G148">
        <v>-1</v>
      </c>
      <c r="H148">
        <v>-1</v>
      </c>
      <c r="I148">
        <v>-1</v>
      </c>
      <c r="J148">
        <v>-1</v>
      </c>
      <c r="K148">
        <v>-1</v>
      </c>
    </row>
    <row r="149" spans="1:11" x14ac:dyDescent="0.25">
      <c r="A149">
        <v>-1</v>
      </c>
      <c r="B149">
        <v>-1</v>
      </c>
      <c r="C149">
        <v>-1</v>
      </c>
      <c r="D149">
        <v>-1</v>
      </c>
      <c r="E149">
        <v>-1</v>
      </c>
      <c r="F149">
        <v>-1</v>
      </c>
      <c r="G149">
        <v>-1</v>
      </c>
      <c r="H149">
        <v>-1</v>
      </c>
      <c r="I149">
        <v>-1</v>
      </c>
      <c r="J149">
        <v>-1</v>
      </c>
      <c r="K149">
        <v>-1</v>
      </c>
    </row>
    <row r="150" spans="1:11" x14ac:dyDescent="0.25">
      <c r="A150">
        <v>-1</v>
      </c>
      <c r="B150">
        <v>-1</v>
      </c>
      <c r="C150">
        <v>-1</v>
      </c>
      <c r="D150">
        <v>-1</v>
      </c>
      <c r="E150">
        <v>-1</v>
      </c>
      <c r="F150">
        <v>-1</v>
      </c>
      <c r="G150">
        <v>-1</v>
      </c>
      <c r="H150">
        <v>-1</v>
      </c>
      <c r="I150">
        <v>-1</v>
      </c>
      <c r="J150">
        <v>-1</v>
      </c>
      <c r="K150">
        <v>-1</v>
      </c>
    </row>
    <row r="151" spans="1:11" x14ac:dyDescent="0.25">
      <c r="A151">
        <v>-1</v>
      </c>
      <c r="B151">
        <v>-1</v>
      </c>
      <c r="C151">
        <v>-1</v>
      </c>
      <c r="D151">
        <v>-1</v>
      </c>
      <c r="E151">
        <v>-1</v>
      </c>
      <c r="F151">
        <v>-1</v>
      </c>
      <c r="G151">
        <v>-1</v>
      </c>
      <c r="H151">
        <v>-1</v>
      </c>
      <c r="I151">
        <v>-1</v>
      </c>
      <c r="J151">
        <v>-1</v>
      </c>
      <c r="K151">
        <v>-1</v>
      </c>
    </row>
    <row r="152" spans="1:11" x14ac:dyDescent="0.25">
      <c r="A152">
        <v>-1</v>
      </c>
      <c r="B152">
        <v>-1</v>
      </c>
      <c r="C152">
        <v>-1</v>
      </c>
      <c r="D152">
        <v>-1</v>
      </c>
      <c r="E152">
        <v>-1</v>
      </c>
      <c r="F152">
        <v>-1</v>
      </c>
      <c r="G152">
        <v>-1</v>
      </c>
      <c r="H152">
        <v>-1</v>
      </c>
      <c r="I152">
        <v>-1</v>
      </c>
      <c r="J152">
        <v>-1</v>
      </c>
      <c r="K152">
        <v>-1</v>
      </c>
    </row>
    <row r="153" spans="1:11" x14ac:dyDescent="0.25">
      <c r="A153">
        <v>-1</v>
      </c>
      <c r="B153">
        <v>-1</v>
      </c>
      <c r="C153">
        <v>-1</v>
      </c>
      <c r="D153">
        <v>-1</v>
      </c>
      <c r="E153">
        <v>-1</v>
      </c>
      <c r="F153">
        <v>-1</v>
      </c>
      <c r="G153">
        <v>-1</v>
      </c>
      <c r="H153">
        <v>-1</v>
      </c>
      <c r="I153">
        <v>-1</v>
      </c>
      <c r="J153">
        <v>-1</v>
      </c>
      <c r="K153">
        <v>-1</v>
      </c>
    </row>
    <row r="154" spans="1:11" x14ac:dyDescent="0.25">
      <c r="A154">
        <v>-1</v>
      </c>
      <c r="B154">
        <v>-1</v>
      </c>
      <c r="C154">
        <v>-1</v>
      </c>
      <c r="D154">
        <v>-1</v>
      </c>
      <c r="E154">
        <v>-1</v>
      </c>
      <c r="F154">
        <v>-1</v>
      </c>
      <c r="G154">
        <v>-1</v>
      </c>
      <c r="H154">
        <v>-1</v>
      </c>
      <c r="I154">
        <v>-1</v>
      </c>
      <c r="J154">
        <v>-1</v>
      </c>
      <c r="K154">
        <v>-1</v>
      </c>
    </row>
    <row r="155" spans="1:11" x14ac:dyDescent="0.25">
      <c r="A155">
        <v>-1</v>
      </c>
      <c r="B155">
        <v>-1</v>
      </c>
      <c r="C155">
        <v>-1</v>
      </c>
      <c r="D155">
        <v>-1</v>
      </c>
      <c r="E155">
        <v>-1</v>
      </c>
      <c r="F155">
        <v>-1</v>
      </c>
      <c r="G155">
        <v>-1</v>
      </c>
      <c r="H155">
        <v>-1</v>
      </c>
      <c r="I155">
        <v>-1</v>
      </c>
      <c r="J155">
        <v>-1</v>
      </c>
      <c r="K155">
        <v>-1</v>
      </c>
    </row>
    <row r="156" spans="1:11" x14ac:dyDescent="0.25">
      <c r="A156">
        <v>-1</v>
      </c>
      <c r="B156">
        <v>-1</v>
      </c>
      <c r="C156">
        <v>-1</v>
      </c>
      <c r="D156">
        <v>-1</v>
      </c>
      <c r="E156">
        <v>-1</v>
      </c>
      <c r="F156">
        <v>-1</v>
      </c>
      <c r="G156">
        <v>-1</v>
      </c>
      <c r="H156">
        <v>-1</v>
      </c>
      <c r="I156">
        <v>-1</v>
      </c>
      <c r="J156">
        <v>-1</v>
      </c>
      <c r="K156">
        <v>-1</v>
      </c>
    </row>
    <row r="157" spans="1:11" x14ac:dyDescent="0.25">
      <c r="A157">
        <v>-1</v>
      </c>
      <c r="B157">
        <v>-1</v>
      </c>
      <c r="C157">
        <v>-1</v>
      </c>
      <c r="D157">
        <v>-1</v>
      </c>
      <c r="E157">
        <v>-1</v>
      </c>
      <c r="F157">
        <v>-1</v>
      </c>
      <c r="G157">
        <v>-1</v>
      </c>
      <c r="H157">
        <v>-1</v>
      </c>
      <c r="I157">
        <v>-1</v>
      </c>
      <c r="J157">
        <v>-1</v>
      </c>
      <c r="K157">
        <v>-1</v>
      </c>
    </row>
    <row r="158" spans="1:11" x14ac:dyDescent="0.25">
      <c r="A158">
        <v>-1</v>
      </c>
      <c r="B158">
        <v>-1</v>
      </c>
      <c r="C158">
        <v>-1</v>
      </c>
      <c r="D158">
        <v>-1</v>
      </c>
      <c r="E158">
        <v>-1</v>
      </c>
      <c r="F158">
        <v>-1</v>
      </c>
      <c r="G158">
        <v>-1</v>
      </c>
      <c r="H158">
        <v>-1</v>
      </c>
      <c r="I158">
        <v>-1</v>
      </c>
      <c r="J158">
        <v>-1</v>
      </c>
      <c r="K158">
        <v>-1</v>
      </c>
    </row>
    <row r="159" spans="1:11" x14ac:dyDescent="0.25">
      <c r="A159">
        <v>-1</v>
      </c>
      <c r="B159">
        <v>-1</v>
      </c>
      <c r="C159">
        <v>-1</v>
      </c>
      <c r="D159">
        <v>-1</v>
      </c>
      <c r="E159">
        <v>-1</v>
      </c>
      <c r="F159">
        <v>-1</v>
      </c>
      <c r="G159">
        <v>-1</v>
      </c>
      <c r="H159">
        <v>-1</v>
      </c>
      <c r="I159">
        <v>-1</v>
      </c>
      <c r="J159">
        <v>-1</v>
      </c>
      <c r="K159">
        <v>-1</v>
      </c>
    </row>
    <row r="160" spans="1:11" x14ac:dyDescent="0.25">
      <c r="A160">
        <v>-1</v>
      </c>
      <c r="B160">
        <v>-1</v>
      </c>
      <c r="C160">
        <v>-1</v>
      </c>
      <c r="D160">
        <v>-1</v>
      </c>
      <c r="E160">
        <v>-1</v>
      </c>
      <c r="F160">
        <v>-1</v>
      </c>
      <c r="G160">
        <v>-1</v>
      </c>
      <c r="H160">
        <v>-1</v>
      </c>
      <c r="I160">
        <v>-1</v>
      </c>
      <c r="J160">
        <v>-1</v>
      </c>
      <c r="K160">
        <v>-1</v>
      </c>
    </row>
    <row r="161" spans="1:11" x14ac:dyDescent="0.25">
      <c r="A161">
        <v>-1</v>
      </c>
      <c r="B161">
        <v>-1</v>
      </c>
      <c r="C161">
        <v>-1</v>
      </c>
      <c r="D161">
        <v>-1</v>
      </c>
      <c r="E161">
        <v>-1</v>
      </c>
      <c r="F161">
        <v>-1</v>
      </c>
      <c r="G161">
        <v>-1</v>
      </c>
      <c r="H161">
        <v>-1</v>
      </c>
      <c r="I161">
        <v>-1</v>
      </c>
      <c r="J161">
        <v>-1</v>
      </c>
      <c r="K161">
        <v>-1</v>
      </c>
    </row>
    <row r="162" spans="1:11" x14ac:dyDescent="0.25">
      <c r="A162">
        <v>-1</v>
      </c>
      <c r="B162">
        <v>-1</v>
      </c>
      <c r="C162">
        <v>-1</v>
      </c>
      <c r="D162">
        <v>-1</v>
      </c>
      <c r="E162">
        <v>-1</v>
      </c>
      <c r="F162">
        <v>-1</v>
      </c>
      <c r="G162">
        <v>-1</v>
      </c>
      <c r="H162">
        <v>-1</v>
      </c>
      <c r="I162">
        <v>-1</v>
      </c>
      <c r="J162">
        <v>-1</v>
      </c>
      <c r="K162">
        <v>-1</v>
      </c>
    </row>
    <row r="163" spans="1:11" x14ac:dyDescent="0.25">
      <c r="A163">
        <v>-1</v>
      </c>
      <c r="B163">
        <v>-1</v>
      </c>
      <c r="C163">
        <v>-1</v>
      </c>
      <c r="D163">
        <v>-1</v>
      </c>
      <c r="E163">
        <v>-1</v>
      </c>
      <c r="F163">
        <v>-1</v>
      </c>
      <c r="G163">
        <v>-1</v>
      </c>
      <c r="H163">
        <v>-1</v>
      </c>
      <c r="I163">
        <v>-1</v>
      </c>
      <c r="J163">
        <v>-1</v>
      </c>
      <c r="K163">
        <v>-1</v>
      </c>
    </row>
    <row r="164" spans="1:11" x14ac:dyDescent="0.25">
      <c r="A164">
        <v>-1</v>
      </c>
      <c r="B164">
        <v>-1</v>
      </c>
      <c r="C164">
        <v>-1</v>
      </c>
      <c r="D164">
        <v>-1</v>
      </c>
      <c r="E164">
        <v>-1</v>
      </c>
      <c r="F164">
        <v>-1</v>
      </c>
      <c r="G164">
        <v>-1</v>
      </c>
      <c r="H164">
        <v>-1</v>
      </c>
      <c r="I164">
        <v>-1</v>
      </c>
      <c r="J164">
        <v>-1</v>
      </c>
      <c r="K164">
        <v>-1</v>
      </c>
    </row>
    <row r="165" spans="1:11" x14ac:dyDescent="0.25">
      <c r="A165">
        <v>-1</v>
      </c>
      <c r="B165">
        <v>-1</v>
      </c>
      <c r="C165">
        <v>-1</v>
      </c>
      <c r="D165">
        <v>-1</v>
      </c>
      <c r="E165">
        <v>-1</v>
      </c>
      <c r="F165">
        <v>-1</v>
      </c>
      <c r="G165">
        <v>-1</v>
      </c>
      <c r="H165">
        <v>-1</v>
      </c>
      <c r="I165">
        <v>-1</v>
      </c>
      <c r="J165">
        <v>-1</v>
      </c>
      <c r="K165">
        <v>-1</v>
      </c>
    </row>
    <row r="166" spans="1:11" x14ac:dyDescent="0.25">
      <c r="A166">
        <v>-1</v>
      </c>
      <c r="B166">
        <v>-1</v>
      </c>
      <c r="C166">
        <v>-1</v>
      </c>
      <c r="D166">
        <v>-1</v>
      </c>
      <c r="E166">
        <v>-1</v>
      </c>
      <c r="F166">
        <v>-1</v>
      </c>
      <c r="G166">
        <v>-1</v>
      </c>
      <c r="H166">
        <v>-1</v>
      </c>
      <c r="I166">
        <v>-1</v>
      </c>
      <c r="J166">
        <v>-1</v>
      </c>
      <c r="K166">
        <v>-1</v>
      </c>
    </row>
    <row r="167" spans="1:11" x14ac:dyDescent="0.25">
      <c r="A167">
        <v>-1</v>
      </c>
      <c r="B167">
        <v>-1</v>
      </c>
      <c r="C167">
        <v>-1</v>
      </c>
      <c r="D167">
        <v>-1</v>
      </c>
      <c r="E167">
        <v>-1</v>
      </c>
      <c r="F167">
        <v>-1</v>
      </c>
      <c r="G167">
        <v>-1</v>
      </c>
      <c r="H167">
        <v>-1</v>
      </c>
      <c r="I167">
        <v>-1</v>
      </c>
      <c r="J167">
        <v>-1</v>
      </c>
      <c r="K167">
        <v>-1</v>
      </c>
    </row>
    <row r="168" spans="1:11" x14ac:dyDescent="0.25">
      <c r="A168">
        <v>-1</v>
      </c>
      <c r="B168">
        <v>-1</v>
      </c>
      <c r="C168">
        <v>-1</v>
      </c>
      <c r="D168">
        <v>-1</v>
      </c>
      <c r="E168">
        <v>-1</v>
      </c>
      <c r="F168">
        <v>-1</v>
      </c>
      <c r="G168">
        <v>-1</v>
      </c>
      <c r="H168">
        <v>-1</v>
      </c>
      <c r="I168">
        <v>-1</v>
      </c>
      <c r="J168">
        <v>-1</v>
      </c>
      <c r="K168">
        <v>-1</v>
      </c>
    </row>
    <row r="169" spans="1:11" x14ac:dyDescent="0.25">
      <c r="A169">
        <v>-1</v>
      </c>
      <c r="B169">
        <v>-1</v>
      </c>
      <c r="C169">
        <v>-1</v>
      </c>
      <c r="D169">
        <v>-1</v>
      </c>
      <c r="E169">
        <v>-1</v>
      </c>
      <c r="F169">
        <v>-1</v>
      </c>
      <c r="G169">
        <v>-1</v>
      </c>
      <c r="H169">
        <v>-1</v>
      </c>
      <c r="I169">
        <v>-1</v>
      </c>
      <c r="J169">
        <v>-1</v>
      </c>
      <c r="K169">
        <v>-1</v>
      </c>
    </row>
    <row r="170" spans="1:11" x14ac:dyDescent="0.25">
      <c r="A170">
        <v>-1</v>
      </c>
      <c r="B170">
        <v>-1</v>
      </c>
      <c r="C170">
        <v>-1</v>
      </c>
      <c r="D170">
        <v>-1</v>
      </c>
      <c r="E170">
        <v>-1</v>
      </c>
      <c r="F170">
        <v>-1</v>
      </c>
      <c r="G170">
        <v>-1</v>
      </c>
      <c r="H170">
        <v>-1</v>
      </c>
      <c r="I170">
        <v>-1</v>
      </c>
      <c r="J170">
        <v>-1</v>
      </c>
      <c r="K170">
        <v>-1</v>
      </c>
    </row>
    <row r="171" spans="1:11" x14ac:dyDescent="0.25">
      <c r="A171">
        <v>-1</v>
      </c>
      <c r="B171">
        <v>-1</v>
      </c>
      <c r="C171">
        <v>-1</v>
      </c>
      <c r="D171">
        <v>-1</v>
      </c>
      <c r="E171">
        <v>-1</v>
      </c>
      <c r="F171">
        <v>-1</v>
      </c>
      <c r="G171">
        <v>-1</v>
      </c>
      <c r="H171">
        <v>-1</v>
      </c>
      <c r="I171">
        <v>-1</v>
      </c>
      <c r="J171">
        <v>-1</v>
      </c>
      <c r="K171">
        <v>-1</v>
      </c>
    </row>
    <row r="172" spans="1:11" x14ac:dyDescent="0.25">
      <c r="A172">
        <v>-1</v>
      </c>
      <c r="B172">
        <v>-1</v>
      </c>
      <c r="C172">
        <v>-1</v>
      </c>
      <c r="D172">
        <v>-1</v>
      </c>
      <c r="E172">
        <v>-1</v>
      </c>
      <c r="F172">
        <v>-1</v>
      </c>
      <c r="G172">
        <v>-1</v>
      </c>
      <c r="H172">
        <v>-1</v>
      </c>
      <c r="I172">
        <v>-1</v>
      </c>
      <c r="J172">
        <v>-1</v>
      </c>
      <c r="K172">
        <v>-1</v>
      </c>
    </row>
    <row r="173" spans="1:11" x14ac:dyDescent="0.25">
      <c r="A173">
        <v>-1</v>
      </c>
      <c r="B173">
        <v>-1</v>
      </c>
      <c r="C173">
        <v>-1</v>
      </c>
      <c r="D173">
        <v>-1</v>
      </c>
      <c r="E173">
        <v>-1</v>
      </c>
      <c r="F173">
        <v>-1</v>
      </c>
      <c r="G173">
        <v>-1</v>
      </c>
      <c r="H173">
        <v>-1</v>
      </c>
      <c r="I173">
        <v>-1</v>
      </c>
      <c r="J173">
        <v>-1</v>
      </c>
      <c r="K173">
        <v>-1</v>
      </c>
    </row>
    <row r="174" spans="1:11" x14ac:dyDescent="0.25">
      <c r="A174">
        <v>-1</v>
      </c>
      <c r="B174">
        <v>-1</v>
      </c>
      <c r="C174">
        <v>-1</v>
      </c>
      <c r="D174">
        <v>-1</v>
      </c>
      <c r="E174">
        <v>-1</v>
      </c>
      <c r="F174">
        <v>-1</v>
      </c>
      <c r="G174">
        <v>-1</v>
      </c>
      <c r="H174">
        <v>-1</v>
      </c>
      <c r="I174">
        <v>-1</v>
      </c>
      <c r="J174">
        <v>-1</v>
      </c>
      <c r="K174">
        <v>-1</v>
      </c>
    </row>
    <row r="175" spans="1:11" x14ac:dyDescent="0.25">
      <c r="A175">
        <v>-1</v>
      </c>
      <c r="B175">
        <v>-1</v>
      </c>
      <c r="C175">
        <v>-1</v>
      </c>
      <c r="D175">
        <v>-1</v>
      </c>
      <c r="E175">
        <v>-1</v>
      </c>
      <c r="F175">
        <v>-1</v>
      </c>
      <c r="G175">
        <v>-1</v>
      </c>
      <c r="H175">
        <v>-1</v>
      </c>
      <c r="I175">
        <v>-1</v>
      </c>
      <c r="J175">
        <v>-1</v>
      </c>
      <c r="K175">
        <v>-1</v>
      </c>
    </row>
    <row r="176" spans="1:11" x14ac:dyDescent="0.25">
      <c r="A176">
        <v>-1</v>
      </c>
      <c r="B176">
        <v>-1</v>
      </c>
      <c r="C176">
        <v>-1</v>
      </c>
      <c r="D176">
        <v>-1</v>
      </c>
      <c r="E176">
        <v>-1</v>
      </c>
      <c r="F176">
        <v>-1</v>
      </c>
      <c r="G176">
        <v>-1</v>
      </c>
      <c r="H176">
        <v>-1</v>
      </c>
      <c r="I176">
        <v>-1</v>
      </c>
      <c r="J176">
        <v>-1</v>
      </c>
      <c r="K176">
        <v>-1</v>
      </c>
    </row>
    <row r="177" spans="1:11" x14ac:dyDescent="0.25">
      <c r="A177">
        <v>-1</v>
      </c>
      <c r="B177">
        <v>-1</v>
      </c>
      <c r="C177">
        <v>-1</v>
      </c>
      <c r="D177">
        <v>-1</v>
      </c>
      <c r="E177">
        <v>-1</v>
      </c>
      <c r="F177">
        <v>-1</v>
      </c>
      <c r="G177">
        <v>-1</v>
      </c>
      <c r="H177">
        <v>-1</v>
      </c>
      <c r="I177">
        <v>-1</v>
      </c>
      <c r="J177">
        <v>-1</v>
      </c>
      <c r="K177">
        <v>-1</v>
      </c>
    </row>
    <row r="178" spans="1:11" x14ac:dyDescent="0.25">
      <c r="A178">
        <v>-1</v>
      </c>
      <c r="B178">
        <v>-1</v>
      </c>
      <c r="C178">
        <v>-1</v>
      </c>
      <c r="D178">
        <v>-1</v>
      </c>
      <c r="E178">
        <v>-1</v>
      </c>
      <c r="F178">
        <v>-1</v>
      </c>
      <c r="G178">
        <v>-1</v>
      </c>
      <c r="H178">
        <v>-1</v>
      </c>
      <c r="I178">
        <v>-1</v>
      </c>
      <c r="J178">
        <v>-1</v>
      </c>
      <c r="K178">
        <v>-1</v>
      </c>
    </row>
    <row r="179" spans="1:11" x14ac:dyDescent="0.25">
      <c r="A179">
        <v>-1</v>
      </c>
      <c r="B179">
        <v>-1</v>
      </c>
      <c r="C179">
        <v>-1</v>
      </c>
      <c r="D179">
        <v>-1</v>
      </c>
      <c r="E179">
        <v>-1</v>
      </c>
      <c r="F179">
        <v>-1</v>
      </c>
      <c r="G179">
        <v>-1</v>
      </c>
      <c r="H179">
        <v>-1</v>
      </c>
      <c r="I179">
        <v>-1</v>
      </c>
      <c r="J179">
        <v>-1</v>
      </c>
      <c r="K179">
        <v>-1</v>
      </c>
    </row>
    <row r="180" spans="1:11" x14ac:dyDescent="0.25">
      <c r="A180">
        <v>-1</v>
      </c>
      <c r="B180">
        <v>-1</v>
      </c>
      <c r="C180">
        <v>-1</v>
      </c>
      <c r="D180">
        <v>-1</v>
      </c>
      <c r="E180">
        <v>-1</v>
      </c>
      <c r="F180">
        <v>-1</v>
      </c>
      <c r="G180">
        <v>-1</v>
      </c>
      <c r="H180">
        <v>-1</v>
      </c>
      <c r="I180">
        <v>-1</v>
      </c>
      <c r="J180">
        <v>-1</v>
      </c>
      <c r="K180">
        <v>-1</v>
      </c>
    </row>
    <row r="181" spans="1:11" x14ac:dyDescent="0.25">
      <c r="A181">
        <v>-1</v>
      </c>
      <c r="B181">
        <v>-1</v>
      </c>
      <c r="C181">
        <v>-1</v>
      </c>
      <c r="D181">
        <v>-1</v>
      </c>
      <c r="E181">
        <v>-1</v>
      </c>
      <c r="F181">
        <v>-1</v>
      </c>
      <c r="G181">
        <v>-1</v>
      </c>
      <c r="H181">
        <v>-1</v>
      </c>
      <c r="I181">
        <v>-1</v>
      </c>
      <c r="J181">
        <v>-1</v>
      </c>
      <c r="K181">
        <v>-1</v>
      </c>
    </row>
    <row r="182" spans="1:11" x14ac:dyDescent="0.25">
      <c r="A182">
        <v>-1</v>
      </c>
      <c r="B182">
        <v>-1</v>
      </c>
      <c r="C182">
        <v>-1</v>
      </c>
      <c r="D182">
        <v>-1</v>
      </c>
      <c r="E182">
        <v>-1</v>
      </c>
      <c r="F182">
        <v>-1</v>
      </c>
      <c r="G182">
        <v>-1</v>
      </c>
      <c r="H182">
        <v>-1</v>
      </c>
      <c r="I182">
        <v>-1</v>
      </c>
      <c r="J182">
        <v>-1</v>
      </c>
      <c r="K182">
        <v>-1</v>
      </c>
    </row>
    <row r="183" spans="1:11" x14ac:dyDescent="0.25">
      <c r="A183">
        <v>-1</v>
      </c>
      <c r="B183">
        <v>-1</v>
      </c>
      <c r="C183">
        <v>-1</v>
      </c>
      <c r="D183">
        <v>-1</v>
      </c>
      <c r="E183">
        <v>-1</v>
      </c>
      <c r="F183">
        <v>-1</v>
      </c>
      <c r="G183">
        <v>-1</v>
      </c>
      <c r="H183">
        <v>-1</v>
      </c>
      <c r="I183">
        <v>-1</v>
      </c>
      <c r="J183">
        <v>-1</v>
      </c>
      <c r="K183">
        <v>-1</v>
      </c>
    </row>
    <row r="184" spans="1:11" x14ac:dyDescent="0.25">
      <c r="A184">
        <v>-1</v>
      </c>
      <c r="B184">
        <v>-1</v>
      </c>
      <c r="C184">
        <v>-1</v>
      </c>
      <c r="D184">
        <v>-1</v>
      </c>
      <c r="E184">
        <v>-1</v>
      </c>
      <c r="F184">
        <v>-1</v>
      </c>
      <c r="G184">
        <v>-1</v>
      </c>
      <c r="H184">
        <v>-1</v>
      </c>
      <c r="I184">
        <v>-1</v>
      </c>
      <c r="J184">
        <v>-1</v>
      </c>
      <c r="K184">
        <v>-1</v>
      </c>
    </row>
    <row r="185" spans="1:11" x14ac:dyDescent="0.25">
      <c r="A185">
        <v>-1</v>
      </c>
      <c r="B185">
        <v>-1</v>
      </c>
      <c r="C185">
        <v>-1</v>
      </c>
      <c r="D185">
        <v>-1</v>
      </c>
      <c r="E185">
        <v>-1</v>
      </c>
      <c r="F185">
        <v>-1</v>
      </c>
      <c r="G185">
        <v>-1</v>
      </c>
      <c r="H185">
        <v>-1</v>
      </c>
      <c r="I185">
        <v>-1</v>
      </c>
      <c r="J185">
        <v>-1</v>
      </c>
      <c r="K185">
        <v>-1</v>
      </c>
    </row>
    <row r="186" spans="1:11" x14ac:dyDescent="0.25">
      <c r="A186">
        <v>-1</v>
      </c>
      <c r="B186">
        <v>-1</v>
      </c>
      <c r="C186">
        <v>-1</v>
      </c>
      <c r="D186">
        <v>-1</v>
      </c>
      <c r="E186">
        <v>-1</v>
      </c>
      <c r="F186">
        <v>-1</v>
      </c>
      <c r="G186">
        <v>-1</v>
      </c>
      <c r="H186">
        <v>-1</v>
      </c>
      <c r="I186">
        <v>-1</v>
      </c>
      <c r="J186">
        <v>-1</v>
      </c>
      <c r="K186">
        <v>-1</v>
      </c>
    </row>
    <row r="187" spans="1:11" x14ac:dyDescent="0.25">
      <c r="A187">
        <v>-1</v>
      </c>
      <c r="B187">
        <v>-1</v>
      </c>
      <c r="C187">
        <v>-1</v>
      </c>
      <c r="D187">
        <v>-1</v>
      </c>
      <c r="E187">
        <v>-1</v>
      </c>
      <c r="F187">
        <v>-1</v>
      </c>
      <c r="G187">
        <v>-1</v>
      </c>
      <c r="H187">
        <v>-1</v>
      </c>
      <c r="I187">
        <v>-1</v>
      </c>
      <c r="J187">
        <v>-1</v>
      </c>
      <c r="K187">
        <v>-1</v>
      </c>
    </row>
    <row r="188" spans="1:11" x14ac:dyDescent="0.25">
      <c r="A188">
        <v>-1</v>
      </c>
      <c r="B188">
        <v>-1</v>
      </c>
      <c r="C188">
        <v>-1</v>
      </c>
      <c r="D188">
        <v>-1</v>
      </c>
      <c r="E188">
        <v>-1</v>
      </c>
      <c r="F188">
        <v>-1</v>
      </c>
      <c r="G188">
        <v>-1</v>
      </c>
      <c r="H188">
        <v>-1</v>
      </c>
      <c r="I188">
        <v>-1</v>
      </c>
      <c r="J188">
        <v>-1</v>
      </c>
      <c r="K188">
        <v>-1</v>
      </c>
    </row>
    <row r="189" spans="1:11" x14ac:dyDescent="0.25">
      <c r="A189">
        <v>-1</v>
      </c>
      <c r="B189">
        <v>-1</v>
      </c>
      <c r="C189">
        <v>-1</v>
      </c>
      <c r="D189">
        <v>-1</v>
      </c>
      <c r="E189">
        <v>-1</v>
      </c>
      <c r="F189">
        <v>-1</v>
      </c>
      <c r="G189">
        <v>-1</v>
      </c>
      <c r="H189">
        <v>-1</v>
      </c>
      <c r="I189">
        <v>-1</v>
      </c>
      <c r="J189">
        <v>-1</v>
      </c>
      <c r="K189">
        <v>-1</v>
      </c>
    </row>
    <row r="190" spans="1:11" x14ac:dyDescent="0.25">
      <c r="A190">
        <v>-1</v>
      </c>
      <c r="B190">
        <v>-1</v>
      </c>
      <c r="C190">
        <v>-1</v>
      </c>
      <c r="D190">
        <v>-1</v>
      </c>
      <c r="E190">
        <v>-1</v>
      </c>
      <c r="F190">
        <v>-1</v>
      </c>
      <c r="G190">
        <v>-1</v>
      </c>
      <c r="H190">
        <v>-1</v>
      </c>
      <c r="I190">
        <v>-1</v>
      </c>
      <c r="J190">
        <v>-1</v>
      </c>
      <c r="K190">
        <v>-1</v>
      </c>
    </row>
    <row r="191" spans="1:11" x14ac:dyDescent="0.25">
      <c r="A191">
        <v>-1</v>
      </c>
      <c r="B191">
        <v>-1</v>
      </c>
      <c r="C191">
        <v>-1</v>
      </c>
      <c r="D191">
        <v>-1</v>
      </c>
      <c r="E191">
        <v>-1</v>
      </c>
      <c r="F191">
        <v>-1</v>
      </c>
      <c r="G191">
        <v>-1</v>
      </c>
      <c r="H191">
        <v>-1</v>
      </c>
      <c r="I191">
        <v>-1</v>
      </c>
      <c r="J191">
        <v>-1</v>
      </c>
      <c r="K191">
        <v>-1</v>
      </c>
    </row>
    <row r="192" spans="1:11" x14ac:dyDescent="0.25">
      <c r="A192">
        <v>-1</v>
      </c>
      <c r="B192">
        <v>-1</v>
      </c>
      <c r="C192">
        <v>-1</v>
      </c>
      <c r="D192">
        <v>-1</v>
      </c>
      <c r="E192">
        <v>-1</v>
      </c>
      <c r="F192">
        <v>-1</v>
      </c>
      <c r="G192">
        <v>-1</v>
      </c>
      <c r="H192">
        <v>-1</v>
      </c>
      <c r="I192">
        <v>-1</v>
      </c>
      <c r="J192">
        <v>-1</v>
      </c>
      <c r="K192">
        <v>-1</v>
      </c>
    </row>
    <row r="193" spans="1:11" x14ac:dyDescent="0.25">
      <c r="A193">
        <v>-1</v>
      </c>
      <c r="B193">
        <v>-1</v>
      </c>
      <c r="C193">
        <v>-1</v>
      </c>
      <c r="D193">
        <v>-1</v>
      </c>
      <c r="E193">
        <v>-1</v>
      </c>
      <c r="F193">
        <v>-1</v>
      </c>
      <c r="G193">
        <v>-1</v>
      </c>
      <c r="H193">
        <v>-1</v>
      </c>
      <c r="I193">
        <v>-1</v>
      </c>
      <c r="J193">
        <v>-1</v>
      </c>
      <c r="K193">
        <v>-1</v>
      </c>
    </row>
    <row r="194" spans="1:11" x14ac:dyDescent="0.25">
      <c r="A194">
        <v>-1</v>
      </c>
      <c r="B194">
        <v>-1</v>
      </c>
      <c r="C194">
        <v>-1</v>
      </c>
      <c r="D194">
        <v>-1</v>
      </c>
      <c r="E194">
        <v>-1</v>
      </c>
      <c r="F194">
        <v>-1</v>
      </c>
      <c r="G194">
        <v>-1</v>
      </c>
      <c r="H194">
        <v>-1</v>
      </c>
      <c r="I194">
        <v>-1</v>
      </c>
      <c r="J194">
        <v>-1</v>
      </c>
      <c r="K194">
        <v>-1</v>
      </c>
    </row>
    <row r="195" spans="1:11" x14ac:dyDescent="0.25">
      <c r="A195">
        <v>-1</v>
      </c>
      <c r="B195">
        <v>-1</v>
      </c>
      <c r="C195">
        <v>-1</v>
      </c>
      <c r="D195">
        <v>-1</v>
      </c>
      <c r="E195">
        <v>-1</v>
      </c>
      <c r="F195">
        <v>-1</v>
      </c>
      <c r="G195">
        <v>-1</v>
      </c>
      <c r="H195">
        <v>-1</v>
      </c>
      <c r="I195">
        <v>-1</v>
      </c>
      <c r="J195">
        <v>-1</v>
      </c>
      <c r="K195">
        <v>-1</v>
      </c>
    </row>
    <row r="196" spans="1:11" x14ac:dyDescent="0.25">
      <c r="A196">
        <v>-1</v>
      </c>
      <c r="B196">
        <v>-1</v>
      </c>
      <c r="C196">
        <v>-1</v>
      </c>
      <c r="D196">
        <v>-1</v>
      </c>
      <c r="E196">
        <v>-1</v>
      </c>
      <c r="F196">
        <v>-1</v>
      </c>
      <c r="G196">
        <v>-1</v>
      </c>
      <c r="H196">
        <v>-1</v>
      </c>
      <c r="I196">
        <v>-1</v>
      </c>
      <c r="J196">
        <v>-1</v>
      </c>
      <c r="K196">
        <v>-1</v>
      </c>
    </row>
    <row r="197" spans="1:11" x14ac:dyDescent="0.25">
      <c r="A197">
        <v>-1</v>
      </c>
      <c r="B197">
        <v>-1</v>
      </c>
      <c r="C197">
        <v>-1</v>
      </c>
      <c r="D197">
        <v>-1</v>
      </c>
      <c r="E197">
        <v>-1</v>
      </c>
      <c r="F197">
        <v>-1</v>
      </c>
      <c r="G197">
        <v>-1</v>
      </c>
      <c r="H197">
        <v>-1</v>
      </c>
      <c r="I197">
        <v>-1</v>
      </c>
      <c r="J197">
        <v>-1</v>
      </c>
      <c r="K197">
        <v>-1</v>
      </c>
    </row>
    <row r="198" spans="1:11" x14ac:dyDescent="0.25">
      <c r="A198">
        <v>-1</v>
      </c>
      <c r="B198">
        <v>-1</v>
      </c>
      <c r="C198">
        <v>-1</v>
      </c>
      <c r="D198">
        <v>-1</v>
      </c>
      <c r="E198">
        <v>-1</v>
      </c>
      <c r="F198">
        <v>-1</v>
      </c>
      <c r="G198">
        <v>-1</v>
      </c>
      <c r="H198">
        <v>-1</v>
      </c>
      <c r="I198">
        <v>-1</v>
      </c>
      <c r="J198">
        <v>-1</v>
      </c>
      <c r="K198">
        <v>-1</v>
      </c>
    </row>
    <row r="199" spans="1:11" x14ac:dyDescent="0.25">
      <c r="A199">
        <v>-1</v>
      </c>
      <c r="B199">
        <v>-1</v>
      </c>
      <c r="C199">
        <v>-1</v>
      </c>
      <c r="D199">
        <v>-1</v>
      </c>
      <c r="E199">
        <v>-1</v>
      </c>
      <c r="F199">
        <v>-1</v>
      </c>
      <c r="G199">
        <v>-1</v>
      </c>
      <c r="H199">
        <v>-1</v>
      </c>
      <c r="I199">
        <v>-1</v>
      </c>
      <c r="J199">
        <v>-1</v>
      </c>
      <c r="K199">
        <v>-1</v>
      </c>
    </row>
    <row r="200" spans="1:11" x14ac:dyDescent="0.25">
      <c r="A200">
        <v>-1</v>
      </c>
      <c r="B200">
        <v>-1</v>
      </c>
      <c r="C200">
        <v>-1</v>
      </c>
      <c r="D200">
        <v>-1</v>
      </c>
      <c r="E200">
        <v>-1</v>
      </c>
      <c r="F200">
        <v>-1</v>
      </c>
      <c r="G200">
        <v>-1</v>
      </c>
      <c r="H200">
        <v>-1</v>
      </c>
      <c r="I200">
        <v>-1</v>
      </c>
      <c r="J200">
        <v>-1</v>
      </c>
      <c r="K200">
        <v>-1</v>
      </c>
    </row>
    <row r="201" spans="1:11" x14ac:dyDescent="0.25">
      <c r="A201">
        <v>-1</v>
      </c>
      <c r="B201">
        <v>-1</v>
      </c>
      <c r="C201">
        <v>-1</v>
      </c>
      <c r="D201">
        <v>-1</v>
      </c>
      <c r="E201">
        <v>-1</v>
      </c>
      <c r="F201">
        <v>-1</v>
      </c>
      <c r="G201">
        <v>-1</v>
      </c>
      <c r="H201">
        <v>-1</v>
      </c>
      <c r="I201">
        <v>-1</v>
      </c>
      <c r="J201">
        <v>-1</v>
      </c>
      <c r="K201">
        <v>-1</v>
      </c>
    </row>
    <row r="202" spans="1:11" x14ac:dyDescent="0.25">
      <c r="A202">
        <v>-1</v>
      </c>
      <c r="B202">
        <v>-1</v>
      </c>
      <c r="C202">
        <v>-1</v>
      </c>
      <c r="D202">
        <v>-1</v>
      </c>
      <c r="E202">
        <v>-1</v>
      </c>
      <c r="F202">
        <v>-1</v>
      </c>
      <c r="G202">
        <v>-1</v>
      </c>
      <c r="H202">
        <v>-1</v>
      </c>
      <c r="I202">
        <v>-1</v>
      </c>
      <c r="J202">
        <v>-1</v>
      </c>
      <c r="K202">
        <v>-1</v>
      </c>
    </row>
    <row r="203" spans="1:11" x14ac:dyDescent="0.25">
      <c r="A203">
        <v>-1</v>
      </c>
      <c r="B203">
        <v>-1</v>
      </c>
      <c r="C203">
        <v>-1</v>
      </c>
      <c r="D203">
        <v>-1</v>
      </c>
      <c r="E203">
        <v>-1</v>
      </c>
      <c r="F203">
        <v>-1</v>
      </c>
      <c r="G203">
        <v>-1</v>
      </c>
      <c r="H203">
        <v>-1</v>
      </c>
      <c r="I203">
        <v>-1</v>
      </c>
      <c r="J203">
        <v>-1</v>
      </c>
      <c r="K203">
        <v>-1</v>
      </c>
    </row>
    <row r="204" spans="1:11" x14ac:dyDescent="0.25">
      <c r="A204">
        <v>-1</v>
      </c>
      <c r="B204">
        <v>-1</v>
      </c>
      <c r="C204">
        <v>-1</v>
      </c>
      <c r="D204">
        <v>-1</v>
      </c>
      <c r="E204">
        <v>-1</v>
      </c>
      <c r="F204">
        <v>-1</v>
      </c>
      <c r="G204">
        <v>-1</v>
      </c>
      <c r="H204">
        <v>-1</v>
      </c>
      <c r="I204">
        <v>-1</v>
      </c>
      <c r="J204">
        <v>-1</v>
      </c>
      <c r="K204">
        <v>-1</v>
      </c>
    </row>
    <row r="205" spans="1:11" x14ac:dyDescent="0.25">
      <c r="A205">
        <v>-1</v>
      </c>
      <c r="B205">
        <v>-1</v>
      </c>
      <c r="C205">
        <v>-1</v>
      </c>
      <c r="D205">
        <v>-1</v>
      </c>
      <c r="E205">
        <v>-1</v>
      </c>
      <c r="F205">
        <v>-1</v>
      </c>
      <c r="G205">
        <v>-1</v>
      </c>
      <c r="H205">
        <v>-1</v>
      </c>
      <c r="I205">
        <v>-1</v>
      </c>
      <c r="J205">
        <v>-1</v>
      </c>
      <c r="K205">
        <v>-1</v>
      </c>
    </row>
    <row r="206" spans="1:11" x14ac:dyDescent="0.25">
      <c r="A206">
        <v>-1</v>
      </c>
      <c r="B206">
        <v>-1</v>
      </c>
      <c r="C206">
        <v>-1</v>
      </c>
      <c r="D206">
        <v>-1</v>
      </c>
      <c r="E206">
        <v>-1</v>
      </c>
      <c r="F206">
        <v>-1</v>
      </c>
      <c r="G206">
        <v>-1</v>
      </c>
      <c r="H206">
        <v>-1</v>
      </c>
      <c r="I206">
        <v>-1</v>
      </c>
      <c r="J206">
        <v>-1</v>
      </c>
      <c r="K206">
        <v>-1</v>
      </c>
    </row>
  </sheetData>
  <sheetProtection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8"/>
  <sheetViews>
    <sheetView workbookViewId="0"/>
  </sheetViews>
  <sheetFormatPr baseColWidth="10" defaultRowHeight="15" x14ac:dyDescent="0.25"/>
  <cols>
    <col min="1" max="1" width="9.85546875" customWidth="1"/>
    <col min="2" max="2" width="24.28515625" customWidth="1"/>
    <col min="3" max="3" width="57.7109375" customWidth="1"/>
  </cols>
  <sheetData>
    <row r="1" spans="1:3" x14ac:dyDescent="0.25">
      <c r="A1" s="121" t="s">
        <v>18</v>
      </c>
    </row>
    <row r="3" spans="1:3" x14ac:dyDescent="0.25">
      <c r="A3" s="95" t="s">
        <v>418</v>
      </c>
    </row>
    <row r="4" spans="1:3" x14ac:dyDescent="0.25">
      <c r="A4" s="92"/>
      <c r="B4" s="92"/>
    </row>
    <row r="5" spans="1:3" ht="16.899999999999999" customHeight="1" x14ac:dyDescent="0.25">
      <c r="A5" s="93"/>
      <c r="B5" s="102" t="s">
        <v>422</v>
      </c>
      <c r="C5" s="103"/>
    </row>
    <row r="6" spans="1:3" ht="16.899999999999999" customHeight="1" x14ac:dyDescent="0.25">
      <c r="A6" s="92"/>
      <c r="B6" s="99" t="s">
        <v>413</v>
      </c>
      <c r="C6" s="96">
        <v>2016</v>
      </c>
    </row>
    <row r="7" spans="1:3" ht="16.899999999999999" customHeight="1" x14ac:dyDescent="0.25">
      <c r="A7" s="94"/>
      <c r="B7" s="100" t="s">
        <v>414</v>
      </c>
      <c r="C7" s="97" t="s">
        <v>415</v>
      </c>
    </row>
    <row r="8" spans="1:3" ht="58.9" customHeight="1" x14ac:dyDescent="0.25">
      <c r="A8" s="92"/>
      <c r="B8" s="101" t="s">
        <v>417</v>
      </c>
      <c r="C8" s="98" t="s">
        <v>416</v>
      </c>
    </row>
  </sheetData>
  <sheetProtection sheet="1" objects="1" scenarios="1"/>
  <hyperlinks>
    <hyperlink ref="A1" location="Index!B5" display="Index (klikken)"/>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M206"/>
  <sheetViews>
    <sheetView workbookViewId="0"/>
  </sheetViews>
  <sheetFormatPr baseColWidth="10" defaultRowHeight="15" x14ac:dyDescent="0.25"/>
  <sheetData>
    <row r="1" spans="1:13" x14ac:dyDescent="0.25">
      <c r="A1" t="s">
        <v>705</v>
      </c>
      <c r="B1" t="s">
        <v>706</v>
      </c>
      <c r="C1" t="s">
        <v>707</v>
      </c>
      <c r="D1" t="s">
        <v>708</v>
      </c>
      <c r="E1" t="s">
        <v>709</v>
      </c>
      <c r="F1" t="s">
        <v>710</v>
      </c>
      <c r="G1" t="s">
        <v>711</v>
      </c>
      <c r="H1" t="s">
        <v>712</v>
      </c>
      <c r="I1" t="s">
        <v>713</v>
      </c>
      <c r="J1" t="s">
        <v>714</v>
      </c>
      <c r="K1" t="s">
        <v>715</v>
      </c>
      <c r="L1" t="s">
        <v>716</v>
      </c>
      <c r="M1" t="s">
        <v>717</v>
      </c>
    </row>
    <row r="2" spans="1:13" x14ac:dyDescent="0.25">
      <c r="A2">
        <v>26</v>
      </c>
      <c r="B2">
        <v>27</v>
      </c>
      <c r="C2">
        <v>30</v>
      </c>
      <c r="D2">
        <v>29</v>
      </c>
      <c r="E2">
        <v>29</v>
      </c>
      <c r="F2">
        <v>27</v>
      </c>
      <c r="G2">
        <v>27</v>
      </c>
      <c r="H2">
        <v>27</v>
      </c>
      <c r="I2">
        <v>25</v>
      </c>
      <c r="J2">
        <v>27</v>
      </c>
      <c r="K2">
        <v>29</v>
      </c>
      <c r="L2">
        <v>26</v>
      </c>
      <c r="M2">
        <v>30</v>
      </c>
    </row>
    <row r="3" spans="1:13" x14ac:dyDescent="0.25">
      <c r="A3">
        <v>4</v>
      </c>
      <c r="B3">
        <v>3</v>
      </c>
      <c r="C3">
        <v>3</v>
      </c>
      <c r="D3">
        <v>3</v>
      </c>
      <c r="E3">
        <v>4</v>
      </c>
      <c r="F3">
        <v>5</v>
      </c>
      <c r="G3">
        <v>4</v>
      </c>
      <c r="H3">
        <v>4</v>
      </c>
      <c r="I3">
        <v>4</v>
      </c>
      <c r="J3">
        <v>4</v>
      </c>
      <c r="K3">
        <v>4</v>
      </c>
      <c r="L3">
        <v>4</v>
      </c>
      <c r="M3">
        <v>2</v>
      </c>
    </row>
    <row r="4" spans="1:13" x14ac:dyDescent="0.25">
      <c r="A4">
        <v>4</v>
      </c>
      <c r="B4">
        <v>4</v>
      </c>
      <c r="C4">
        <v>4</v>
      </c>
      <c r="D4">
        <v>3</v>
      </c>
      <c r="E4">
        <v>4</v>
      </c>
      <c r="F4">
        <v>3</v>
      </c>
      <c r="G4">
        <v>3</v>
      </c>
      <c r="H4">
        <v>4</v>
      </c>
      <c r="I4">
        <v>4</v>
      </c>
      <c r="J4">
        <v>4</v>
      </c>
      <c r="K4">
        <v>3</v>
      </c>
      <c r="L4">
        <v>4</v>
      </c>
      <c r="M4">
        <v>4</v>
      </c>
    </row>
    <row r="5" spans="1:13" x14ac:dyDescent="0.25">
      <c r="A5">
        <v>10</v>
      </c>
      <c r="B5">
        <v>10</v>
      </c>
      <c r="C5">
        <v>10</v>
      </c>
      <c r="D5">
        <v>8</v>
      </c>
      <c r="E5">
        <v>8</v>
      </c>
      <c r="F5">
        <v>6</v>
      </c>
      <c r="G5">
        <v>10</v>
      </c>
      <c r="H5">
        <v>11</v>
      </c>
      <c r="I5">
        <v>9</v>
      </c>
      <c r="J5">
        <v>10</v>
      </c>
      <c r="K5">
        <v>10</v>
      </c>
      <c r="L5">
        <v>12</v>
      </c>
      <c r="M5">
        <v>6</v>
      </c>
    </row>
    <row r="6" spans="1:13" x14ac:dyDescent="0.25">
      <c r="A6">
        <v>11</v>
      </c>
      <c r="B6">
        <v>10</v>
      </c>
      <c r="C6">
        <v>9</v>
      </c>
      <c r="D6">
        <v>9</v>
      </c>
      <c r="E6">
        <v>10</v>
      </c>
      <c r="F6">
        <v>6</v>
      </c>
      <c r="G6">
        <v>10</v>
      </c>
      <c r="H6">
        <v>12</v>
      </c>
      <c r="I6">
        <v>12</v>
      </c>
      <c r="J6">
        <v>12</v>
      </c>
      <c r="K6">
        <v>10</v>
      </c>
      <c r="L6">
        <v>12</v>
      </c>
      <c r="M6">
        <v>6</v>
      </c>
    </row>
    <row r="7" spans="1:13" x14ac:dyDescent="0.25">
      <c r="A7">
        <v>-1</v>
      </c>
      <c r="B7">
        <v>14</v>
      </c>
      <c r="C7">
        <v>17</v>
      </c>
      <c r="D7">
        <v>16</v>
      </c>
      <c r="E7">
        <v>-1</v>
      </c>
      <c r="F7">
        <v>-1</v>
      </c>
      <c r="G7">
        <v>16</v>
      </c>
      <c r="H7">
        <v>14</v>
      </c>
      <c r="I7">
        <v>47</v>
      </c>
      <c r="J7">
        <v>48</v>
      </c>
      <c r="K7">
        <v>17</v>
      </c>
      <c r="L7">
        <v>55</v>
      </c>
      <c r="M7">
        <v>-1</v>
      </c>
    </row>
    <row r="8" spans="1:13" x14ac:dyDescent="0.25">
      <c r="A8">
        <v>-1</v>
      </c>
      <c r="B8">
        <v>15</v>
      </c>
      <c r="C8">
        <v>18</v>
      </c>
      <c r="D8">
        <v>17</v>
      </c>
      <c r="E8">
        <v>-1</v>
      </c>
      <c r="F8">
        <v>-1</v>
      </c>
      <c r="G8">
        <v>45</v>
      </c>
      <c r="H8">
        <v>15</v>
      </c>
      <c r="I8">
        <v>48</v>
      </c>
      <c r="J8">
        <v>58</v>
      </c>
      <c r="K8">
        <v>18</v>
      </c>
      <c r="L8">
        <v>-1</v>
      </c>
      <c r="M8">
        <v>-1</v>
      </c>
    </row>
    <row r="9" spans="1:13" x14ac:dyDescent="0.25">
      <c r="A9">
        <v>-1</v>
      </c>
      <c r="B9">
        <v>16</v>
      </c>
      <c r="C9">
        <v>19</v>
      </c>
      <c r="D9">
        <v>18</v>
      </c>
      <c r="E9">
        <v>-1</v>
      </c>
      <c r="F9">
        <v>-1</v>
      </c>
      <c r="G9">
        <v>46</v>
      </c>
      <c r="H9">
        <v>48</v>
      </c>
      <c r="I9">
        <v>-1</v>
      </c>
      <c r="J9">
        <v>-1</v>
      </c>
      <c r="K9">
        <v>47</v>
      </c>
      <c r="L9">
        <v>-1</v>
      </c>
      <c r="M9">
        <v>-1</v>
      </c>
    </row>
    <row r="10" spans="1:13" x14ac:dyDescent="0.25">
      <c r="A10">
        <v>-1</v>
      </c>
      <c r="B10">
        <v>45</v>
      </c>
      <c r="C10">
        <v>48</v>
      </c>
      <c r="D10">
        <v>19</v>
      </c>
      <c r="E10">
        <v>-1</v>
      </c>
      <c r="F10">
        <v>-1</v>
      </c>
      <c r="G10">
        <v>47</v>
      </c>
      <c r="H10">
        <v>49</v>
      </c>
      <c r="I10">
        <v>-1</v>
      </c>
      <c r="J10">
        <v>-1</v>
      </c>
      <c r="K10">
        <v>-1</v>
      </c>
      <c r="L10">
        <v>-1</v>
      </c>
      <c r="M10">
        <v>-1</v>
      </c>
    </row>
    <row r="11" spans="1:13" x14ac:dyDescent="0.25">
      <c r="A11">
        <v>-1</v>
      </c>
      <c r="B11">
        <v>46</v>
      </c>
      <c r="C11">
        <v>-1</v>
      </c>
      <c r="D11">
        <v>20</v>
      </c>
      <c r="E11">
        <v>-1</v>
      </c>
      <c r="F11">
        <v>-1</v>
      </c>
      <c r="G11">
        <v>49</v>
      </c>
      <c r="H11">
        <v>50</v>
      </c>
      <c r="I11">
        <v>-1</v>
      </c>
      <c r="J11">
        <v>-1</v>
      </c>
      <c r="K11">
        <v>-1</v>
      </c>
      <c r="L11">
        <v>-1</v>
      </c>
      <c r="M11">
        <v>-1</v>
      </c>
    </row>
    <row r="12" spans="1:13" x14ac:dyDescent="0.25">
      <c r="A12">
        <v>-1</v>
      </c>
      <c r="B12">
        <v>47</v>
      </c>
      <c r="C12">
        <v>-1</v>
      </c>
      <c r="D12">
        <v>45</v>
      </c>
      <c r="E12">
        <v>-1</v>
      </c>
      <c r="F12">
        <v>-1</v>
      </c>
      <c r="G12">
        <v>-1</v>
      </c>
      <c r="H12">
        <v>51</v>
      </c>
      <c r="I12">
        <v>-1</v>
      </c>
      <c r="J12">
        <v>-1</v>
      </c>
      <c r="K12">
        <v>-1</v>
      </c>
      <c r="L12">
        <v>-1</v>
      </c>
      <c r="M12">
        <v>-1</v>
      </c>
    </row>
    <row r="13" spans="1:13" x14ac:dyDescent="0.25">
      <c r="A13">
        <v>-1</v>
      </c>
      <c r="B13">
        <v>48</v>
      </c>
      <c r="C13">
        <v>-1</v>
      </c>
      <c r="D13">
        <v>46</v>
      </c>
      <c r="E13">
        <v>-1</v>
      </c>
      <c r="F13">
        <v>-1</v>
      </c>
      <c r="G13">
        <v>-1</v>
      </c>
      <c r="H13">
        <v>-1</v>
      </c>
      <c r="I13">
        <v>-1</v>
      </c>
      <c r="J13">
        <v>-1</v>
      </c>
      <c r="K13">
        <v>-1</v>
      </c>
      <c r="L13">
        <v>-1</v>
      </c>
      <c r="M13">
        <v>-1</v>
      </c>
    </row>
    <row r="14" spans="1:13" x14ac:dyDescent="0.25">
      <c r="A14">
        <v>-1</v>
      </c>
      <c r="B14">
        <v>49</v>
      </c>
      <c r="C14">
        <v>-1</v>
      </c>
      <c r="D14">
        <v>47</v>
      </c>
      <c r="E14">
        <v>-1</v>
      </c>
      <c r="F14">
        <v>-1</v>
      </c>
      <c r="G14">
        <v>-1</v>
      </c>
      <c r="H14">
        <v>-1</v>
      </c>
      <c r="I14">
        <v>-1</v>
      </c>
      <c r="J14">
        <v>-1</v>
      </c>
      <c r="K14">
        <v>-1</v>
      </c>
      <c r="L14">
        <v>-1</v>
      </c>
      <c r="M14">
        <v>-1</v>
      </c>
    </row>
    <row r="15" spans="1:13" x14ac:dyDescent="0.25">
      <c r="A15">
        <v>-1</v>
      </c>
      <c r="B15">
        <v>50</v>
      </c>
      <c r="C15">
        <v>-1</v>
      </c>
      <c r="D15">
        <v>-1</v>
      </c>
      <c r="E15">
        <v>-1</v>
      </c>
      <c r="F15">
        <v>-1</v>
      </c>
      <c r="G15">
        <v>-1</v>
      </c>
      <c r="H15">
        <v>-1</v>
      </c>
      <c r="I15">
        <v>-1</v>
      </c>
      <c r="J15">
        <v>-1</v>
      </c>
      <c r="K15">
        <v>-1</v>
      </c>
      <c r="L15">
        <v>-1</v>
      </c>
      <c r="M15">
        <v>-1</v>
      </c>
    </row>
    <row r="16" spans="1:13" x14ac:dyDescent="0.25">
      <c r="A16">
        <v>-1</v>
      </c>
      <c r="B16">
        <v>51</v>
      </c>
      <c r="C16">
        <v>-1</v>
      </c>
      <c r="D16">
        <v>-1</v>
      </c>
      <c r="E16">
        <v>-1</v>
      </c>
      <c r="F16">
        <v>-1</v>
      </c>
      <c r="G16">
        <v>-1</v>
      </c>
      <c r="H16">
        <v>-1</v>
      </c>
      <c r="I16">
        <v>-1</v>
      </c>
      <c r="J16">
        <v>-1</v>
      </c>
      <c r="K16">
        <v>-1</v>
      </c>
      <c r="L16">
        <v>-1</v>
      </c>
      <c r="M16">
        <v>-1</v>
      </c>
    </row>
    <row r="17" spans="1:13" x14ac:dyDescent="0.25">
      <c r="A17">
        <v>-1</v>
      </c>
      <c r="B17">
        <v>53</v>
      </c>
      <c r="C17">
        <v>-1</v>
      </c>
      <c r="D17">
        <v>-1</v>
      </c>
      <c r="E17">
        <v>-1</v>
      </c>
      <c r="F17">
        <v>-1</v>
      </c>
      <c r="G17">
        <v>-1</v>
      </c>
      <c r="H17">
        <v>-1</v>
      </c>
      <c r="I17">
        <v>-1</v>
      </c>
      <c r="J17">
        <v>-1</v>
      </c>
      <c r="K17">
        <v>-1</v>
      </c>
      <c r="L17">
        <v>-1</v>
      </c>
      <c r="M17">
        <v>-1</v>
      </c>
    </row>
    <row r="18" spans="1:13" x14ac:dyDescent="0.25">
      <c r="A18">
        <v>-1</v>
      </c>
      <c r="B18">
        <v>-1</v>
      </c>
      <c r="C18">
        <v>-1</v>
      </c>
      <c r="D18">
        <v>-1</v>
      </c>
      <c r="E18">
        <v>-1</v>
      </c>
      <c r="F18">
        <v>-1</v>
      </c>
      <c r="G18">
        <v>-1</v>
      </c>
      <c r="H18">
        <v>-1</v>
      </c>
      <c r="I18">
        <v>-1</v>
      </c>
      <c r="J18">
        <v>-1</v>
      </c>
      <c r="K18">
        <v>-1</v>
      </c>
      <c r="L18">
        <v>-1</v>
      </c>
      <c r="M18">
        <v>-1</v>
      </c>
    </row>
    <row r="19" spans="1:13" x14ac:dyDescent="0.25">
      <c r="A19">
        <v>-1</v>
      </c>
      <c r="B19">
        <v>-1</v>
      </c>
      <c r="C19">
        <v>-1</v>
      </c>
      <c r="D19">
        <v>-1</v>
      </c>
      <c r="E19">
        <v>-1</v>
      </c>
      <c r="F19">
        <v>-1</v>
      </c>
      <c r="G19">
        <v>-1</v>
      </c>
      <c r="H19">
        <v>-1</v>
      </c>
      <c r="I19">
        <v>-1</v>
      </c>
      <c r="J19">
        <v>-1</v>
      </c>
      <c r="K19">
        <v>-1</v>
      </c>
      <c r="L19">
        <v>-1</v>
      </c>
      <c r="M19">
        <v>-1</v>
      </c>
    </row>
    <row r="20" spans="1:13" x14ac:dyDescent="0.25">
      <c r="A20">
        <v>-1</v>
      </c>
      <c r="B20">
        <v>-1</v>
      </c>
      <c r="C20">
        <v>-1</v>
      </c>
      <c r="D20">
        <v>-1</v>
      </c>
      <c r="E20">
        <v>-1</v>
      </c>
      <c r="F20">
        <v>-1</v>
      </c>
      <c r="G20">
        <v>-1</v>
      </c>
      <c r="H20">
        <v>-1</v>
      </c>
      <c r="I20">
        <v>-1</v>
      </c>
      <c r="J20">
        <v>-1</v>
      </c>
      <c r="K20">
        <v>-1</v>
      </c>
      <c r="L20">
        <v>-1</v>
      </c>
      <c r="M20">
        <v>-1</v>
      </c>
    </row>
    <row r="21" spans="1:13" x14ac:dyDescent="0.25">
      <c r="A21">
        <v>-1</v>
      </c>
      <c r="B21">
        <v>-1</v>
      </c>
      <c r="C21">
        <v>-1</v>
      </c>
      <c r="D21">
        <v>-1</v>
      </c>
      <c r="E21">
        <v>-1</v>
      </c>
      <c r="F21">
        <v>-1</v>
      </c>
      <c r="G21">
        <v>-1</v>
      </c>
      <c r="H21">
        <v>-1</v>
      </c>
      <c r="I21">
        <v>-1</v>
      </c>
      <c r="J21">
        <v>-1</v>
      </c>
      <c r="K21">
        <v>-1</v>
      </c>
      <c r="L21">
        <v>-1</v>
      </c>
      <c r="M21">
        <v>-1</v>
      </c>
    </row>
    <row r="22" spans="1:13" x14ac:dyDescent="0.25">
      <c r="A22">
        <v>-1</v>
      </c>
      <c r="B22">
        <v>-1</v>
      </c>
      <c r="C22">
        <v>-1</v>
      </c>
      <c r="D22">
        <v>-1</v>
      </c>
      <c r="E22">
        <v>-1</v>
      </c>
      <c r="F22">
        <v>-1</v>
      </c>
      <c r="G22">
        <v>-1</v>
      </c>
      <c r="H22">
        <v>-1</v>
      </c>
      <c r="I22">
        <v>-1</v>
      </c>
      <c r="J22">
        <v>-1</v>
      </c>
      <c r="K22">
        <v>-1</v>
      </c>
      <c r="L22">
        <v>-1</v>
      </c>
      <c r="M22">
        <v>-1</v>
      </c>
    </row>
    <row r="23" spans="1:13" x14ac:dyDescent="0.25">
      <c r="A23">
        <v>-1</v>
      </c>
      <c r="B23">
        <v>-1</v>
      </c>
      <c r="C23">
        <v>-1</v>
      </c>
      <c r="D23">
        <v>-1</v>
      </c>
      <c r="E23">
        <v>-1</v>
      </c>
      <c r="F23">
        <v>-1</v>
      </c>
      <c r="G23">
        <v>-1</v>
      </c>
      <c r="H23">
        <v>-1</v>
      </c>
      <c r="I23">
        <v>-1</v>
      </c>
      <c r="J23">
        <v>-1</v>
      </c>
      <c r="K23">
        <v>-1</v>
      </c>
      <c r="L23">
        <v>-1</v>
      </c>
      <c r="M23">
        <v>-1</v>
      </c>
    </row>
    <row r="24" spans="1:13" x14ac:dyDescent="0.25">
      <c r="A24">
        <v>-1</v>
      </c>
      <c r="B24">
        <v>-1</v>
      </c>
      <c r="C24">
        <v>-1</v>
      </c>
      <c r="D24">
        <v>-1</v>
      </c>
      <c r="E24">
        <v>-1</v>
      </c>
      <c r="F24">
        <v>-1</v>
      </c>
      <c r="G24">
        <v>-1</v>
      </c>
      <c r="H24">
        <v>-1</v>
      </c>
      <c r="I24">
        <v>-1</v>
      </c>
      <c r="J24">
        <v>-1</v>
      </c>
      <c r="K24">
        <v>-1</v>
      </c>
      <c r="L24">
        <v>-1</v>
      </c>
      <c r="M24">
        <v>-1</v>
      </c>
    </row>
    <row r="25" spans="1:13" x14ac:dyDescent="0.25">
      <c r="A25">
        <v>-1</v>
      </c>
      <c r="B25">
        <v>-1</v>
      </c>
      <c r="C25">
        <v>-1</v>
      </c>
      <c r="D25">
        <v>-1</v>
      </c>
      <c r="E25">
        <v>-1</v>
      </c>
      <c r="F25">
        <v>-1</v>
      </c>
      <c r="G25">
        <v>-1</v>
      </c>
      <c r="H25">
        <v>-1</v>
      </c>
      <c r="I25">
        <v>-1</v>
      </c>
      <c r="J25">
        <v>-1</v>
      </c>
      <c r="K25">
        <v>-1</v>
      </c>
      <c r="L25">
        <v>-1</v>
      </c>
      <c r="M25">
        <v>-1</v>
      </c>
    </row>
    <row r="26" spans="1:13" x14ac:dyDescent="0.25">
      <c r="A26">
        <v>-1</v>
      </c>
      <c r="B26">
        <v>-1</v>
      </c>
      <c r="C26">
        <v>-1</v>
      </c>
      <c r="D26">
        <v>-1</v>
      </c>
      <c r="E26">
        <v>-1</v>
      </c>
      <c r="F26">
        <v>-1</v>
      </c>
      <c r="G26">
        <v>-1</v>
      </c>
      <c r="H26">
        <v>-1</v>
      </c>
      <c r="I26">
        <v>-1</v>
      </c>
      <c r="J26">
        <v>-1</v>
      </c>
      <c r="K26">
        <v>-1</v>
      </c>
      <c r="L26">
        <v>-1</v>
      </c>
      <c r="M26">
        <v>-1</v>
      </c>
    </row>
    <row r="27" spans="1:13" x14ac:dyDescent="0.25">
      <c r="A27">
        <v>-1</v>
      </c>
      <c r="B27">
        <v>-1</v>
      </c>
      <c r="C27">
        <v>-1</v>
      </c>
      <c r="D27">
        <v>-1</v>
      </c>
      <c r="E27">
        <v>-1</v>
      </c>
      <c r="F27">
        <v>-1</v>
      </c>
      <c r="G27">
        <v>-1</v>
      </c>
      <c r="H27">
        <v>-1</v>
      </c>
      <c r="I27">
        <v>-1</v>
      </c>
      <c r="J27">
        <v>-1</v>
      </c>
      <c r="K27">
        <v>-1</v>
      </c>
      <c r="L27">
        <v>-1</v>
      </c>
      <c r="M27">
        <v>-1</v>
      </c>
    </row>
    <row r="28" spans="1:13" x14ac:dyDescent="0.25">
      <c r="A28">
        <v>-1</v>
      </c>
      <c r="B28">
        <v>-1</v>
      </c>
      <c r="C28">
        <v>-1</v>
      </c>
      <c r="D28">
        <v>-1</v>
      </c>
      <c r="E28">
        <v>-1</v>
      </c>
      <c r="F28">
        <v>-1</v>
      </c>
      <c r="G28">
        <v>-1</v>
      </c>
      <c r="H28">
        <v>-1</v>
      </c>
      <c r="I28">
        <v>-1</v>
      </c>
      <c r="J28">
        <v>-1</v>
      </c>
      <c r="K28">
        <v>-1</v>
      </c>
      <c r="L28">
        <v>-1</v>
      </c>
      <c r="M28">
        <v>-1</v>
      </c>
    </row>
    <row r="29" spans="1:13" x14ac:dyDescent="0.25">
      <c r="A29">
        <v>-1</v>
      </c>
      <c r="B29">
        <v>-1</v>
      </c>
      <c r="C29">
        <v>-1</v>
      </c>
      <c r="D29">
        <v>-1</v>
      </c>
      <c r="E29">
        <v>-1</v>
      </c>
      <c r="F29">
        <v>-1</v>
      </c>
      <c r="G29">
        <v>-1</v>
      </c>
      <c r="H29">
        <v>-1</v>
      </c>
      <c r="I29">
        <v>-1</v>
      </c>
      <c r="J29">
        <v>-1</v>
      </c>
      <c r="K29">
        <v>-1</v>
      </c>
      <c r="L29">
        <v>-1</v>
      </c>
      <c r="M29">
        <v>-1</v>
      </c>
    </row>
    <row r="30" spans="1:13" x14ac:dyDescent="0.25">
      <c r="A30">
        <v>-1</v>
      </c>
      <c r="B30">
        <v>-1</v>
      </c>
      <c r="C30">
        <v>-1</v>
      </c>
      <c r="D30">
        <v>-1</v>
      </c>
      <c r="E30">
        <v>-1</v>
      </c>
      <c r="F30">
        <v>-1</v>
      </c>
      <c r="G30">
        <v>-1</v>
      </c>
      <c r="H30">
        <v>-1</v>
      </c>
      <c r="I30">
        <v>-1</v>
      </c>
      <c r="J30">
        <v>-1</v>
      </c>
      <c r="K30">
        <v>-1</v>
      </c>
      <c r="L30">
        <v>-1</v>
      </c>
      <c r="M30">
        <v>-1</v>
      </c>
    </row>
    <row r="31" spans="1:13" x14ac:dyDescent="0.25">
      <c r="A31">
        <v>-1</v>
      </c>
      <c r="B31">
        <v>-1</v>
      </c>
      <c r="C31">
        <v>-1</v>
      </c>
      <c r="D31">
        <v>-1</v>
      </c>
      <c r="E31">
        <v>-1</v>
      </c>
      <c r="F31">
        <v>-1</v>
      </c>
      <c r="G31">
        <v>-1</v>
      </c>
      <c r="H31">
        <v>-1</v>
      </c>
      <c r="I31">
        <v>-1</v>
      </c>
      <c r="J31">
        <v>-1</v>
      </c>
      <c r="K31">
        <v>-1</v>
      </c>
      <c r="L31">
        <v>-1</v>
      </c>
      <c r="M31">
        <v>-1</v>
      </c>
    </row>
    <row r="32" spans="1:13" x14ac:dyDescent="0.25">
      <c r="A32">
        <v>-1</v>
      </c>
      <c r="B32">
        <v>-1</v>
      </c>
      <c r="C32">
        <v>-1</v>
      </c>
      <c r="D32">
        <v>-1</v>
      </c>
      <c r="E32">
        <v>-1</v>
      </c>
      <c r="F32">
        <v>-1</v>
      </c>
      <c r="G32">
        <v>-1</v>
      </c>
      <c r="H32">
        <v>-1</v>
      </c>
      <c r="I32">
        <v>-1</v>
      </c>
      <c r="J32">
        <v>-1</v>
      </c>
      <c r="K32">
        <v>-1</v>
      </c>
      <c r="L32">
        <v>-1</v>
      </c>
      <c r="M32">
        <v>-1</v>
      </c>
    </row>
    <row r="33" spans="1:13" x14ac:dyDescent="0.25">
      <c r="A33">
        <v>-1</v>
      </c>
      <c r="B33">
        <v>-1</v>
      </c>
      <c r="C33">
        <v>-1</v>
      </c>
      <c r="D33">
        <v>-1</v>
      </c>
      <c r="E33">
        <v>-1</v>
      </c>
      <c r="F33">
        <v>-1</v>
      </c>
      <c r="G33">
        <v>-1</v>
      </c>
      <c r="H33">
        <v>-1</v>
      </c>
      <c r="I33">
        <v>-1</v>
      </c>
      <c r="J33">
        <v>-1</v>
      </c>
      <c r="K33">
        <v>-1</v>
      </c>
      <c r="L33">
        <v>-1</v>
      </c>
      <c r="M33">
        <v>-1</v>
      </c>
    </row>
    <row r="34" spans="1:13" x14ac:dyDescent="0.25">
      <c r="A34">
        <v>-1</v>
      </c>
      <c r="B34">
        <v>-1</v>
      </c>
      <c r="C34">
        <v>-1</v>
      </c>
      <c r="D34">
        <v>-1</v>
      </c>
      <c r="E34">
        <v>-1</v>
      </c>
      <c r="F34">
        <v>-1</v>
      </c>
      <c r="G34">
        <v>-1</v>
      </c>
      <c r="H34">
        <v>-1</v>
      </c>
      <c r="I34">
        <v>-1</v>
      </c>
      <c r="J34">
        <v>-1</v>
      </c>
      <c r="K34">
        <v>-1</v>
      </c>
      <c r="L34">
        <v>-1</v>
      </c>
      <c r="M34">
        <v>-1</v>
      </c>
    </row>
    <row r="35" spans="1:13" x14ac:dyDescent="0.25">
      <c r="A35">
        <v>-1</v>
      </c>
      <c r="B35">
        <v>-1</v>
      </c>
      <c r="C35">
        <v>-1</v>
      </c>
      <c r="D35">
        <v>-1</v>
      </c>
      <c r="E35">
        <v>-1</v>
      </c>
      <c r="F35">
        <v>-1</v>
      </c>
      <c r="G35">
        <v>-1</v>
      </c>
      <c r="H35">
        <v>-1</v>
      </c>
      <c r="I35">
        <v>-1</v>
      </c>
      <c r="J35">
        <v>-1</v>
      </c>
      <c r="K35">
        <v>-1</v>
      </c>
      <c r="L35">
        <v>-1</v>
      </c>
      <c r="M35">
        <v>-1</v>
      </c>
    </row>
    <row r="36" spans="1:13" x14ac:dyDescent="0.25">
      <c r="A36">
        <v>-1</v>
      </c>
      <c r="B36">
        <v>-1</v>
      </c>
      <c r="C36">
        <v>-1</v>
      </c>
      <c r="D36">
        <v>-1</v>
      </c>
      <c r="E36">
        <v>-1</v>
      </c>
      <c r="F36">
        <v>-1</v>
      </c>
      <c r="G36">
        <v>-1</v>
      </c>
      <c r="H36">
        <v>-1</v>
      </c>
      <c r="I36">
        <v>-1</v>
      </c>
      <c r="J36">
        <v>-1</v>
      </c>
      <c r="K36">
        <v>-1</v>
      </c>
      <c r="L36">
        <v>-1</v>
      </c>
      <c r="M36">
        <v>-1</v>
      </c>
    </row>
    <row r="37" spans="1:13" x14ac:dyDescent="0.25">
      <c r="A37">
        <v>-1</v>
      </c>
      <c r="B37">
        <v>-1</v>
      </c>
      <c r="C37">
        <v>-1</v>
      </c>
      <c r="D37">
        <v>-1</v>
      </c>
      <c r="E37">
        <v>-1</v>
      </c>
      <c r="F37">
        <v>-1</v>
      </c>
      <c r="G37">
        <v>-1</v>
      </c>
      <c r="H37">
        <v>-1</v>
      </c>
      <c r="I37">
        <v>-1</v>
      </c>
      <c r="J37">
        <v>-1</v>
      </c>
      <c r="K37">
        <v>-1</v>
      </c>
      <c r="L37">
        <v>-1</v>
      </c>
      <c r="M37">
        <v>-1</v>
      </c>
    </row>
    <row r="38" spans="1:13" x14ac:dyDescent="0.25">
      <c r="A38">
        <v>-1</v>
      </c>
      <c r="B38">
        <v>-1</v>
      </c>
      <c r="C38">
        <v>-1</v>
      </c>
      <c r="D38">
        <v>-1</v>
      </c>
      <c r="E38">
        <v>-1</v>
      </c>
      <c r="F38">
        <v>-1</v>
      </c>
      <c r="G38">
        <v>-1</v>
      </c>
      <c r="H38">
        <v>-1</v>
      </c>
      <c r="I38">
        <v>-1</v>
      </c>
      <c r="J38">
        <v>-1</v>
      </c>
      <c r="K38">
        <v>-1</v>
      </c>
      <c r="L38">
        <v>-1</v>
      </c>
      <c r="M38">
        <v>-1</v>
      </c>
    </row>
    <row r="39" spans="1:13" x14ac:dyDescent="0.25">
      <c r="A39">
        <v>-1</v>
      </c>
      <c r="B39">
        <v>-1</v>
      </c>
      <c r="C39">
        <v>-1</v>
      </c>
      <c r="D39">
        <v>-1</v>
      </c>
      <c r="E39">
        <v>-1</v>
      </c>
      <c r="F39">
        <v>-1</v>
      </c>
      <c r="G39">
        <v>-1</v>
      </c>
      <c r="H39">
        <v>-1</v>
      </c>
      <c r="I39">
        <v>-1</v>
      </c>
      <c r="J39">
        <v>-1</v>
      </c>
      <c r="K39">
        <v>-1</v>
      </c>
      <c r="L39">
        <v>-1</v>
      </c>
      <c r="M39">
        <v>-1</v>
      </c>
    </row>
    <row r="40" spans="1:13" x14ac:dyDescent="0.25">
      <c r="A40">
        <v>-1</v>
      </c>
      <c r="B40">
        <v>-1</v>
      </c>
      <c r="C40">
        <v>-1</v>
      </c>
      <c r="D40">
        <v>-1</v>
      </c>
      <c r="E40">
        <v>-1</v>
      </c>
      <c r="F40">
        <v>-1</v>
      </c>
      <c r="G40">
        <v>-1</v>
      </c>
      <c r="H40">
        <v>-1</v>
      </c>
      <c r="I40">
        <v>-1</v>
      </c>
      <c r="J40">
        <v>-1</v>
      </c>
      <c r="K40">
        <v>-1</v>
      </c>
      <c r="L40">
        <v>-1</v>
      </c>
      <c r="M40">
        <v>-1</v>
      </c>
    </row>
    <row r="41" spans="1:13" x14ac:dyDescent="0.25">
      <c r="A41">
        <v>-1</v>
      </c>
      <c r="B41">
        <v>-1</v>
      </c>
      <c r="C41">
        <v>-1</v>
      </c>
      <c r="D41">
        <v>-1</v>
      </c>
      <c r="E41">
        <v>-1</v>
      </c>
      <c r="F41">
        <v>-1</v>
      </c>
      <c r="G41">
        <v>-1</v>
      </c>
      <c r="H41">
        <v>-1</v>
      </c>
      <c r="I41">
        <v>-1</v>
      </c>
      <c r="J41">
        <v>-1</v>
      </c>
      <c r="K41">
        <v>-1</v>
      </c>
      <c r="L41">
        <v>-1</v>
      </c>
      <c r="M41">
        <v>-1</v>
      </c>
    </row>
    <row r="42" spans="1:13" x14ac:dyDescent="0.25">
      <c r="A42">
        <v>-1</v>
      </c>
      <c r="B42">
        <v>-1</v>
      </c>
      <c r="C42">
        <v>-1</v>
      </c>
      <c r="D42">
        <v>-1</v>
      </c>
      <c r="E42">
        <v>-1</v>
      </c>
      <c r="F42">
        <v>-1</v>
      </c>
      <c r="G42">
        <v>-1</v>
      </c>
      <c r="H42">
        <v>-1</v>
      </c>
      <c r="I42">
        <v>-1</v>
      </c>
      <c r="J42">
        <v>-1</v>
      </c>
      <c r="K42">
        <v>-1</v>
      </c>
      <c r="L42">
        <v>-1</v>
      </c>
      <c r="M42">
        <v>-1</v>
      </c>
    </row>
    <row r="43" spans="1:13" x14ac:dyDescent="0.25">
      <c r="A43">
        <v>-1</v>
      </c>
      <c r="B43">
        <v>-1</v>
      </c>
      <c r="C43">
        <v>-1</v>
      </c>
      <c r="D43">
        <v>-1</v>
      </c>
      <c r="E43">
        <v>-1</v>
      </c>
      <c r="F43">
        <v>-1</v>
      </c>
      <c r="G43">
        <v>-1</v>
      </c>
      <c r="H43">
        <v>-1</v>
      </c>
      <c r="I43">
        <v>-1</v>
      </c>
      <c r="J43">
        <v>-1</v>
      </c>
      <c r="K43">
        <v>-1</v>
      </c>
      <c r="L43">
        <v>-1</v>
      </c>
      <c r="M43">
        <v>-1</v>
      </c>
    </row>
    <row r="44" spans="1:13" x14ac:dyDescent="0.25">
      <c r="A44">
        <v>-1</v>
      </c>
      <c r="B44">
        <v>-1</v>
      </c>
      <c r="C44">
        <v>-1</v>
      </c>
      <c r="D44">
        <v>-1</v>
      </c>
      <c r="E44">
        <v>-1</v>
      </c>
      <c r="F44">
        <v>-1</v>
      </c>
      <c r="G44">
        <v>-1</v>
      </c>
      <c r="H44">
        <v>-1</v>
      </c>
      <c r="I44">
        <v>-1</v>
      </c>
      <c r="J44">
        <v>-1</v>
      </c>
      <c r="K44">
        <v>-1</v>
      </c>
      <c r="L44">
        <v>-1</v>
      </c>
      <c r="M44">
        <v>-1</v>
      </c>
    </row>
    <row r="45" spans="1:13" x14ac:dyDescent="0.25">
      <c r="A45">
        <v>-1</v>
      </c>
      <c r="B45">
        <v>-1</v>
      </c>
      <c r="C45">
        <v>-1</v>
      </c>
      <c r="D45">
        <v>-1</v>
      </c>
      <c r="E45">
        <v>-1</v>
      </c>
      <c r="F45">
        <v>-1</v>
      </c>
      <c r="G45">
        <v>-1</v>
      </c>
      <c r="H45">
        <v>-1</v>
      </c>
      <c r="I45">
        <v>-1</v>
      </c>
      <c r="J45">
        <v>-1</v>
      </c>
      <c r="K45">
        <v>-1</v>
      </c>
      <c r="L45">
        <v>-1</v>
      </c>
      <c r="M45">
        <v>-1</v>
      </c>
    </row>
    <row r="46" spans="1:13" x14ac:dyDescent="0.25">
      <c r="A46">
        <v>-1</v>
      </c>
      <c r="B46">
        <v>-1</v>
      </c>
      <c r="C46">
        <v>-1</v>
      </c>
      <c r="D46">
        <v>-1</v>
      </c>
      <c r="E46">
        <v>-1</v>
      </c>
      <c r="F46">
        <v>-1</v>
      </c>
      <c r="G46">
        <v>-1</v>
      </c>
      <c r="H46">
        <v>-1</v>
      </c>
      <c r="I46">
        <v>-1</v>
      </c>
      <c r="J46">
        <v>-1</v>
      </c>
      <c r="K46">
        <v>-1</v>
      </c>
      <c r="L46">
        <v>-1</v>
      </c>
      <c r="M46">
        <v>-1</v>
      </c>
    </row>
    <row r="47" spans="1:13" x14ac:dyDescent="0.25">
      <c r="A47">
        <v>-1</v>
      </c>
      <c r="B47">
        <v>-1</v>
      </c>
      <c r="C47">
        <v>-1</v>
      </c>
      <c r="D47">
        <v>-1</v>
      </c>
      <c r="E47">
        <v>-1</v>
      </c>
      <c r="F47">
        <v>-1</v>
      </c>
      <c r="G47">
        <v>-1</v>
      </c>
      <c r="H47">
        <v>-1</v>
      </c>
      <c r="I47">
        <v>-1</v>
      </c>
      <c r="J47">
        <v>-1</v>
      </c>
      <c r="K47">
        <v>-1</v>
      </c>
      <c r="L47">
        <v>-1</v>
      </c>
      <c r="M47">
        <v>-1</v>
      </c>
    </row>
    <row r="48" spans="1:13" x14ac:dyDescent="0.25">
      <c r="A48">
        <v>-1</v>
      </c>
      <c r="B48">
        <v>-1</v>
      </c>
      <c r="C48">
        <v>-1</v>
      </c>
      <c r="D48">
        <v>-1</v>
      </c>
      <c r="E48">
        <v>-1</v>
      </c>
      <c r="F48">
        <v>-1</v>
      </c>
      <c r="G48">
        <v>-1</v>
      </c>
      <c r="H48">
        <v>-1</v>
      </c>
      <c r="I48">
        <v>-1</v>
      </c>
      <c r="J48">
        <v>-1</v>
      </c>
      <c r="K48">
        <v>-1</v>
      </c>
      <c r="L48">
        <v>-1</v>
      </c>
      <c r="M48">
        <v>-1</v>
      </c>
    </row>
    <row r="49" spans="1:13" x14ac:dyDescent="0.25">
      <c r="A49">
        <v>-1</v>
      </c>
      <c r="B49">
        <v>-1</v>
      </c>
      <c r="C49">
        <v>-1</v>
      </c>
      <c r="D49">
        <v>-1</v>
      </c>
      <c r="E49">
        <v>-1</v>
      </c>
      <c r="F49">
        <v>-1</v>
      </c>
      <c r="G49">
        <v>-1</v>
      </c>
      <c r="H49">
        <v>-1</v>
      </c>
      <c r="I49">
        <v>-1</v>
      </c>
      <c r="J49">
        <v>-1</v>
      </c>
      <c r="K49">
        <v>-1</v>
      </c>
      <c r="L49">
        <v>-1</v>
      </c>
      <c r="M49">
        <v>-1</v>
      </c>
    </row>
    <row r="50" spans="1:13" x14ac:dyDescent="0.25">
      <c r="A50">
        <v>-1</v>
      </c>
      <c r="B50">
        <v>-1</v>
      </c>
      <c r="C50">
        <v>-1</v>
      </c>
      <c r="D50">
        <v>-1</v>
      </c>
      <c r="E50">
        <v>-1</v>
      </c>
      <c r="F50">
        <v>-1</v>
      </c>
      <c r="G50">
        <v>-1</v>
      </c>
      <c r="H50">
        <v>-1</v>
      </c>
      <c r="I50">
        <v>-1</v>
      </c>
      <c r="J50">
        <v>-1</v>
      </c>
      <c r="K50">
        <v>-1</v>
      </c>
      <c r="L50">
        <v>-1</v>
      </c>
      <c r="M50">
        <v>-1</v>
      </c>
    </row>
    <row r="51" spans="1:13" x14ac:dyDescent="0.25">
      <c r="A51">
        <v>-1</v>
      </c>
      <c r="B51">
        <v>-1</v>
      </c>
      <c r="C51">
        <v>-1</v>
      </c>
      <c r="D51">
        <v>-1</v>
      </c>
      <c r="E51">
        <v>-1</v>
      </c>
      <c r="F51">
        <v>-1</v>
      </c>
      <c r="G51">
        <v>-1</v>
      </c>
      <c r="H51">
        <v>-1</v>
      </c>
      <c r="I51">
        <v>-1</v>
      </c>
      <c r="J51">
        <v>-1</v>
      </c>
      <c r="K51">
        <v>-1</v>
      </c>
      <c r="L51">
        <v>-1</v>
      </c>
      <c r="M51">
        <v>-1</v>
      </c>
    </row>
    <row r="52" spans="1:13" x14ac:dyDescent="0.25">
      <c r="A52">
        <v>-1</v>
      </c>
      <c r="B52">
        <v>-1</v>
      </c>
      <c r="C52">
        <v>-1</v>
      </c>
      <c r="D52">
        <v>-1</v>
      </c>
      <c r="E52">
        <v>-1</v>
      </c>
      <c r="F52">
        <v>-1</v>
      </c>
      <c r="G52">
        <v>-1</v>
      </c>
      <c r="H52">
        <v>-1</v>
      </c>
      <c r="I52">
        <v>-1</v>
      </c>
      <c r="J52">
        <v>-1</v>
      </c>
      <c r="K52">
        <v>-1</v>
      </c>
      <c r="L52">
        <v>-1</v>
      </c>
      <c r="M52">
        <v>-1</v>
      </c>
    </row>
    <row r="53" spans="1:13" x14ac:dyDescent="0.25">
      <c r="A53">
        <v>-1</v>
      </c>
      <c r="B53">
        <v>-1</v>
      </c>
      <c r="C53">
        <v>-1</v>
      </c>
      <c r="D53">
        <v>-1</v>
      </c>
      <c r="E53">
        <v>-1</v>
      </c>
      <c r="F53">
        <v>-1</v>
      </c>
      <c r="G53">
        <v>-1</v>
      </c>
      <c r="H53">
        <v>-1</v>
      </c>
      <c r="I53">
        <v>-1</v>
      </c>
      <c r="J53">
        <v>-1</v>
      </c>
      <c r="K53">
        <v>-1</v>
      </c>
      <c r="L53">
        <v>-1</v>
      </c>
      <c r="M53">
        <v>-1</v>
      </c>
    </row>
    <row r="54" spans="1:13" x14ac:dyDescent="0.25">
      <c r="A54">
        <v>-1</v>
      </c>
      <c r="B54">
        <v>-1</v>
      </c>
      <c r="C54">
        <v>-1</v>
      </c>
      <c r="D54">
        <v>-1</v>
      </c>
      <c r="E54">
        <v>-1</v>
      </c>
      <c r="F54">
        <v>-1</v>
      </c>
      <c r="G54">
        <v>-1</v>
      </c>
      <c r="H54">
        <v>-1</v>
      </c>
      <c r="I54">
        <v>-1</v>
      </c>
      <c r="J54">
        <v>-1</v>
      </c>
      <c r="K54">
        <v>-1</v>
      </c>
      <c r="L54">
        <v>-1</v>
      </c>
      <c r="M54">
        <v>-1</v>
      </c>
    </row>
    <row r="55" spans="1:13" x14ac:dyDescent="0.25">
      <c r="A55">
        <v>-1</v>
      </c>
      <c r="B55">
        <v>-1</v>
      </c>
      <c r="C55">
        <v>-1</v>
      </c>
      <c r="D55">
        <v>-1</v>
      </c>
      <c r="E55">
        <v>-1</v>
      </c>
      <c r="F55">
        <v>-1</v>
      </c>
      <c r="G55">
        <v>-1</v>
      </c>
      <c r="H55">
        <v>-1</v>
      </c>
      <c r="I55">
        <v>-1</v>
      </c>
      <c r="J55">
        <v>-1</v>
      </c>
      <c r="K55">
        <v>-1</v>
      </c>
      <c r="L55">
        <v>-1</v>
      </c>
      <c r="M55">
        <v>-1</v>
      </c>
    </row>
    <row r="56" spans="1:13" x14ac:dyDescent="0.25">
      <c r="A56">
        <v>-1</v>
      </c>
      <c r="B56">
        <v>-1</v>
      </c>
      <c r="C56">
        <v>-1</v>
      </c>
      <c r="D56">
        <v>-1</v>
      </c>
      <c r="E56">
        <v>-1</v>
      </c>
      <c r="F56">
        <v>-1</v>
      </c>
      <c r="G56">
        <v>-1</v>
      </c>
      <c r="H56">
        <v>-1</v>
      </c>
      <c r="I56">
        <v>-1</v>
      </c>
      <c r="J56">
        <v>-1</v>
      </c>
      <c r="K56">
        <v>-1</v>
      </c>
      <c r="L56">
        <v>-1</v>
      </c>
      <c r="M56">
        <v>-1</v>
      </c>
    </row>
    <row r="57" spans="1:13" x14ac:dyDescent="0.25">
      <c r="A57">
        <v>-1</v>
      </c>
      <c r="B57">
        <v>-1</v>
      </c>
      <c r="C57">
        <v>-1</v>
      </c>
      <c r="D57">
        <v>-1</v>
      </c>
      <c r="E57">
        <v>-1</v>
      </c>
      <c r="F57">
        <v>-1</v>
      </c>
      <c r="G57">
        <v>-1</v>
      </c>
      <c r="H57">
        <v>-1</v>
      </c>
      <c r="I57">
        <v>-1</v>
      </c>
      <c r="J57">
        <v>-1</v>
      </c>
      <c r="K57">
        <v>-1</v>
      </c>
      <c r="L57">
        <v>-1</v>
      </c>
      <c r="M57">
        <v>-1</v>
      </c>
    </row>
    <row r="58" spans="1:13" x14ac:dyDescent="0.25">
      <c r="A58">
        <v>-1</v>
      </c>
      <c r="B58">
        <v>-1</v>
      </c>
      <c r="C58">
        <v>-1</v>
      </c>
      <c r="D58">
        <v>-1</v>
      </c>
      <c r="E58">
        <v>-1</v>
      </c>
      <c r="F58">
        <v>-1</v>
      </c>
      <c r="G58">
        <v>-1</v>
      </c>
      <c r="H58">
        <v>-1</v>
      </c>
      <c r="I58">
        <v>-1</v>
      </c>
      <c r="J58">
        <v>-1</v>
      </c>
      <c r="K58">
        <v>-1</v>
      </c>
      <c r="L58">
        <v>-1</v>
      </c>
      <c r="M58">
        <v>-1</v>
      </c>
    </row>
    <row r="59" spans="1:13" x14ac:dyDescent="0.25">
      <c r="A59">
        <v>-1</v>
      </c>
      <c r="B59">
        <v>-1</v>
      </c>
      <c r="C59">
        <v>-1</v>
      </c>
      <c r="D59">
        <v>-1</v>
      </c>
      <c r="E59">
        <v>-1</v>
      </c>
      <c r="F59">
        <v>-1</v>
      </c>
      <c r="G59">
        <v>-1</v>
      </c>
      <c r="H59">
        <v>-1</v>
      </c>
      <c r="I59">
        <v>-1</v>
      </c>
      <c r="J59">
        <v>-1</v>
      </c>
      <c r="K59">
        <v>-1</v>
      </c>
      <c r="L59">
        <v>-1</v>
      </c>
      <c r="M59">
        <v>-1</v>
      </c>
    </row>
    <row r="60" spans="1:13" x14ac:dyDescent="0.25">
      <c r="A60">
        <v>-1</v>
      </c>
      <c r="B60">
        <v>-1</v>
      </c>
      <c r="C60">
        <v>-1</v>
      </c>
      <c r="D60">
        <v>-1</v>
      </c>
      <c r="E60">
        <v>-1</v>
      </c>
      <c r="F60">
        <v>-1</v>
      </c>
      <c r="G60">
        <v>-1</v>
      </c>
      <c r="H60">
        <v>-1</v>
      </c>
      <c r="I60">
        <v>-1</v>
      </c>
      <c r="J60">
        <v>-1</v>
      </c>
      <c r="K60">
        <v>-1</v>
      </c>
      <c r="L60">
        <v>-1</v>
      </c>
      <c r="M60">
        <v>-1</v>
      </c>
    </row>
    <row r="61" spans="1:13" x14ac:dyDescent="0.25">
      <c r="A61">
        <v>-1</v>
      </c>
      <c r="B61">
        <v>-1</v>
      </c>
      <c r="C61">
        <v>-1</v>
      </c>
      <c r="D61">
        <v>-1</v>
      </c>
      <c r="E61">
        <v>-1</v>
      </c>
      <c r="F61">
        <v>-1</v>
      </c>
      <c r="G61">
        <v>-1</v>
      </c>
      <c r="H61">
        <v>-1</v>
      </c>
      <c r="I61">
        <v>-1</v>
      </c>
      <c r="J61">
        <v>-1</v>
      </c>
      <c r="K61">
        <v>-1</v>
      </c>
      <c r="L61">
        <v>-1</v>
      </c>
      <c r="M61">
        <v>-1</v>
      </c>
    </row>
    <row r="62" spans="1:13" x14ac:dyDescent="0.25">
      <c r="A62">
        <v>-1</v>
      </c>
      <c r="B62">
        <v>-1</v>
      </c>
      <c r="C62">
        <v>-1</v>
      </c>
      <c r="D62">
        <v>-1</v>
      </c>
      <c r="E62">
        <v>-1</v>
      </c>
      <c r="F62">
        <v>-1</v>
      </c>
      <c r="G62">
        <v>-1</v>
      </c>
      <c r="H62">
        <v>-1</v>
      </c>
      <c r="I62">
        <v>-1</v>
      </c>
      <c r="J62">
        <v>-1</v>
      </c>
      <c r="K62">
        <v>-1</v>
      </c>
      <c r="L62">
        <v>-1</v>
      </c>
      <c r="M62">
        <v>-1</v>
      </c>
    </row>
    <row r="63" spans="1:13" x14ac:dyDescent="0.25">
      <c r="A63">
        <v>-1</v>
      </c>
      <c r="B63">
        <v>-1</v>
      </c>
      <c r="C63">
        <v>-1</v>
      </c>
      <c r="D63">
        <v>-1</v>
      </c>
      <c r="E63">
        <v>-1</v>
      </c>
      <c r="F63">
        <v>-1</v>
      </c>
      <c r="G63">
        <v>-1</v>
      </c>
      <c r="H63">
        <v>-1</v>
      </c>
      <c r="I63">
        <v>-1</v>
      </c>
      <c r="J63">
        <v>-1</v>
      </c>
      <c r="K63">
        <v>-1</v>
      </c>
      <c r="L63">
        <v>-1</v>
      </c>
      <c r="M63">
        <v>-1</v>
      </c>
    </row>
    <row r="64" spans="1:13" x14ac:dyDescent="0.25">
      <c r="A64">
        <v>-1</v>
      </c>
      <c r="B64">
        <v>-1</v>
      </c>
      <c r="C64">
        <v>-1</v>
      </c>
      <c r="D64">
        <v>-1</v>
      </c>
      <c r="E64">
        <v>-1</v>
      </c>
      <c r="F64">
        <v>-1</v>
      </c>
      <c r="G64">
        <v>-1</v>
      </c>
      <c r="H64">
        <v>-1</v>
      </c>
      <c r="I64">
        <v>-1</v>
      </c>
      <c r="J64">
        <v>-1</v>
      </c>
      <c r="K64">
        <v>-1</v>
      </c>
      <c r="L64">
        <v>-1</v>
      </c>
      <c r="M64">
        <v>-1</v>
      </c>
    </row>
    <row r="65" spans="1:13" x14ac:dyDescent="0.25">
      <c r="A65">
        <v>-1</v>
      </c>
      <c r="B65">
        <v>-1</v>
      </c>
      <c r="C65">
        <v>-1</v>
      </c>
      <c r="D65">
        <v>-1</v>
      </c>
      <c r="E65">
        <v>-1</v>
      </c>
      <c r="F65">
        <v>-1</v>
      </c>
      <c r="G65">
        <v>-1</v>
      </c>
      <c r="H65">
        <v>-1</v>
      </c>
      <c r="I65">
        <v>-1</v>
      </c>
      <c r="J65">
        <v>-1</v>
      </c>
      <c r="K65">
        <v>-1</v>
      </c>
      <c r="L65">
        <v>-1</v>
      </c>
      <c r="M65">
        <v>-1</v>
      </c>
    </row>
    <row r="66" spans="1:13" x14ac:dyDescent="0.25">
      <c r="A66">
        <v>-1</v>
      </c>
      <c r="B66">
        <v>-1</v>
      </c>
      <c r="C66">
        <v>-1</v>
      </c>
      <c r="D66">
        <v>-1</v>
      </c>
      <c r="E66">
        <v>-1</v>
      </c>
      <c r="F66">
        <v>-1</v>
      </c>
      <c r="G66">
        <v>-1</v>
      </c>
      <c r="H66">
        <v>-1</v>
      </c>
      <c r="I66">
        <v>-1</v>
      </c>
      <c r="J66">
        <v>-1</v>
      </c>
      <c r="K66">
        <v>-1</v>
      </c>
      <c r="L66">
        <v>-1</v>
      </c>
      <c r="M66">
        <v>-1</v>
      </c>
    </row>
    <row r="67" spans="1:13" x14ac:dyDescent="0.25">
      <c r="A67">
        <v>-1</v>
      </c>
      <c r="B67">
        <v>-1</v>
      </c>
      <c r="C67">
        <v>-1</v>
      </c>
      <c r="D67">
        <v>-1</v>
      </c>
      <c r="E67">
        <v>-1</v>
      </c>
      <c r="F67">
        <v>-1</v>
      </c>
      <c r="G67">
        <v>-1</v>
      </c>
      <c r="H67">
        <v>-1</v>
      </c>
      <c r="I67">
        <v>-1</v>
      </c>
      <c r="J67">
        <v>-1</v>
      </c>
      <c r="K67">
        <v>-1</v>
      </c>
      <c r="L67">
        <v>-1</v>
      </c>
      <c r="M67">
        <v>-1</v>
      </c>
    </row>
    <row r="68" spans="1:13" x14ac:dyDescent="0.25">
      <c r="A68">
        <v>-1</v>
      </c>
      <c r="B68">
        <v>-1</v>
      </c>
      <c r="C68">
        <v>-1</v>
      </c>
      <c r="D68">
        <v>-1</v>
      </c>
      <c r="E68">
        <v>-1</v>
      </c>
      <c r="F68">
        <v>-1</v>
      </c>
      <c r="G68">
        <v>-1</v>
      </c>
      <c r="H68">
        <v>-1</v>
      </c>
      <c r="I68">
        <v>-1</v>
      </c>
      <c r="J68">
        <v>-1</v>
      </c>
      <c r="K68">
        <v>-1</v>
      </c>
      <c r="L68">
        <v>-1</v>
      </c>
      <c r="M68">
        <v>-1</v>
      </c>
    </row>
    <row r="69" spans="1:13" x14ac:dyDescent="0.25">
      <c r="A69">
        <v>-1</v>
      </c>
      <c r="B69">
        <v>-1</v>
      </c>
      <c r="C69">
        <v>-1</v>
      </c>
      <c r="D69">
        <v>-1</v>
      </c>
      <c r="E69">
        <v>-1</v>
      </c>
      <c r="F69">
        <v>-1</v>
      </c>
      <c r="G69">
        <v>-1</v>
      </c>
      <c r="H69">
        <v>-1</v>
      </c>
      <c r="I69">
        <v>-1</v>
      </c>
      <c r="J69">
        <v>-1</v>
      </c>
      <c r="K69">
        <v>-1</v>
      </c>
      <c r="L69">
        <v>-1</v>
      </c>
      <c r="M69">
        <v>-1</v>
      </c>
    </row>
    <row r="70" spans="1:13" x14ac:dyDescent="0.25">
      <c r="A70">
        <v>-1</v>
      </c>
      <c r="B70">
        <v>-1</v>
      </c>
      <c r="C70">
        <v>-1</v>
      </c>
      <c r="D70">
        <v>-1</v>
      </c>
      <c r="E70">
        <v>-1</v>
      </c>
      <c r="F70">
        <v>-1</v>
      </c>
      <c r="G70">
        <v>-1</v>
      </c>
      <c r="H70">
        <v>-1</v>
      </c>
      <c r="I70">
        <v>-1</v>
      </c>
      <c r="J70">
        <v>-1</v>
      </c>
      <c r="K70">
        <v>-1</v>
      </c>
      <c r="L70">
        <v>-1</v>
      </c>
      <c r="M70">
        <v>-1</v>
      </c>
    </row>
    <row r="71" spans="1:13" x14ac:dyDescent="0.25">
      <c r="A71">
        <v>-1</v>
      </c>
      <c r="B71">
        <v>-1</v>
      </c>
      <c r="C71">
        <v>-1</v>
      </c>
      <c r="D71">
        <v>-1</v>
      </c>
      <c r="E71">
        <v>-1</v>
      </c>
      <c r="F71">
        <v>-1</v>
      </c>
      <c r="G71">
        <v>-1</v>
      </c>
      <c r="H71">
        <v>-1</v>
      </c>
      <c r="I71">
        <v>-1</v>
      </c>
      <c r="J71">
        <v>-1</v>
      </c>
      <c r="K71">
        <v>-1</v>
      </c>
      <c r="L71">
        <v>-1</v>
      </c>
      <c r="M71">
        <v>-1</v>
      </c>
    </row>
    <row r="72" spans="1:13" x14ac:dyDescent="0.25">
      <c r="A72">
        <v>-1</v>
      </c>
      <c r="B72">
        <v>-1</v>
      </c>
      <c r="C72">
        <v>-1</v>
      </c>
      <c r="D72">
        <v>-1</v>
      </c>
      <c r="E72">
        <v>-1</v>
      </c>
      <c r="F72">
        <v>-1</v>
      </c>
      <c r="G72">
        <v>-1</v>
      </c>
      <c r="H72">
        <v>-1</v>
      </c>
      <c r="I72">
        <v>-1</v>
      </c>
      <c r="J72">
        <v>-1</v>
      </c>
      <c r="K72">
        <v>-1</v>
      </c>
      <c r="L72">
        <v>-1</v>
      </c>
      <c r="M72">
        <v>-1</v>
      </c>
    </row>
    <row r="73" spans="1:13" x14ac:dyDescent="0.25">
      <c r="A73">
        <v>-1</v>
      </c>
      <c r="B73">
        <v>-1</v>
      </c>
      <c r="C73">
        <v>-1</v>
      </c>
      <c r="D73">
        <v>-1</v>
      </c>
      <c r="E73">
        <v>-1</v>
      </c>
      <c r="F73">
        <v>-1</v>
      </c>
      <c r="G73">
        <v>-1</v>
      </c>
      <c r="H73">
        <v>-1</v>
      </c>
      <c r="I73">
        <v>-1</v>
      </c>
      <c r="J73">
        <v>-1</v>
      </c>
      <c r="K73">
        <v>-1</v>
      </c>
      <c r="L73">
        <v>-1</v>
      </c>
      <c r="M73">
        <v>-1</v>
      </c>
    </row>
    <row r="74" spans="1:13" x14ac:dyDescent="0.25">
      <c r="A74">
        <v>-1</v>
      </c>
      <c r="B74">
        <v>-1</v>
      </c>
      <c r="C74">
        <v>-1</v>
      </c>
      <c r="D74">
        <v>-1</v>
      </c>
      <c r="E74">
        <v>-1</v>
      </c>
      <c r="F74">
        <v>-1</v>
      </c>
      <c r="G74">
        <v>-1</v>
      </c>
      <c r="H74">
        <v>-1</v>
      </c>
      <c r="I74">
        <v>-1</v>
      </c>
      <c r="J74">
        <v>-1</v>
      </c>
      <c r="K74">
        <v>-1</v>
      </c>
      <c r="L74">
        <v>-1</v>
      </c>
      <c r="M74">
        <v>-1</v>
      </c>
    </row>
    <row r="75" spans="1:13" x14ac:dyDescent="0.25">
      <c r="A75">
        <v>-1</v>
      </c>
      <c r="B75">
        <v>-1</v>
      </c>
      <c r="C75">
        <v>-1</v>
      </c>
      <c r="D75">
        <v>-1</v>
      </c>
      <c r="E75">
        <v>-1</v>
      </c>
      <c r="F75">
        <v>-1</v>
      </c>
      <c r="G75">
        <v>-1</v>
      </c>
      <c r="H75">
        <v>-1</v>
      </c>
      <c r="I75">
        <v>-1</v>
      </c>
      <c r="J75">
        <v>-1</v>
      </c>
      <c r="K75">
        <v>-1</v>
      </c>
      <c r="L75">
        <v>-1</v>
      </c>
      <c r="M75">
        <v>-1</v>
      </c>
    </row>
    <row r="76" spans="1:13" x14ac:dyDescent="0.25">
      <c r="A76">
        <v>-1</v>
      </c>
      <c r="B76">
        <v>-1</v>
      </c>
      <c r="C76">
        <v>-1</v>
      </c>
      <c r="D76">
        <v>-1</v>
      </c>
      <c r="E76">
        <v>-1</v>
      </c>
      <c r="F76">
        <v>-1</v>
      </c>
      <c r="G76">
        <v>-1</v>
      </c>
      <c r="H76">
        <v>-1</v>
      </c>
      <c r="I76">
        <v>-1</v>
      </c>
      <c r="J76">
        <v>-1</v>
      </c>
      <c r="K76">
        <v>-1</v>
      </c>
      <c r="L76">
        <v>-1</v>
      </c>
      <c r="M76">
        <v>-1</v>
      </c>
    </row>
    <row r="77" spans="1:13" x14ac:dyDescent="0.25">
      <c r="A77">
        <v>-1</v>
      </c>
      <c r="B77">
        <v>-1</v>
      </c>
      <c r="C77">
        <v>-1</v>
      </c>
      <c r="D77">
        <v>-1</v>
      </c>
      <c r="E77">
        <v>-1</v>
      </c>
      <c r="F77">
        <v>-1</v>
      </c>
      <c r="G77">
        <v>-1</v>
      </c>
      <c r="H77">
        <v>-1</v>
      </c>
      <c r="I77">
        <v>-1</v>
      </c>
      <c r="J77">
        <v>-1</v>
      </c>
      <c r="K77">
        <v>-1</v>
      </c>
      <c r="L77">
        <v>-1</v>
      </c>
      <c r="M77">
        <v>-1</v>
      </c>
    </row>
    <row r="78" spans="1:13" x14ac:dyDescent="0.25">
      <c r="A78">
        <v>-1</v>
      </c>
      <c r="B78">
        <v>-1</v>
      </c>
      <c r="C78">
        <v>-1</v>
      </c>
      <c r="D78">
        <v>-1</v>
      </c>
      <c r="E78">
        <v>-1</v>
      </c>
      <c r="F78">
        <v>-1</v>
      </c>
      <c r="G78">
        <v>-1</v>
      </c>
      <c r="H78">
        <v>-1</v>
      </c>
      <c r="I78">
        <v>-1</v>
      </c>
      <c r="J78">
        <v>-1</v>
      </c>
      <c r="K78">
        <v>-1</v>
      </c>
      <c r="L78">
        <v>-1</v>
      </c>
      <c r="M78">
        <v>-1</v>
      </c>
    </row>
    <row r="79" spans="1:13" x14ac:dyDescent="0.25">
      <c r="A79">
        <v>-1</v>
      </c>
      <c r="B79">
        <v>-1</v>
      </c>
      <c r="C79">
        <v>-1</v>
      </c>
      <c r="D79">
        <v>-1</v>
      </c>
      <c r="E79">
        <v>-1</v>
      </c>
      <c r="F79">
        <v>-1</v>
      </c>
      <c r="G79">
        <v>-1</v>
      </c>
      <c r="H79">
        <v>-1</v>
      </c>
      <c r="I79">
        <v>-1</v>
      </c>
      <c r="J79">
        <v>-1</v>
      </c>
      <c r="K79">
        <v>-1</v>
      </c>
      <c r="L79">
        <v>-1</v>
      </c>
      <c r="M79">
        <v>-1</v>
      </c>
    </row>
    <row r="80" spans="1:13" x14ac:dyDescent="0.25">
      <c r="A80">
        <v>-1</v>
      </c>
      <c r="B80">
        <v>-1</v>
      </c>
      <c r="C80">
        <v>-1</v>
      </c>
      <c r="D80">
        <v>-1</v>
      </c>
      <c r="E80">
        <v>-1</v>
      </c>
      <c r="F80">
        <v>-1</v>
      </c>
      <c r="G80">
        <v>-1</v>
      </c>
      <c r="H80">
        <v>-1</v>
      </c>
      <c r="I80">
        <v>-1</v>
      </c>
      <c r="J80">
        <v>-1</v>
      </c>
      <c r="K80">
        <v>-1</v>
      </c>
      <c r="L80">
        <v>-1</v>
      </c>
      <c r="M80">
        <v>-1</v>
      </c>
    </row>
    <row r="81" spans="1:13" x14ac:dyDescent="0.25">
      <c r="A81">
        <v>-1</v>
      </c>
      <c r="B81">
        <v>-1</v>
      </c>
      <c r="C81">
        <v>-1</v>
      </c>
      <c r="D81">
        <v>-1</v>
      </c>
      <c r="E81">
        <v>-1</v>
      </c>
      <c r="F81">
        <v>-1</v>
      </c>
      <c r="G81">
        <v>-1</v>
      </c>
      <c r="H81">
        <v>-1</v>
      </c>
      <c r="I81">
        <v>-1</v>
      </c>
      <c r="J81">
        <v>-1</v>
      </c>
      <c r="K81">
        <v>-1</v>
      </c>
      <c r="L81">
        <v>-1</v>
      </c>
      <c r="M81">
        <v>-1</v>
      </c>
    </row>
    <row r="82" spans="1:13" x14ac:dyDescent="0.25">
      <c r="A82">
        <v>-1</v>
      </c>
      <c r="B82">
        <v>-1</v>
      </c>
      <c r="C82">
        <v>-1</v>
      </c>
      <c r="D82">
        <v>-1</v>
      </c>
      <c r="E82">
        <v>-1</v>
      </c>
      <c r="F82">
        <v>-1</v>
      </c>
      <c r="G82">
        <v>-1</v>
      </c>
      <c r="H82">
        <v>-1</v>
      </c>
      <c r="I82">
        <v>-1</v>
      </c>
      <c r="J82">
        <v>-1</v>
      </c>
      <c r="K82">
        <v>-1</v>
      </c>
      <c r="L82">
        <v>-1</v>
      </c>
      <c r="M82">
        <v>-1</v>
      </c>
    </row>
    <row r="83" spans="1:13" x14ac:dyDescent="0.25">
      <c r="A83">
        <v>-1</v>
      </c>
      <c r="B83">
        <v>-1</v>
      </c>
      <c r="C83">
        <v>-1</v>
      </c>
      <c r="D83">
        <v>-1</v>
      </c>
      <c r="E83">
        <v>-1</v>
      </c>
      <c r="F83">
        <v>-1</v>
      </c>
      <c r="G83">
        <v>-1</v>
      </c>
      <c r="H83">
        <v>-1</v>
      </c>
      <c r="I83">
        <v>-1</v>
      </c>
      <c r="J83">
        <v>-1</v>
      </c>
      <c r="K83">
        <v>-1</v>
      </c>
      <c r="L83">
        <v>-1</v>
      </c>
      <c r="M83">
        <v>-1</v>
      </c>
    </row>
    <row r="84" spans="1:13" x14ac:dyDescent="0.25">
      <c r="A84">
        <v>-1</v>
      </c>
      <c r="B84">
        <v>-1</v>
      </c>
      <c r="C84">
        <v>-1</v>
      </c>
      <c r="D84">
        <v>-1</v>
      </c>
      <c r="E84">
        <v>-1</v>
      </c>
      <c r="F84">
        <v>-1</v>
      </c>
      <c r="G84">
        <v>-1</v>
      </c>
      <c r="H84">
        <v>-1</v>
      </c>
      <c r="I84">
        <v>-1</v>
      </c>
      <c r="J84">
        <v>-1</v>
      </c>
      <c r="K84">
        <v>-1</v>
      </c>
      <c r="L84">
        <v>-1</v>
      </c>
      <c r="M84">
        <v>-1</v>
      </c>
    </row>
    <row r="85" spans="1:13" x14ac:dyDescent="0.25">
      <c r="A85">
        <v>-1</v>
      </c>
      <c r="B85">
        <v>-1</v>
      </c>
      <c r="C85">
        <v>-1</v>
      </c>
      <c r="D85">
        <v>-1</v>
      </c>
      <c r="E85">
        <v>-1</v>
      </c>
      <c r="F85">
        <v>-1</v>
      </c>
      <c r="G85">
        <v>-1</v>
      </c>
      <c r="H85">
        <v>-1</v>
      </c>
      <c r="I85">
        <v>-1</v>
      </c>
      <c r="J85">
        <v>-1</v>
      </c>
      <c r="K85">
        <v>-1</v>
      </c>
      <c r="L85">
        <v>-1</v>
      </c>
      <c r="M85">
        <v>-1</v>
      </c>
    </row>
    <row r="86" spans="1:13" x14ac:dyDescent="0.25">
      <c r="A86">
        <v>-1</v>
      </c>
      <c r="B86">
        <v>-1</v>
      </c>
      <c r="C86">
        <v>-1</v>
      </c>
      <c r="D86">
        <v>-1</v>
      </c>
      <c r="E86">
        <v>-1</v>
      </c>
      <c r="F86">
        <v>-1</v>
      </c>
      <c r="G86">
        <v>-1</v>
      </c>
      <c r="H86">
        <v>-1</v>
      </c>
      <c r="I86">
        <v>-1</v>
      </c>
      <c r="J86">
        <v>-1</v>
      </c>
      <c r="K86">
        <v>-1</v>
      </c>
      <c r="L86">
        <v>-1</v>
      </c>
      <c r="M86">
        <v>-1</v>
      </c>
    </row>
    <row r="87" spans="1:13" x14ac:dyDescent="0.25">
      <c r="A87">
        <v>-1</v>
      </c>
      <c r="B87">
        <v>-1</v>
      </c>
      <c r="C87">
        <v>-1</v>
      </c>
      <c r="D87">
        <v>-1</v>
      </c>
      <c r="E87">
        <v>-1</v>
      </c>
      <c r="F87">
        <v>-1</v>
      </c>
      <c r="G87">
        <v>-1</v>
      </c>
      <c r="H87">
        <v>-1</v>
      </c>
      <c r="I87">
        <v>-1</v>
      </c>
      <c r="J87">
        <v>-1</v>
      </c>
      <c r="K87">
        <v>-1</v>
      </c>
      <c r="L87">
        <v>-1</v>
      </c>
      <c r="M87">
        <v>-1</v>
      </c>
    </row>
    <row r="88" spans="1:13" x14ac:dyDescent="0.25">
      <c r="A88">
        <v>-1</v>
      </c>
      <c r="B88">
        <v>-1</v>
      </c>
      <c r="C88">
        <v>-1</v>
      </c>
      <c r="D88">
        <v>-1</v>
      </c>
      <c r="E88">
        <v>-1</v>
      </c>
      <c r="F88">
        <v>-1</v>
      </c>
      <c r="G88">
        <v>-1</v>
      </c>
      <c r="H88">
        <v>-1</v>
      </c>
      <c r="I88">
        <v>-1</v>
      </c>
      <c r="J88">
        <v>-1</v>
      </c>
      <c r="K88">
        <v>-1</v>
      </c>
      <c r="L88">
        <v>-1</v>
      </c>
      <c r="M88">
        <v>-1</v>
      </c>
    </row>
    <row r="89" spans="1:13" x14ac:dyDescent="0.25">
      <c r="A89">
        <v>-1</v>
      </c>
      <c r="B89">
        <v>-1</v>
      </c>
      <c r="C89">
        <v>-1</v>
      </c>
      <c r="D89">
        <v>-1</v>
      </c>
      <c r="E89">
        <v>-1</v>
      </c>
      <c r="F89">
        <v>-1</v>
      </c>
      <c r="G89">
        <v>-1</v>
      </c>
      <c r="H89">
        <v>-1</v>
      </c>
      <c r="I89">
        <v>-1</v>
      </c>
      <c r="J89">
        <v>-1</v>
      </c>
      <c r="K89">
        <v>-1</v>
      </c>
      <c r="L89">
        <v>-1</v>
      </c>
      <c r="M89">
        <v>-1</v>
      </c>
    </row>
    <row r="90" spans="1:13" x14ac:dyDescent="0.25">
      <c r="A90">
        <v>-1</v>
      </c>
      <c r="B90">
        <v>-1</v>
      </c>
      <c r="C90">
        <v>-1</v>
      </c>
      <c r="D90">
        <v>-1</v>
      </c>
      <c r="E90">
        <v>-1</v>
      </c>
      <c r="F90">
        <v>-1</v>
      </c>
      <c r="G90">
        <v>-1</v>
      </c>
      <c r="H90">
        <v>-1</v>
      </c>
      <c r="I90">
        <v>-1</v>
      </c>
      <c r="J90">
        <v>-1</v>
      </c>
      <c r="K90">
        <v>-1</v>
      </c>
      <c r="L90">
        <v>-1</v>
      </c>
      <c r="M90">
        <v>-1</v>
      </c>
    </row>
    <row r="91" spans="1:13" x14ac:dyDescent="0.25">
      <c r="A91">
        <v>-1</v>
      </c>
      <c r="B91">
        <v>-1</v>
      </c>
      <c r="C91">
        <v>-1</v>
      </c>
      <c r="D91">
        <v>-1</v>
      </c>
      <c r="E91">
        <v>-1</v>
      </c>
      <c r="F91">
        <v>-1</v>
      </c>
      <c r="G91">
        <v>-1</v>
      </c>
      <c r="H91">
        <v>-1</v>
      </c>
      <c r="I91">
        <v>-1</v>
      </c>
      <c r="J91">
        <v>-1</v>
      </c>
      <c r="K91">
        <v>-1</v>
      </c>
      <c r="L91">
        <v>-1</v>
      </c>
      <c r="M91">
        <v>-1</v>
      </c>
    </row>
    <row r="92" spans="1:13" x14ac:dyDescent="0.25">
      <c r="A92">
        <v>-1</v>
      </c>
      <c r="B92">
        <v>-1</v>
      </c>
      <c r="C92">
        <v>-1</v>
      </c>
      <c r="D92">
        <v>-1</v>
      </c>
      <c r="E92">
        <v>-1</v>
      </c>
      <c r="F92">
        <v>-1</v>
      </c>
      <c r="G92">
        <v>-1</v>
      </c>
      <c r="H92">
        <v>-1</v>
      </c>
      <c r="I92">
        <v>-1</v>
      </c>
      <c r="J92">
        <v>-1</v>
      </c>
      <c r="K92">
        <v>-1</v>
      </c>
      <c r="L92">
        <v>-1</v>
      </c>
      <c r="M92">
        <v>-1</v>
      </c>
    </row>
    <row r="93" spans="1:13" x14ac:dyDescent="0.25">
      <c r="A93">
        <v>-1</v>
      </c>
      <c r="B93">
        <v>-1</v>
      </c>
      <c r="C93">
        <v>-1</v>
      </c>
      <c r="D93">
        <v>-1</v>
      </c>
      <c r="E93">
        <v>-1</v>
      </c>
      <c r="F93">
        <v>-1</v>
      </c>
      <c r="G93">
        <v>-1</v>
      </c>
      <c r="H93">
        <v>-1</v>
      </c>
      <c r="I93">
        <v>-1</v>
      </c>
      <c r="J93">
        <v>-1</v>
      </c>
      <c r="K93">
        <v>-1</v>
      </c>
      <c r="L93">
        <v>-1</v>
      </c>
      <c r="M93">
        <v>-1</v>
      </c>
    </row>
    <row r="94" spans="1:13" x14ac:dyDescent="0.25">
      <c r="A94">
        <v>-1</v>
      </c>
      <c r="B94">
        <v>-1</v>
      </c>
      <c r="C94">
        <v>-1</v>
      </c>
      <c r="D94">
        <v>-1</v>
      </c>
      <c r="E94">
        <v>-1</v>
      </c>
      <c r="F94">
        <v>-1</v>
      </c>
      <c r="G94">
        <v>-1</v>
      </c>
      <c r="H94">
        <v>-1</v>
      </c>
      <c r="I94">
        <v>-1</v>
      </c>
      <c r="J94">
        <v>-1</v>
      </c>
      <c r="K94">
        <v>-1</v>
      </c>
      <c r="L94">
        <v>-1</v>
      </c>
      <c r="M94">
        <v>-1</v>
      </c>
    </row>
    <row r="95" spans="1:13" x14ac:dyDescent="0.25">
      <c r="A95">
        <v>-1</v>
      </c>
      <c r="B95">
        <v>-1</v>
      </c>
      <c r="C95">
        <v>-1</v>
      </c>
      <c r="D95">
        <v>-1</v>
      </c>
      <c r="E95">
        <v>-1</v>
      </c>
      <c r="F95">
        <v>-1</v>
      </c>
      <c r="G95">
        <v>-1</v>
      </c>
      <c r="H95">
        <v>-1</v>
      </c>
      <c r="I95">
        <v>-1</v>
      </c>
      <c r="J95">
        <v>-1</v>
      </c>
      <c r="K95">
        <v>-1</v>
      </c>
      <c r="L95">
        <v>-1</v>
      </c>
      <c r="M95">
        <v>-1</v>
      </c>
    </row>
    <row r="96" spans="1:13" x14ac:dyDescent="0.25">
      <c r="A96">
        <v>-1</v>
      </c>
      <c r="B96">
        <v>-1</v>
      </c>
      <c r="C96">
        <v>-1</v>
      </c>
      <c r="D96">
        <v>-1</v>
      </c>
      <c r="E96">
        <v>-1</v>
      </c>
      <c r="F96">
        <v>-1</v>
      </c>
      <c r="G96">
        <v>-1</v>
      </c>
      <c r="H96">
        <v>-1</v>
      </c>
      <c r="I96">
        <v>-1</v>
      </c>
      <c r="J96">
        <v>-1</v>
      </c>
      <c r="K96">
        <v>-1</v>
      </c>
      <c r="L96">
        <v>-1</v>
      </c>
      <c r="M96">
        <v>-1</v>
      </c>
    </row>
    <row r="97" spans="1:13" x14ac:dyDescent="0.25">
      <c r="A97">
        <v>-1</v>
      </c>
      <c r="B97">
        <v>-1</v>
      </c>
      <c r="C97">
        <v>-1</v>
      </c>
      <c r="D97">
        <v>-1</v>
      </c>
      <c r="E97">
        <v>-1</v>
      </c>
      <c r="F97">
        <v>-1</v>
      </c>
      <c r="G97">
        <v>-1</v>
      </c>
      <c r="H97">
        <v>-1</v>
      </c>
      <c r="I97">
        <v>-1</v>
      </c>
      <c r="J97">
        <v>-1</v>
      </c>
      <c r="K97">
        <v>-1</v>
      </c>
      <c r="L97">
        <v>-1</v>
      </c>
      <c r="M97">
        <v>-1</v>
      </c>
    </row>
    <row r="98" spans="1:13" x14ac:dyDescent="0.25">
      <c r="A98">
        <v>-1</v>
      </c>
      <c r="B98">
        <v>-1</v>
      </c>
      <c r="C98">
        <v>-1</v>
      </c>
      <c r="D98">
        <v>-1</v>
      </c>
      <c r="E98">
        <v>-1</v>
      </c>
      <c r="F98">
        <v>-1</v>
      </c>
      <c r="G98">
        <v>-1</v>
      </c>
      <c r="H98">
        <v>-1</v>
      </c>
      <c r="I98">
        <v>-1</v>
      </c>
      <c r="J98">
        <v>-1</v>
      </c>
      <c r="K98">
        <v>-1</v>
      </c>
      <c r="L98">
        <v>-1</v>
      </c>
      <c r="M98">
        <v>-1</v>
      </c>
    </row>
    <row r="99" spans="1:13" x14ac:dyDescent="0.25">
      <c r="A99">
        <v>-1</v>
      </c>
      <c r="B99">
        <v>-1</v>
      </c>
      <c r="C99">
        <v>-1</v>
      </c>
      <c r="D99">
        <v>-1</v>
      </c>
      <c r="E99">
        <v>-1</v>
      </c>
      <c r="F99">
        <v>-1</v>
      </c>
      <c r="G99">
        <v>-1</v>
      </c>
      <c r="H99">
        <v>-1</v>
      </c>
      <c r="I99">
        <v>-1</v>
      </c>
      <c r="J99">
        <v>-1</v>
      </c>
      <c r="K99">
        <v>-1</v>
      </c>
      <c r="L99">
        <v>-1</v>
      </c>
      <c r="M99">
        <v>-1</v>
      </c>
    </row>
    <row r="100" spans="1:13" x14ac:dyDescent="0.25">
      <c r="A100">
        <v>-1</v>
      </c>
      <c r="B100">
        <v>-1</v>
      </c>
      <c r="C100">
        <v>-1</v>
      </c>
      <c r="D100">
        <v>-1</v>
      </c>
      <c r="E100">
        <v>-1</v>
      </c>
      <c r="F100">
        <v>-1</v>
      </c>
      <c r="G100">
        <v>-1</v>
      </c>
      <c r="H100">
        <v>-1</v>
      </c>
      <c r="I100">
        <v>-1</v>
      </c>
      <c r="J100">
        <v>-1</v>
      </c>
      <c r="K100">
        <v>-1</v>
      </c>
      <c r="L100">
        <v>-1</v>
      </c>
      <c r="M100">
        <v>-1</v>
      </c>
    </row>
    <row r="101" spans="1:13" x14ac:dyDescent="0.25">
      <c r="A101">
        <v>-1</v>
      </c>
      <c r="B101">
        <v>-1</v>
      </c>
      <c r="C101">
        <v>-1</v>
      </c>
      <c r="D101">
        <v>-1</v>
      </c>
      <c r="E101">
        <v>-1</v>
      </c>
      <c r="F101">
        <v>-1</v>
      </c>
      <c r="G101">
        <v>-1</v>
      </c>
      <c r="H101">
        <v>-1</v>
      </c>
      <c r="I101">
        <v>-1</v>
      </c>
      <c r="J101">
        <v>-1</v>
      </c>
      <c r="K101">
        <v>-1</v>
      </c>
      <c r="L101">
        <v>-1</v>
      </c>
      <c r="M101">
        <v>-1</v>
      </c>
    </row>
    <row r="102" spans="1:13" x14ac:dyDescent="0.25">
      <c r="A102">
        <v>-1</v>
      </c>
      <c r="B102">
        <v>-1</v>
      </c>
      <c r="C102">
        <v>-1</v>
      </c>
      <c r="D102">
        <v>-1</v>
      </c>
      <c r="E102">
        <v>-1</v>
      </c>
      <c r="F102">
        <v>-1</v>
      </c>
      <c r="G102">
        <v>-1</v>
      </c>
      <c r="H102">
        <v>-1</v>
      </c>
      <c r="I102">
        <v>-1</v>
      </c>
      <c r="J102">
        <v>-1</v>
      </c>
      <c r="K102">
        <v>-1</v>
      </c>
      <c r="L102">
        <v>-1</v>
      </c>
      <c r="M102">
        <v>-1</v>
      </c>
    </row>
    <row r="103" spans="1:13" x14ac:dyDescent="0.25">
      <c r="A103">
        <v>-1</v>
      </c>
      <c r="B103">
        <v>-1</v>
      </c>
      <c r="C103">
        <v>-1</v>
      </c>
      <c r="D103">
        <v>-1</v>
      </c>
      <c r="E103">
        <v>-1</v>
      </c>
      <c r="F103">
        <v>-1</v>
      </c>
      <c r="G103">
        <v>-1</v>
      </c>
      <c r="H103">
        <v>-1</v>
      </c>
      <c r="I103">
        <v>-1</v>
      </c>
      <c r="J103">
        <v>-1</v>
      </c>
      <c r="K103">
        <v>-1</v>
      </c>
      <c r="L103">
        <v>-1</v>
      </c>
      <c r="M103">
        <v>-1</v>
      </c>
    </row>
    <row r="104" spans="1:13" x14ac:dyDescent="0.25">
      <c r="A104">
        <v>-1</v>
      </c>
      <c r="B104">
        <v>-1</v>
      </c>
      <c r="C104">
        <v>-1</v>
      </c>
      <c r="D104">
        <v>-1</v>
      </c>
      <c r="E104">
        <v>-1</v>
      </c>
      <c r="F104">
        <v>-1</v>
      </c>
      <c r="G104">
        <v>-1</v>
      </c>
      <c r="H104">
        <v>-1</v>
      </c>
      <c r="I104">
        <v>-1</v>
      </c>
      <c r="J104">
        <v>-1</v>
      </c>
      <c r="K104">
        <v>-1</v>
      </c>
      <c r="L104">
        <v>-1</v>
      </c>
      <c r="M104">
        <v>-1</v>
      </c>
    </row>
    <row r="105" spans="1:13" x14ac:dyDescent="0.25">
      <c r="A105">
        <v>-1</v>
      </c>
      <c r="B105">
        <v>-1</v>
      </c>
      <c r="C105">
        <v>-1</v>
      </c>
      <c r="D105">
        <v>-1</v>
      </c>
      <c r="E105">
        <v>-1</v>
      </c>
      <c r="F105">
        <v>-1</v>
      </c>
      <c r="G105">
        <v>-1</v>
      </c>
      <c r="H105">
        <v>-1</v>
      </c>
      <c r="I105">
        <v>-1</v>
      </c>
      <c r="J105">
        <v>-1</v>
      </c>
      <c r="K105">
        <v>-1</v>
      </c>
      <c r="L105">
        <v>-1</v>
      </c>
      <c r="M105">
        <v>-1</v>
      </c>
    </row>
    <row r="106" spans="1:13" x14ac:dyDescent="0.25">
      <c r="A106">
        <v>-1</v>
      </c>
      <c r="B106">
        <v>-1</v>
      </c>
      <c r="C106">
        <v>-1</v>
      </c>
      <c r="D106">
        <v>-1</v>
      </c>
      <c r="E106">
        <v>-1</v>
      </c>
      <c r="F106">
        <v>-1</v>
      </c>
      <c r="G106">
        <v>-1</v>
      </c>
      <c r="H106">
        <v>-1</v>
      </c>
      <c r="I106">
        <v>-1</v>
      </c>
      <c r="J106">
        <v>-1</v>
      </c>
      <c r="K106">
        <v>-1</v>
      </c>
      <c r="L106">
        <v>-1</v>
      </c>
      <c r="M106">
        <v>-1</v>
      </c>
    </row>
    <row r="107" spans="1:13" x14ac:dyDescent="0.25">
      <c r="A107">
        <v>-1</v>
      </c>
      <c r="B107">
        <v>-1</v>
      </c>
      <c r="C107">
        <v>-1</v>
      </c>
      <c r="D107">
        <v>-1</v>
      </c>
      <c r="E107">
        <v>-1</v>
      </c>
      <c r="F107">
        <v>-1</v>
      </c>
      <c r="G107">
        <v>-1</v>
      </c>
      <c r="H107">
        <v>-1</v>
      </c>
      <c r="I107">
        <v>-1</v>
      </c>
      <c r="J107">
        <v>-1</v>
      </c>
      <c r="K107">
        <v>-1</v>
      </c>
      <c r="L107">
        <v>-1</v>
      </c>
      <c r="M107">
        <v>-1</v>
      </c>
    </row>
    <row r="108" spans="1:13" x14ac:dyDescent="0.25">
      <c r="A108">
        <v>-1</v>
      </c>
      <c r="B108">
        <v>-1</v>
      </c>
      <c r="C108">
        <v>-1</v>
      </c>
      <c r="D108">
        <v>-1</v>
      </c>
      <c r="E108">
        <v>-1</v>
      </c>
      <c r="F108">
        <v>-1</v>
      </c>
      <c r="G108">
        <v>-1</v>
      </c>
      <c r="H108">
        <v>-1</v>
      </c>
      <c r="I108">
        <v>-1</v>
      </c>
      <c r="J108">
        <v>-1</v>
      </c>
      <c r="K108">
        <v>-1</v>
      </c>
      <c r="L108">
        <v>-1</v>
      </c>
      <c r="M108">
        <v>-1</v>
      </c>
    </row>
    <row r="109" spans="1:13" x14ac:dyDescent="0.25">
      <c r="A109">
        <v>-1</v>
      </c>
      <c r="B109">
        <v>-1</v>
      </c>
      <c r="C109">
        <v>-1</v>
      </c>
      <c r="D109">
        <v>-1</v>
      </c>
      <c r="E109">
        <v>-1</v>
      </c>
      <c r="F109">
        <v>-1</v>
      </c>
      <c r="G109">
        <v>-1</v>
      </c>
      <c r="H109">
        <v>-1</v>
      </c>
      <c r="I109">
        <v>-1</v>
      </c>
      <c r="J109">
        <v>-1</v>
      </c>
      <c r="K109">
        <v>-1</v>
      </c>
      <c r="L109">
        <v>-1</v>
      </c>
      <c r="M109">
        <v>-1</v>
      </c>
    </row>
    <row r="110" spans="1:13" x14ac:dyDescent="0.25">
      <c r="A110">
        <v>-1</v>
      </c>
      <c r="B110">
        <v>-1</v>
      </c>
      <c r="C110">
        <v>-1</v>
      </c>
      <c r="D110">
        <v>-1</v>
      </c>
      <c r="E110">
        <v>-1</v>
      </c>
      <c r="F110">
        <v>-1</v>
      </c>
      <c r="G110">
        <v>-1</v>
      </c>
      <c r="H110">
        <v>-1</v>
      </c>
      <c r="I110">
        <v>-1</v>
      </c>
      <c r="J110">
        <v>-1</v>
      </c>
      <c r="K110">
        <v>-1</v>
      </c>
      <c r="L110">
        <v>-1</v>
      </c>
      <c r="M110">
        <v>-1</v>
      </c>
    </row>
    <row r="111" spans="1:13" x14ac:dyDescent="0.25">
      <c r="A111">
        <v>-1</v>
      </c>
      <c r="B111">
        <v>-1</v>
      </c>
      <c r="C111">
        <v>-1</v>
      </c>
      <c r="D111">
        <v>-1</v>
      </c>
      <c r="E111">
        <v>-1</v>
      </c>
      <c r="F111">
        <v>-1</v>
      </c>
      <c r="G111">
        <v>-1</v>
      </c>
      <c r="H111">
        <v>-1</v>
      </c>
      <c r="I111">
        <v>-1</v>
      </c>
      <c r="J111">
        <v>-1</v>
      </c>
      <c r="K111">
        <v>-1</v>
      </c>
      <c r="L111">
        <v>-1</v>
      </c>
      <c r="M111">
        <v>-1</v>
      </c>
    </row>
    <row r="112" spans="1:13" x14ac:dyDescent="0.25">
      <c r="A112">
        <v>-1</v>
      </c>
      <c r="B112">
        <v>-1</v>
      </c>
      <c r="C112">
        <v>-1</v>
      </c>
      <c r="D112">
        <v>-1</v>
      </c>
      <c r="E112">
        <v>-1</v>
      </c>
      <c r="F112">
        <v>-1</v>
      </c>
      <c r="G112">
        <v>-1</v>
      </c>
      <c r="H112">
        <v>-1</v>
      </c>
      <c r="I112">
        <v>-1</v>
      </c>
      <c r="J112">
        <v>-1</v>
      </c>
      <c r="K112">
        <v>-1</v>
      </c>
      <c r="L112">
        <v>-1</v>
      </c>
      <c r="M112">
        <v>-1</v>
      </c>
    </row>
    <row r="113" spans="1:13" x14ac:dyDescent="0.25">
      <c r="A113">
        <v>-1</v>
      </c>
      <c r="B113">
        <v>-1</v>
      </c>
      <c r="C113">
        <v>-1</v>
      </c>
      <c r="D113">
        <v>-1</v>
      </c>
      <c r="E113">
        <v>-1</v>
      </c>
      <c r="F113">
        <v>-1</v>
      </c>
      <c r="G113">
        <v>-1</v>
      </c>
      <c r="H113">
        <v>-1</v>
      </c>
      <c r="I113">
        <v>-1</v>
      </c>
      <c r="J113">
        <v>-1</v>
      </c>
      <c r="K113">
        <v>-1</v>
      </c>
      <c r="L113">
        <v>-1</v>
      </c>
      <c r="M113">
        <v>-1</v>
      </c>
    </row>
    <row r="114" spans="1:13" x14ac:dyDescent="0.25">
      <c r="A114">
        <v>-1</v>
      </c>
      <c r="B114">
        <v>-1</v>
      </c>
      <c r="C114">
        <v>-1</v>
      </c>
      <c r="D114">
        <v>-1</v>
      </c>
      <c r="E114">
        <v>-1</v>
      </c>
      <c r="F114">
        <v>-1</v>
      </c>
      <c r="G114">
        <v>-1</v>
      </c>
      <c r="H114">
        <v>-1</v>
      </c>
      <c r="I114">
        <v>-1</v>
      </c>
      <c r="J114">
        <v>-1</v>
      </c>
      <c r="K114">
        <v>-1</v>
      </c>
      <c r="L114">
        <v>-1</v>
      </c>
      <c r="M114">
        <v>-1</v>
      </c>
    </row>
    <row r="115" spans="1:13" x14ac:dyDescent="0.25">
      <c r="A115">
        <v>-1</v>
      </c>
      <c r="B115">
        <v>-1</v>
      </c>
      <c r="C115">
        <v>-1</v>
      </c>
      <c r="D115">
        <v>-1</v>
      </c>
      <c r="E115">
        <v>-1</v>
      </c>
      <c r="F115">
        <v>-1</v>
      </c>
      <c r="G115">
        <v>-1</v>
      </c>
      <c r="H115">
        <v>-1</v>
      </c>
      <c r="I115">
        <v>-1</v>
      </c>
      <c r="J115">
        <v>-1</v>
      </c>
      <c r="K115">
        <v>-1</v>
      </c>
      <c r="L115">
        <v>-1</v>
      </c>
      <c r="M115">
        <v>-1</v>
      </c>
    </row>
    <row r="116" spans="1:13" x14ac:dyDescent="0.25">
      <c r="A116">
        <v>-1</v>
      </c>
      <c r="B116">
        <v>-1</v>
      </c>
      <c r="C116">
        <v>-1</v>
      </c>
      <c r="D116">
        <v>-1</v>
      </c>
      <c r="E116">
        <v>-1</v>
      </c>
      <c r="F116">
        <v>-1</v>
      </c>
      <c r="G116">
        <v>-1</v>
      </c>
      <c r="H116">
        <v>-1</v>
      </c>
      <c r="I116">
        <v>-1</v>
      </c>
      <c r="J116">
        <v>-1</v>
      </c>
      <c r="K116">
        <v>-1</v>
      </c>
      <c r="L116">
        <v>-1</v>
      </c>
      <c r="M116">
        <v>-1</v>
      </c>
    </row>
    <row r="117" spans="1:13" x14ac:dyDescent="0.25">
      <c r="A117">
        <v>-1</v>
      </c>
      <c r="B117">
        <v>-1</v>
      </c>
      <c r="C117">
        <v>-1</v>
      </c>
      <c r="D117">
        <v>-1</v>
      </c>
      <c r="E117">
        <v>-1</v>
      </c>
      <c r="F117">
        <v>-1</v>
      </c>
      <c r="G117">
        <v>-1</v>
      </c>
      <c r="H117">
        <v>-1</v>
      </c>
      <c r="I117">
        <v>-1</v>
      </c>
      <c r="J117">
        <v>-1</v>
      </c>
      <c r="K117">
        <v>-1</v>
      </c>
      <c r="L117">
        <v>-1</v>
      </c>
      <c r="M117">
        <v>-1</v>
      </c>
    </row>
    <row r="118" spans="1:13" x14ac:dyDescent="0.25">
      <c r="A118">
        <v>-1</v>
      </c>
      <c r="B118">
        <v>-1</v>
      </c>
      <c r="C118">
        <v>-1</v>
      </c>
      <c r="D118">
        <v>-1</v>
      </c>
      <c r="E118">
        <v>-1</v>
      </c>
      <c r="F118">
        <v>-1</v>
      </c>
      <c r="G118">
        <v>-1</v>
      </c>
      <c r="H118">
        <v>-1</v>
      </c>
      <c r="I118">
        <v>-1</v>
      </c>
      <c r="J118">
        <v>-1</v>
      </c>
      <c r="K118">
        <v>-1</v>
      </c>
      <c r="L118">
        <v>-1</v>
      </c>
      <c r="M118">
        <v>-1</v>
      </c>
    </row>
    <row r="119" spans="1:13" x14ac:dyDescent="0.25">
      <c r="A119">
        <v>-1</v>
      </c>
      <c r="B119">
        <v>-1</v>
      </c>
      <c r="C119">
        <v>-1</v>
      </c>
      <c r="D119">
        <v>-1</v>
      </c>
      <c r="E119">
        <v>-1</v>
      </c>
      <c r="F119">
        <v>-1</v>
      </c>
      <c r="G119">
        <v>-1</v>
      </c>
      <c r="H119">
        <v>-1</v>
      </c>
      <c r="I119">
        <v>-1</v>
      </c>
      <c r="J119">
        <v>-1</v>
      </c>
      <c r="K119">
        <v>-1</v>
      </c>
      <c r="L119">
        <v>-1</v>
      </c>
      <c r="M119">
        <v>-1</v>
      </c>
    </row>
    <row r="120" spans="1:13" x14ac:dyDescent="0.25">
      <c r="A120">
        <v>-1</v>
      </c>
      <c r="B120">
        <v>-1</v>
      </c>
      <c r="C120">
        <v>-1</v>
      </c>
      <c r="D120">
        <v>-1</v>
      </c>
      <c r="E120">
        <v>-1</v>
      </c>
      <c r="F120">
        <v>-1</v>
      </c>
      <c r="G120">
        <v>-1</v>
      </c>
      <c r="H120">
        <v>-1</v>
      </c>
      <c r="I120">
        <v>-1</v>
      </c>
      <c r="J120">
        <v>-1</v>
      </c>
      <c r="K120">
        <v>-1</v>
      </c>
      <c r="L120">
        <v>-1</v>
      </c>
      <c r="M120">
        <v>-1</v>
      </c>
    </row>
    <row r="121" spans="1:13" x14ac:dyDescent="0.25">
      <c r="A121">
        <v>-1</v>
      </c>
      <c r="B121">
        <v>-1</v>
      </c>
      <c r="C121">
        <v>-1</v>
      </c>
      <c r="D121">
        <v>-1</v>
      </c>
      <c r="E121">
        <v>-1</v>
      </c>
      <c r="F121">
        <v>-1</v>
      </c>
      <c r="G121">
        <v>-1</v>
      </c>
      <c r="H121">
        <v>-1</v>
      </c>
      <c r="I121">
        <v>-1</v>
      </c>
      <c r="J121">
        <v>-1</v>
      </c>
      <c r="K121">
        <v>-1</v>
      </c>
      <c r="L121">
        <v>-1</v>
      </c>
      <c r="M121">
        <v>-1</v>
      </c>
    </row>
    <row r="122" spans="1:13" x14ac:dyDescent="0.25">
      <c r="A122">
        <v>-1</v>
      </c>
      <c r="B122">
        <v>-1</v>
      </c>
      <c r="C122">
        <v>-1</v>
      </c>
      <c r="D122">
        <v>-1</v>
      </c>
      <c r="E122">
        <v>-1</v>
      </c>
      <c r="F122">
        <v>-1</v>
      </c>
      <c r="G122">
        <v>-1</v>
      </c>
      <c r="H122">
        <v>-1</v>
      </c>
      <c r="I122">
        <v>-1</v>
      </c>
      <c r="J122">
        <v>-1</v>
      </c>
      <c r="K122">
        <v>-1</v>
      </c>
      <c r="L122">
        <v>-1</v>
      </c>
      <c r="M122">
        <v>-1</v>
      </c>
    </row>
    <row r="123" spans="1:13" x14ac:dyDescent="0.25">
      <c r="A123">
        <v>-1</v>
      </c>
      <c r="B123">
        <v>-1</v>
      </c>
      <c r="C123">
        <v>-1</v>
      </c>
      <c r="D123">
        <v>-1</v>
      </c>
      <c r="E123">
        <v>-1</v>
      </c>
      <c r="F123">
        <v>-1</v>
      </c>
      <c r="G123">
        <v>-1</v>
      </c>
      <c r="H123">
        <v>-1</v>
      </c>
      <c r="I123">
        <v>-1</v>
      </c>
      <c r="J123">
        <v>-1</v>
      </c>
      <c r="K123">
        <v>-1</v>
      </c>
      <c r="L123">
        <v>-1</v>
      </c>
      <c r="M123">
        <v>-1</v>
      </c>
    </row>
    <row r="124" spans="1:13" x14ac:dyDescent="0.25">
      <c r="A124">
        <v>-1</v>
      </c>
      <c r="B124">
        <v>-1</v>
      </c>
      <c r="C124">
        <v>-1</v>
      </c>
      <c r="D124">
        <v>-1</v>
      </c>
      <c r="E124">
        <v>-1</v>
      </c>
      <c r="F124">
        <v>-1</v>
      </c>
      <c r="G124">
        <v>-1</v>
      </c>
      <c r="H124">
        <v>-1</v>
      </c>
      <c r="I124">
        <v>-1</v>
      </c>
      <c r="J124">
        <v>-1</v>
      </c>
      <c r="K124">
        <v>-1</v>
      </c>
      <c r="L124">
        <v>-1</v>
      </c>
      <c r="M124">
        <v>-1</v>
      </c>
    </row>
    <row r="125" spans="1:13" x14ac:dyDescent="0.25">
      <c r="A125">
        <v>-1</v>
      </c>
      <c r="B125">
        <v>-1</v>
      </c>
      <c r="C125">
        <v>-1</v>
      </c>
      <c r="D125">
        <v>-1</v>
      </c>
      <c r="E125">
        <v>-1</v>
      </c>
      <c r="F125">
        <v>-1</v>
      </c>
      <c r="G125">
        <v>-1</v>
      </c>
      <c r="H125">
        <v>-1</v>
      </c>
      <c r="I125">
        <v>-1</v>
      </c>
      <c r="J125">
        <v>-1</v>
      </c>
      <c r="K125">
        <v>-1</v>
      </c>
      <c r="L125">
        <v>-1</v>
      </c>
      <c r="M125">
        <v>-1</v>
      </c>
    </row>
    <row r="126" spans="1:13" x14ac:dyDescent="0.25">
      <c r="A126">
        <v>-1</v>
      </c>
      <c r="B126">
        <v>-1</v>
      </c>
      <c r="C126">
        <v>-1</v>
      </c>
      <c r="D126">
        <v>-1</v>
      </c>
      <c r="E126">
        <v>-1</v>
      </c>
      <c r="F126">
        <v>-1</v>
      </c>
      <c r="G126">
        <v>-1</v>
      </c>
      <c r="H126">
        <v>-1</v>
      </c>
      <c r="I126">
        <v>-1</v>
      </c>
      <c r="J126">
        <v>-1</v>
      </c>
      <c r="K126">
        <v>-1</v>
      </c>
      <c r="L126">
        <v>-1</v>
      </c>
      <c r="M126">
        <v>-1</v>
      </c>
    </row>
    <row r="127" spans="1:13" x14ac:dyDescent="0.25">
      <c r="A127">
        <v>-1</v>
      </c>
      <c r="B127">
        <v>-1</v>
      </c>
      <c r="C127">
        <v>-1</v>
      </c>
      <c r="D127">
        <v>-1</v>
      </c>
      <c r="E127">
        <v>-1</v>
      </c>
      <c r="F127">
        <v>-1</v>
      </c>
      <c r="G127">
        <v>-1</v>
      </c>
      <c r="H127">
        <v>-1</v>
      </c>
      <c r="I127">
        <v>-1</v>
      </c>
      <c r="J127">
        <v>-1</v>
      </c>
      <c r="K127">
        <v>-1</v>
      </c>
      <c r="L127">
        <v>-1</v>
      </c>
      <c r="M127">
        <v>-1</v>
      </c>
    </row>
    <row r="128" spans="1:13" x14ac:dyDescent="0.25">
      <c r="A128">
        <v>-1</v>
      </c>
      <c r="B128">
        <v>-1</v>
      </c>
      <c r="C128">
        <v>-1</v>
      </c>
      <c r="D128">
        <v>-1</v>
      </c>
      <c r="E128">
        <v>-1</v>
      </c>
      <c r="F128">
        <v>-1</v>
      </c>
      <c r="G128">
        <v>-1</v>
      </c>
      <c r="H128">
        <v>-1</v>
      </c>
      <c r="I128">
        <v>-1</v>
      </c>
      <c r="J128">
        <v>-1</v>
      </c>
      <c r="K128">
        <v>-1</v>
      </c>
      <c r="L128">
        <v>-1</v>
      </c>
      <c r="M128">
        <v>-1</v>
      </c>
    </row>
    <row r="129" spans="1:13" x14ac:dyDescent="0.25">
      <c r="A129">
        <v>-1</v>
      </c>
      <c r="B129">
        <v>-1</v>
      </c>
      <c r="C129">
        <v>-1</v>
      </c>
      <c r="D129">
        <v>-1</v>
      </c>
      <c r="E129">
        <v>-1</v>
      </c>
      <c r="F129">
        <v>-1</v>
      </c>
      <c r="G129">
        <v>-1</v>
      </c>
      <c r="H129">
        <v>-1</v>
      </c>
      <c r="I129">
        <v>-1</v>
      </c>
      <c r="J129">
        <v>-1</v>
      </c>
      <c r="K129">
        <v>-1</v>
      </c>
      <c r="L129">
        <v>-1</v>
      </c>
      <c r="M129">
        <v>-1</v>
      </c>
    </row>
    <row r="130" spans="1:13" x14ac:dyDescent="0.25">
      <c r="A130">
        <v>-1</v>
      </c>
      <c r="B130">
        <v>-1</v>
      </c>
      <c r="C130">
        <v>-1</v>
      </c>
      <c r="D130">
        <v>-1</v>
      </c>
      <c r="E130">
        <v>-1</v>
      </c>
      <c r="F130">
        <v>-1</v>
      </c>
      <c r="G130">
        <v>-1</v>
      </c>
      <c r="H130">
        <v>-1</v>
      </c>
      <c r="I130">
        <v>-1</v>
      </c>
      <c r="J130">
        <v>-1</v>
      </c>
      <c r="K130">
        <v>-1</v>
      </c>
      <c r="L130">
        <v>-1</v>
      </c>
      <c r="M130">
        <v>-1</v>
      </c>
    </row>
    <row r="131" spans="1:13" x14ac:dyDescent="0.25">
      <c r="A131">
        <v>-1</v>
      </c>
      <c r="B131">
        <v>-1</v>
      </c>
      <c r="C131">
        <v>-1</v>
      </c>
      <c r="D131">
        <v>-1</v>
      </c>
      <c r="E131">
        <v>-1</v>
      </c>
      <c r="F131">
        <v>-1</v>
      </c>
      <c r="G131">
        <v>-1</v>
      </c>
      <c r="H131">
        <v>-1</v>
      </c>
      <c r="I131">
        <v>-1</v>
      </c>
      <c r="J131">
        <v>-1</v>
      </c>
      <c r="K131">
        <v>-1</v>
      </c>
      <c r="L131">
        <v>-1</v>
      </c>
      <c r="M131">
        <v>-1</v>
      </c>
    </row>
    <row r="132" spans="1:13" x14ac:dyDescent="0.25">
      <c r="A132">
        <v>-1</v>
      </c>
      <c r="B132">
        <v>-1</v>
      </c>
      <c r="C132">
        <v>-1</v>
      </c>
      <c r="D132">
        <v>-1</v>
      </c>
      <c r="E132">
        <v>-1</v>
      </c>
      <c r="F132">
        <v>-1</v>
      </c>
      <c r="G132">
        <v>-1</v>
      </c>
      <c r="H132">
        <v>-1</v>
      </c>
      <c r="I132">
        <v>-1</v>
      </c>
      <c r="J132">
        <v>-1</v>
      </c>
      <c r="K132">
        <v>-1</v>
      </c>
      <c r="L132">
        <v>-1</v>
      </c>
      <c r="M132">
        <v>-1</v>
      </c>
    </row>
    <row r="133" spans="1:13" x14ac:dyDescent="0.25">
      <c r="A133">
        <v>-1</v>
      </c>
      <c r="B133">
        <v>-1</v>
      </c>
      <c r="C133">
        <v>-1</v>
      </c>
      <c r="D133">
        <v>-1</v>
      </c>
      <c r="E133">
        <v>-1</v>
      </c>
      <c r="F133">
        <v>-1</v>
      </c>
      <c r="G133">
        <v>-1</v>
      </c>
      <c r="H133">
        <v>-1</v>
      </c>
      <c r="I133">
        <v>-1</v>
      </c>
      <c r="J133">
        <v>-1</v>
      </c>
      <c r="K133">
        <v>-1</v>
      </c>
      <c r="L133">
        <v>-1</v>
      </c>
      <c r="M133">
        <v>-1</v>
      </c>
    </row>
    <row r="134" spans="1:13" x14ac:dyDescent="0.25">
      <c r="A134">
        <v>-1</v>
      </c>
      <c r="B134">
        <v>-1</v>
      </c>
      <c r="C134">
        <v>-1</v>
      </c>
      <c r="D134">
        <v>-1</v>
      </c>
      <c r="E134">
        <v>-1</v>
      </c>
      <c r="F134">
        <v>-1</v>
      </c>
      <c r="G134">
        <v>-1</v>
      </c>
      <c r="H134">
        <v>-1</v>
      </c>
      <c r="I134">
        <v>-1</v>
      </c>
      <c r="J134">
        <v>-1</v>
      </c>
      <c r="K134">
        <v>-1</v>
      </c>
      <c r="L134">
        <v>-1</v>
      </c>
      <c r="M134">
        <v>-1</v>
      </c>
    </row>
    <row r="135" spans="1:13" x14ac:dyDescent="0.25">
      <c r="A135">
        <v>-1</v>
      </c>
      <c r="B135">
        <v>-1</v>
      </c>
      <c r="C135">
        <v>-1</v>
      </c>
      <c r="D135">
        <v>-1</v>
      </c>
      <c r="E135">
        <v>-1</v>
      </c>
      <c r="F135">
        <v>-1</v>
      </c>
      <c r="G135">
        <v>-1</v>
      </c>
      <c r="H135">
        <v>-1</v>
      </c>
      <c r="I135">
        <v>-1</v>
      </c>
      <c r="J135">
        <v>-1</v>
      </c>
      <c r="K135">
        <v>-1</v>
      </c>
      <c r="L135">
        <v>-1</v>
      </c>
      <c r="M135">
        <v>-1</v>
      </c>
    </row>
    <row r="136" spans="1:13" x14ac:dyDescent="0.25">
      <c r="A136">
        <v>-1</v>
      </c>
      <c r="B136">
        <v>-1</v>
      </c>
      <c r="C136">
        <v>-1</v>
      </c>
      <c r="D136">
        <v>-1</v>
      </c>
      <c r="E136">
        <v>-1</v>
      </c>
      <c r="F136">
        <v>-1</v>
      </c>
      <c r="G136">
        <v>-1</v>
      </c>
      <c r="H136">
        <v>-1</v>
      </c>
      <c r="I136">
        <v>-1</v>
      </c>
      <c r="J136">
        <v>-1</v>
      </c>
      <c r="K136">
        <v>-1</v>
      </c>
      <c r="L136">
        <v>-1</v>
      </c>
      <c r="M136">
        <v>-1</v>
      </c>
    </row>
    <row r="137" spans="1:13" x14ac:dyDescent="0.25">
      <c r="A137">
        <v>-1</v>
      </c>
      <c r="B137">
        <v>-1</v>
      </c>
      <c r="C137">
        <v>-1</v>
      </c>
      <c r="D137">
        <v>-1</v>
      </c>
      <c r="E137">
        <v>-1</v>
      </c>
      <c r="F137">
        <v>-1</v>
      </c>
      <c r="G137">
        <v>-1</v>
      </c>
      <c r="H137">
        <v>-1</v>
      </c>
      <c r="I137">
        <v>-1</v>
      </c>
      <c r="J137">
        <v>-1</v>
      </c>
      <c r="K137">
        <v>-1</v>
      </c>
      <c r="L137">
        <v>-1</v>
      </c>
      <c r="M137">
        <v>-1</v>
      </c>
    </row>
    <row r="138" spans="1:13" x14ac:dyDescent="0.25">
      <c r="A138">
        <v>-1</v>
      </c>
      <c r="B138">
        <v>-1</v>
      </c>
      <c r="C138">
        <v>-1</v>
      </c>
      <c r="D138">
        <v>-1</v>
      </c>
      <c r="E138">
        <v>-1</v>
      </c>
      <c r="F138">
        <v>-1</v>
      </c>
      <c r="G138">
        <v>-1</v>
      </c>
      <c r="H138">
        <v>-1</v>
      </c>
      <c r="I138">
        <v>-1</v>
      </c>
      <c r="J138">
        <v>-1</v>
      </c>
      <c r="K138">
        <v>-1</v>
      </c>
      <c r="L138">
        <v>-1</v>
      </c>
      <c r="M138">
        <v>-1</v>
      </c>
    </row>
    <row r="139" spans="1:13" x14ac:dyDescent="0.25">
      <c r="A139">
        <v>-1</v>
      </c>
      <c r="B139">
        <v>-1</v>
      </c>
      <c r="C139">
        <v>-1</v>
      </c>
      <c r="D139">
        <v>-1</v>
      </c>
      <c r="E139">
        <v>-1</v>
      </c>
      <c r="F139">
        <v>-1</v>
      </c>
      <c r="G139">
        <v>-1</v>
      </c>
      <c r="H139">
        <v>-1</v>
      </c>
      <c r="I139">
        <v>-1</v>
      </c>
      <c r="J139">
        <v>-1</v>
      </c>
      <c r="K139">
        <v>-1</v>
      </c>
      <c r="L139">
        <v>-1</v>
      </c>
      <c r="M139">
        <v>-1</v>
      </c>
    </row>
    <row r="140" spans="1:13" x14ac:dyDescent="0.25">
      <c r="A140">
        <v>-1</v>
      </c>
      <c r="B140">
        <v>-1</v>
      </c>
      <c r="C140">
        <v>-1</v>
      </c>
      <c r="D140">
        <v>-1</v>
      </c>
      <c r="E140">
        <v>-1</v>
      </c>
      <c r="F140">
        <v>-1</v>
      </c>
      <c r="G140">
        <v>-1</v>
      </c>
      <c r="H140">
        <v>-1</v>
      </c>
      <c r="I140">
        <v>-1</v>
      </c>
      <c r="J140">
        <v>-1</v>
      </c>
      <c r="K140">
        <v>-1</v>
      </c>
      <c r="L140">
        <v>-1</v>
      </c>
      <c r="M140">
        <v>-1</v>
      </c>
    </row>
    <row r="141" spans="1:13" x14ac:dyDescent="0.25">
      <c r="A141">
        <v>-1</v>
      </c>
      <c r="B141">
        <v>-1</v>
      </c>
      <c r="C141">
        <v>-1</v>
      </c>
      <c r="D141">
        <v>-1</v>
      </c>
      <c r="E141">
        <v>-1</v>
      </c>
      <c r="F141">
        <v>-1</v>
      </c>
      <c r="G141">
        <v>-1</v>
      </c>
      <c r="H141">
        <v>-1</v>
      </c>
      <c r="I141">
        <v>-1</v>
      </c>
      <c r="J141">
        <v>-1</v>
      </c>
      <c r="K141">
        <v>-1</v>
      </c>
      <c r="L141">
        <v>-1</v>
      </c>
      <c r="M141">
        <v>-1</v>
      </c>
    </row>
    <row r="142" spans="1:13" x14ac:dyDescent="0.25">
      <c r="A142">
        <v>-1</v>
      </c>
      <c r="B142">
        <v>-1</v>
      </c>
      <c r="C142">
        <v>-1</v>
      </c>
      <c r="D142">
        <v>-1</v>
      </c>
      <c r="E142">
        <v>-1</v>
      </c>
      <c r="F142">
        <v>-1</v>
      </c>
      <c r="G142">
        <v>-1</v>
      </c>
      <c r="H142">
        <v>-1</v>
      </c>
      <c r="I142">
        <v>-1</v>
      </c>
      <c r="J142">
        <v>-1</v>
      </c>
      <c r="K142">
        <v>-1</v>
      </c>
      <c r="L142">
        <v>-1</v>
      </c>
      <c r="M142">
        <v>-1</v>
      </c>
    </row>
    <row r="143" spans="1:13" x14ac:dyDescent="0.25">
      <c r="A143">
        <v>-1</v>
      </c>
      <c r="B143">
        <v>-1</v>
      </c>
      <c r="C143">
        <v>-1</v>
      </c>
      <c r="D143">
        <v>-1</v>
      </c>
      <c r="E143">
        <v>-1</v>
      </c>
      <c r="F143">
        <v>-1</v>
      </c>
      <c r="G143">
        <v>-1</v>
      </c>
      <c r="H143">
        <v>-1</v>
      </c>
      <c r="I143">
        <v>-1</v>
      </c>
      <c r="J143">
        <v>-1</v>
      </c>
      <c r="K143">
        <v>-1</v>
      </c>
      <c r="L143">
        <v>-1</v>
      </c>
      <c r="M143">
        <v>-1</v>
      </c>
    </row>
    <row r="144" spans="1:13" x14ac:dyDescent="0.25">
      <c r="A144">
        <v>-1</v>
      </c>
      <c r="B144">
        <v>-1</v>
      </c>
      <c r="C144">
        <v>-1</v>
      </c>
      <c r="D144">
        <v>-1</v>
      </c>
      <c r="E144">
        <v>-1</v>
      </c>
      <c r="F144">
        <v>-1</v>
      </c>
      <c r="G144">
        <v>-1</v>
      </c>
      <c r="H144">
        <v>-1</v>
      </c>
      <c r="I144">
        <v>-1</v>
      </c>
      <c r="J144">
        <v>-1</v>
      </c>
      <c r="K144">
        <v>-1</v>
      </c>
      <c r="L144">
        <v>-1</v>
      </c>
      <c r="M144">
        <v>-1</v>
      </c>
    </row>
    <row r="145" spans="1:13" x14ac:dyDescent="0.25">
      <c r="A145">
        <v>-1</v>
      </c>
      <c r="B145">
        <v>-1</v>
      </c>
      <c r="C145">
        <v>-1</v>
      </c>
      <c r="D145">
        <v>-1</v>
      </c>
      <c r="E145">
        <v>-1</v>
      </c>
      <c r="F145">
        <v>-1</v>
      </c>
      <c r="G145">
        <v>-1</v>
      </c>
      <c r="H145">
        <v>-1</v>
      </c>
      <c r="I145">
        <v>-1</v>
      </c>
      <c r="J145">
        <v>-1</v>
      </c>
      <c r="K145">
        <v>-1</v>
      </c>
      <c r="L145">
        <v>-1</v>
      </c>
      <c r="M145">
        <v>-1</v>
      </c>
    </row>
    <row r="146" spans="1:13" x14ac:dyDescent="0.25">
      <c r="A146">
        <v>-1</v>
      </c>
      <c r="B146">
        <v>-1</v>
      </c>
      <c r="C146">
        <v>-1</v>
      </c>
      <c r="D146">
        <v>-1</v>
      </c>
      <c r="E146">
        <v>-1</v>
      </c>
      <c r="F146">
        <v>-1</v>
      </c>
      <c r="G146">
        <v>-1</v>
      </c>
      <c r="H146">
        <v>-1</v>
      </c>
      <c r="I146">
        <v>-1</v>
      </c>
      <c r="J146">
        <v>-1</v>
      </c>
      <c r="K146">
        <v>-1</v>
      </c>
      <c r="L146">
        <v>-1</v>
      </c>
      <c r="M146">
        <v>-1</v>
      </c>
    </row>
    <row r="147" spans="1:13" x14ac:dyDescent="0.25">
      <c r="A147">
        <v>-1</v>
      </c>
      <c r="B147">
        <v>-1</v>
      </c>
      <c r="C147">
        <v>-1</v>
      </c>
      <c r="D147">
        <v>-1</v>
      </c>
      <c r="E147">
        <v>-1</v>
      </c>
      <c r="F147">
        <v>-1</v>
      </c>
      <c r="G147">
        <v>-1</v>
      </c>
      <c r="H147">
        <v>-1</v>
      </c>
      <c r="I147">
        <v>-1</v>
      </c>
      <c r="J147">
        <v>-1</v>
      </c>
      <c r="K147">
        <v>-1</v>
      </c>
      <c r="L147">
        <v>-1</v>
      </c>
      <c r="M147">
        <v>-1</v>
      </c>
    </row>
    <row r="148" spans="1:13" x14ac:dyDescent="0.25">
      <c r="A148">
        <v>-1</v>
      </c>
      <c r="B148">
        <v>-1</v>
      </c>
      <c r="C148">
        <v>-1</v>
      </c>
      <c r="D148">
        <v>-1</v>
      </c>
      <c r="E148">
        <v>-1</v>
      </c>
      <c r="F148">
        <v>-1</v>
      </c>
      <c r="G148">
        <v>-1</v>
      </c>
      <c r="H148">
        <v>-1</v>
      </c>
      <c r="I148">
        <v>-1</v>
      </c>
      <c r="J148">
        <v>-1</v>
      </c>
      <c r="K148">
        <v>-1</v>
      </c>
      <c r="L148">
        <v>-1</v>
      </c>
      <c r="M148">
        <v>-1</v>
      </c>
    </row>
    <row r="149" spans="1:13" x14ac:dyDescent="0.25">
      <c r="A149">
        <v>-1</v>
      </c>
      <c r="B149">
        <v>-1</v>
      </c>
      <c r="C149">
        <v>-1</v>
      </c>
      <c r="D149">
        <v>-1</v>
      </c>
      <c r="E149">
        <v>-1</v>
      </c>
      <c r="F149">
        <v>-1</v>
      </c>
      <c r="G149">
        <v>-1</v>
      </c>
      <c r="H149">
        <v>-1</v>
      </c>
      <c r="I149">
        <v>-1</v>
      </c>
      <c r="J149">
        <v>-1</v>
      </c>
      <c r="K149">
        <v>-1</v>
      </c>
      <c r="L149">
        <v>-1</v>
      </c>
      <c r="M149">
        <v>-1</v>
      </c>
    </row>
    <row r="150" spans="1:13" x14ac:dyDescent="0.25">
      <c r="A150">
        <v>-1</v>
      </c>
      <c r="B150">
        <v>-1</v>
      </c>
      <c r="C150">
        <v>-1</v>
      </c>
      <c r="D150">
        <v>-1</v>
      </c>
      <c r="E150">
        <v>-1</v>
      </c>
      <c r="F150">
        <v>-1</v>
      </c>
      <c r="G150">
        <v>-1</v>
      </c>
      <c r="H150">
        <v>-1</v>
      </c>
      <c r="I150">
        <v>-1</v>
      </c>
      <c r="J150">
        <v>-1</v>
      </c>
      <c r="K150">
        <v>-1</v>
      </c>
      <c r="L150">
        <v>-1</v>
      </c>
      <c r="M150">
        <v>-1</v>
      </c>
    </row>
    <row r="151" spans="1:13" x14ac:dyDescent="0.25">
      <c r="A151">
        <v>-1</v>
      </c>
      <c r="B151">
        <v>-1</v>
      </c>
      <c r="C151">
        <v>-1</v>
      </c>
      <c r="D151">
        <v>-1</v>
      </c>
      <c r="E151">
        <v>-1</v>
      </c>
      <c r="F151">
        <v>-1</v>
      </c>
      <c r="G151">
        <v>-1</v>
      </c>
      <c r="H151">
        <v>-1</v>
      </c>
      <c r="I151">
        <v>-1</v>
      </c>
      <c r="J151">
        <v>-1</v>
      </c>
      <c r="K151">
        <v>-1</v>
      </c>
      <c r="L151">
        <v>-1</v>
      </c>
      <c r="M151">
        <v>-1</v>
      </c>
    </row>
    <row r="152" spans="1:13" x14ac:dyDescent="0.25">
      <c r="A152">
        <v>-1</v>
      </c>
      <c r="B152">
        <v>-1</v>
      </c>
      <c r="C152">
        <v>-1</v>
      </c>
      <c r="D152">
        <v>-1</v>
      </c>
      <c r="E152">
        <v>-1</v>
      </c>
      <c r="F152">
        <v>-1</v>
      </c>
      <c r="G152">
        <v>-1</v>
      </c>
      <c r="H152">
        <v>-1</v>
      </c>
      <c r="I152">
        <v>-1</v>
      </c>
      <c r="J152">
        <v>-1</v>
      </c>
      <c r="K152">
        <v>-1</v>
      </c>
      <c r="L152">
        <v>-1</v>
      </c>
      <c r="M152">
        <v>-1</v>
      </c>
    </row>
    <row r="153" spans="1:13" x14ac:dyDescent="0.25">
      <c r="A153">
        <v>-1</v>
      </c>
      <c r="B153">
        <v>-1</v>
      </c>
      <c r="C153">
        <v>-1</v>
      </c>
      <c r="D153">
        <v>-1</v>
      </c>
      <c r="E153">
        <v>-1</v>
      </c>
      <c r="F153">
        <v>-1</v>
      </c>
      <c r="G153">
        <v>-1</v>
      </c>
      <c r="H153">
        <v>-1</v>
      </c>
      <c r="I153">
        <v>-1</v>
      </c>
      <c r="J153">
        <v>-1</v>
      </c>
      <c r="K153">
        <v>-1</v>
      </c>
      <c r="L153">
        <v>-1</v>
      </c>
      <c r="M153">
        <v>-1</v>
      </c>
    </row>
    <row r="154" spans="1:13" x14ac:dyDescent="0.25">
      <c r="A154">
        <v>-1</v>
      </c>
      <c r="B154">
        <v>-1</v>
      </c>
      <c r="C154">
        <v>-1</v>
      </c>
      <c r="D154">
        <v>-1</v>
      </c>
      <c r="E154">
        <v>-1</v>
      </c>
      <c r="F154">
        <v>-1</v>
      </c>
      <c r="G154">
        <v>-1</v>
      </c>
      <c r="H154">
        <v>-1</v>
      </c>
      <c r="I154">
        <v>-1</v>
      </c>
      <c r="J154">
        <v>-1</v>
      </c>
      <c r="K154">
        <v>-1</v>
      </c>
      <c r="L154">
        <v>-1</v>
      </c>
      <c r="M154">
        <v>-1</v>
      </c>
    </row>
    <row r="155" spans="1:13" x14ac:dyDescent="0.25">
      <c r="A155">
        <v>-1</v>
      </c>
      <c r="B155">
        <v>-1</v>
      </c>
      <c r="C155">
        <v>-1</v>
      </c>
      <c r="D155">
        <v>-1</v>
      </c>
      <c r="E155">
        <v>-1</v>
      </c>
      <c r="F155">
        <v>-1</v>
      </c>
      <c r="G155">
        <v>-1</v>
      </c>
      <c r="H155">
        <v>-1</v>
      </c>
      <c r="I155">
        <v>-1</v>
      </c>
      <c r="J155">
        <v>-1</v>
      </c>
      <c r="K155">
        <v>-1</v>
      </c>
      <c r="L155">
        <v>-1</v>
      </c>
      <c r="M155">
        <v>-1</v>
      </c>
    </row>
    <row r="156" spans="1:13" x14ac:dyDescent="0.25">
      <c r="A156">
        <v>-1</v>
      </c>
      <c r="B156">
        <v>-1</v>
      </c>
      <c r="C156">
        <v>-1</v>
      </c>
      <c r="D156">
        <v>-1</v>
      </c>
      <c r="E156">
        <v>-1</v>
      </c>
      <c r="F156">
        <v>-1</v>
      </c>
      <c r="G156">
        <v>-1</v>
      </c>
      <c r="H156">
        <v>-1</v>
      </c>
      <c r="I156">
        <v>-1</v>
      </c>
      <c r="J156">
        <v>-1</v>
      </c>
      <c r="K156">
        <v>-1</v>
      </c>
      <c r="L156">
        <v>-1</v>
      </c>
      <c r="M156">
        <v>-1</v>
      </c>
    </row>
    <row r="157" spans="1:13" x14ac:dyDescent="0.25">
      <c r="A157">
        <v>-1</v>
      </c>
      <c r="B157">
        <v>-1</v>
      </c>
      <c r="C157">
        <v>-1</v>
      </c>
      <c r="D157">
        <v>-1</v>
      </c>
      <c r="E157">
        <v>-1</v>
      </c>
      <c r="F157">
        <v>-1</v>
      </c>
      <c r="G157">
        <v>-1</v>
      </c>
      <c r="H157">
        <v>-1</v>
      </c>
      <c r="I157">
        <v>-1</v>
      </c>
      <c r="J157">
        <v>-1</v>
      </c>
      <c r="K157">
        <v>-1</v>
      </c>
      <c r="L157">
        <v>-1</v>
      </c>
      <c r="M157">
        <v>-1</v>
      </c>
    </row>
    <row r="158" spans="1:13" x14ac:dyDescent="0.25">
      <c r="A158">
        <v>-1</v>
      </c>
      <c r="B158">
        <v>-1</v>
      </c>
      <c r="C158">
        <v>-1</v>
      </c>
      <c r="D158">
        <v>-1</v>
      </c>
      <c r="E158">
        <v>-1</v>
      </c>
      <c r="F158">
        <v>-1</v>
      </c>
      <c r="G158">
        <v>-1</v>
      </c>
      <c r="H158">
        <v>-1</v>
      </c>
      <c r="I158">
        <v>-1</v>
      </c>
      <c r="J158">
        <v>-1</v>
      </c>
      <c r="K158">
        <v>-1</v>
      </c>
      <c r="L158">
        <v>-1</v>
      </c>
      <c r="M158">
        <v>-1</v>
      </c>
    </row>
    <row r="159" spans="1:13" x14ac:dyDescent="0.25">
      <c r="A159">
        <v>-1</v>
      </c>
      <c r="B159">
        <v>-1</v>
      </c>
      <c r="C159">
        <v>-1</v>
      </c>
      <c r="D159">
        <v>-1</v>
      </c>
      <c r="E159">
        <v>-1</v>
      </c>
      <c r="F159">
        <v>-1</v>
      </c>
      <c r="G159">
        <v>-1</v>
      </c>
      <c r="H159">
        <v>-1</v>
      </c>
      <c r="I159">
        <v>-1</v>
      </c>
      <c r="J159">
        <v>-1</v>
      </c>
      <c r="K159">
        <v>-1</v>
      </c>
      <c r="L159">
        <v>-1</v>
      </c>
      <c r="M159">
        <v>-1</v>
      </c>
    </row>
    <row r="160" spans="1:13" x14ac:dyDescent="0.25">
      <c r="A160">
        <v>-1</v>
      </c>
      <c r="B160">
        <v>-1</v>
      </c>
      <c r="C160">
        <v>-1</v>
      </c>
      <c r="D160">
        <v>-1</v>
      </c>
      <c r="E160">
        <v>-1</v>
      </c>
      <c r="F160">
        <v>-1</v>
      </c>
      <c r="G160">
        <v>-1</v>
      </c>
      <c r="H160">
        <v>-1</v>
      </c>
      <c r="I160">
        <v>-1</v>
      </c>
      <c r="J160">
        <v>-1</v>
      </c>
      <c r="K160">
        <v>-1</v>
      </c>
      <c r="L160">
        <v>-1</v>
      </c>
      <c r="M160">
        <v>-1</v>
      </c>
    </row>
    <row r="161" spans="1:13" x14ac:dyDescent="0.25">
      <c r="A161">
        <v>-1</v>
      </c>
      <c r="B161">
        <v>-1</v>
      </c>
      <c r="C161">
        <v>-1</v>
      </c>
      <c r="D161">
        <v>-1</v>
      </c>
      <c r="E161">
        <v>-1</v>
      </c>
      <c r="F161">
        <v>-1</v>
      </c>
      <c r="G161">
        <v>-1</v>
      </c>
      <c r="H161">
        <v>-1</v>
      </c>
      <c r="I161">
        <v>-1</v>
      </c>
      <c r="J161">
        <v>-1</v>
      </c>
      <c r="K161">
        <v>-1</v>
      </c>
      <c r="L161">
        <v>-1</v>
      </c>
      <c r="M161">
        <v>-1</v>
      </c>
    </row>
    <row r="162" spans="1:13" x14ac:dyDescent="0.25">
      <c r="A162">
        <v>-1</v>
      </c>
      <c r="B162">
        <v>-1</v>
      </c>
      <c r="C162">
        <v>-1</v>
      </c>
      <c r="D162">
        <v>-1</v>
      </c>
      <c r="E162">
        <v>-1</v>
      </c>
      <c r="F162">
        <v>-1</v>
      </c>
      <c r="G162">
        <v>-1</v>
      </c>
      <c r="H162">
        <v>-1</v>
      </c>
      <c r="I162">
        <v>-1</v>
      </c>
      <c r="J162">
        <v>-1</v>
      </c>
      <c r="K162">
        <v>-1</v>
      </c>
      <c r="L162">
        <v>-1</v>
      </c>
      <c r="M162">
        <v>-1</v>
      </c>
    </row>
    <row r="163" spans="1:13" x14ac:dyDescent="0.25">
      <c r="A163">
        <v>-1</v>
      </c>
      <c r="B163">
        <v>-1</v>
      </c>
      <c r="C163">
        <v>-1</v>
      </c>
      <c r="D163">
        <v>-1</v>
      </c>
      <c r="E163">
        <v>-1</v>
      </c>
      <c r="F163">
        <v>-1</v>
      </c>
      <c r="G163">
        <v>-1</v>
      </c>
      <c r="H163">
        <v>-1</v>
      </c>
      <c r="I163">
        <v>-1</v>
      </c>
      <c r="J163">
        <v>-1</v>
      </c>
      <c r="K163">
        <v>-1</v>
      </c>
      <c r="L163">
        <v>-1</v>
      </c>
      <c r="M163">
        <v>-1</v>
      </c>
    </row>
    <row r="164" spans="1:13" x14ac:dyDescent="0.25">
      <c r="A164">
        <v>-1</v>
      </c>
      <c r="B164">
        <v>-1</v>
      </c>
      <c r="C164">
        <v>-1</v>
      </c>
      <c r="D164">
        <v>-1</v>
      </c>
      <c r="E164">
        <v>-1</v>
      </c>
      <c r="F164">
        <v>-1</v>
      </c>
      <c r="G164">
        <v>-1</v>
      </c>
      <c r="H164">
        <v>-1</v>
      </c>
      <c r="I164">
        <v>-1</v>
      </c>
      <c r="J164">
        <v>-1</v>
      </c>
      <c r="K164">
        <v>-1</v>
      </c>
      <c r="L164">
        <v>-1</v>
      </c>
      <c r="M164">
        <v>-1</v>
      </c>
    </row>
    <row r="165" spans="1:13" x14ac:dyDescent="0.25">
      <c r="A165">
        <v>-1</v>
      </c>
      <c r="B165">
        <v>-1</v>
      </c>
      <c r="C165">
        <v>-1</v>
      </c>
      <c r="D165">
        <v>-1</v>
      </c>
      <c r="E165">
        <v>-1</v>
      </c>
      <c r="F165">
        <v>-1</v>
      </c>
      <c r="G165">
        <v>-1</v>
      </c>
      <c r="H165">
        <v>-1</v>
      </c>
      <c r="I165">
        <v>-1</v>
      </c>
      <c r="J165">
        <v>-1</v>
      </c>
      <c r="K165">
        <v>-1</v>
      </c>
      <c r="L165">
        <v>-1</v>
      </c>
      <c r="M165">
        <v>-1</v>
      </c>
    </row>
    <row r="166" spans="1:13" x14ac:dyDescent="0.25">
      <c r="A166">
        <v>-1</v>
      </c>
      <c r="B166">
        <v>-1</v>
      </c>
      <c r="C166">
        <v>-1</v>
      </c>
      <c r="D166">
        <v>-1</v>
      </c>
      <c r="E166">
        <v>-1</v>
      </c>
      <c r="F166">
        <v>-1</v>
      </c>
      <c r="G166">
        <v>-1</v>
      </c>
      <c r="H166">
        <v>-1</v>
      </c>
      <c r="I166">
        <v>-1</v>
      </c>
      <c r="J166">
        <v>-1</v>
      </c>
      <c r="K166">
        <v>-1</v>
      </c>
      <c r="L166">
        <v>-1</v>
      </c>
      <c r="M166">
        <v>-1</v>
      </c>
    </row>
    <row r="167" spans="1:13" x14ac:dyDescent="0.25">
      <c r="A167">
        <v>-1</v>
      </c>
      <c r="B167">
        <v>-1</v>
      </c>
      <c r="C167">
        <v>-1</v>
      </c>
      <c r="D167">
        <v>-1</v>
      </c>
      <c r="E167">
        <v>-1</v>
      </c>
      <c r="F167">
        <v>-1</v>
      </c>
      <c r="G167">
        <v>-1</v>
      </c>
      <c r="H167">
        <v>-1</v>
      </c>
      <c r="I167">
        <v>-1</v>
      </c>
      <c r="J167">
        <v>-1</v>
      </c>
      <c r="K167">
        <v>-1</v>
      </c>
      <c r="L167">
        <v>-1</v>
      </c>
      <c r="M167">
        <v>-1</v>
      </c>
    </row>
    <row r="168" spans="1:13" x14ac:dyDescent="0.25">
      <c r="A168">
        <v>-1</v>
      </c>
      <c r="B168">
        <v>-1</v>
      </c>
      <c r="C168">
        <v>-1</v>
      </c>
      <c r="D168">
        <v>-1</v>
      </c>
      <c r="E168">
        <v>-1</v>
      </c>
      <c r="F168">
        <v>-1</v>
      </c>
      <c r="G168">
        <v>-1</v>
      </c>
      <c r="H168">
        <v>-1</v>
      </c>
      <c r="I168">
        <v>-1</v>
      </c>
      <c r="J168">
        <v>-1</v>
      </c>
      <c r="K168">
        <v>-1</v>
      </c>
      <c r="L168">
        <v>-1</v>
      </c>
      <c r="M168">
        <v>-1</v>
      </c>
    </row>
    <row r="169" spans="1:13" x14ac:dyDescent="0.25">
      <c r="A169">
        <v>-1</v>
      </c>
      <c r="B169">
        <v>-1</v>
      </c>
      <c r="C169">
        <v>-1</v>
      </c>
      <c r="D169">
        <v>-1</v>
      </c>
      <c r="E169">
        <v>-1</v>
      </c>
      <c r="F169">
        <v>-1</v>
      </c>
      <c r="G169">
        <v>-1</v>
      </c>
      <c r="H169">
        <v>-1</v>
      </c>
      <c r="I169">
        <v>-1</v>
      </c>
      <c r="J169">
        <v>-1</v>
      </c>
      <c r="K169">
        <v>-1</v>
      </c>
      <c r="L169">
        <v>-1</v>
      </c>
      <c r="M169">
        <v>-1</v>
      </c>
    </row>
    <row r="170" spans="1:13" x14ac:dyDescent="0.25">
      <c r="A170">
        <v>-1</v>
      </c>
      <c r="B170">
        <v>-1</v>
      </c>
      <c r="C170">
        <v>-1</v>
      </c>
      <c r="D170">
        <v>-1</v>
      </c>
      <c r="E170">
        <v>-1</v>
      </c>
      <c r="F170">
        <v>-1</v>
      </c>
      <c r="G170">
        <v>-1</v>
      </c>
      <c r="H170">
        <v>-1</v>
      </c>
      <c r="I170">
        <v>-1</v>
      </c>
      <c r="J170">
        <v>-1</v>
      </c>
      <c r="K170">
        <v>-1</v>
      </c>
      <c r="L170">
        <v>-1</v>
      </c>
      <c r="M170">
        <v>-1</v>
      </c>
    </row>
    <row r="171" spans="1:13" x14ac:dyDescent="0.25">
      <c r="A171">
        <v>-1</v>
      </c>
      <c r="B171">
        <v>-1</v>
      </c>
      <c r="C171">
        <v>-1</v>
      </c>
      <c r="D171">
        <v>-1</v>
      </c>
      <c r="E171">
        <v>-1</v>
      </c>
      <c r="F171">
        <v>-1</v>
      </c>
      <c r="G171">
        <v>-1</v>
      </c>
      <c r="H171">
        <v>-1</v>
      </c>
      <c r="I171">
        <v>-1</v>
      </c>
      <c r="J171">
        <v>-1</v>
      </c>
      <c r="K171">
        <v>-1</v>
      </c>
      <c r="L171">
        <v>-1</v>
      </c>
      <c r="M171">
        <v>-1</v>
      </c>
    </row>
    <row r="172" spans="1:13" x14ac:dyDescent="0.25">
      <c r="A172">
        <v>-1</v>
      </c>
      <c r="B172">
        <v>-1</v>
      </c>
      <c r="C172">
        <v>-1</v>
      </c>
      <c r="D172">
        <v>-1</v>
      </c>
      <c r="E172">
        <v>-1</v>
      </c>
      <c r="F172">
        <v>-1</v>
      </c>
      <c r="G172">
        <v>-1</v>
      </c>
      <c r="H172">
        <v>-1</v>
      </c>
      <c r="I172">
        <v>-1</v>
      </c>
      <c r="J172">
        <v>-1</v>
      </c>
      <c r="K172">
        <v>-1</v>
      </c>
      <c r="L172">
        <v>-1</v>
      </c>
      <c r="M172">
        <v>-1</v>
      </c>
    </row>
    <row r="173" spans="1:13" x14ac:dyDescent="0.25">
      <c r="A173">
        <v>-1</v>
      </c>
      <c r="B173">
        <v>-1</v>
      </c>
      <c r="C173">
        <v>-1</v>
      </c>
      <c r="D173">
        <v>-1</v>
      </c>
      <c r="E173">
        <v>-1</v>
      </c>
      <c r="F173">
        <v>-1</v>
      </c>
      <c r="G173">
        <v>-1</v>
      </c>
      <c r="H173">
        <v>-1</v>
      </c>
      <c r="I173">
        <v>-1</v>
      </c>
      <c r="J173">
        <v>-1</v>
      </c>
      <c r="K173">
        <v>-1</v>
      </c>
      <c r="L173">
        <v>-1</v>
      </c>
      <c r="M173">
        <v>-1</v>
      </c>
    </row>
    <row r="174" spans="1:13" x14ac:dyDescent="0.25">
      <c r="A174">
        <v>-1</v>
      </c>
      <c r="B174">
        <v>-1</v>
      </c>
      <c r="C174">
        <v>-1</v>
      </c>
      <c r="D174">
        <v>-1</v>
      </c>
      <c r="E174">
        <v>-1</v>
      </c>
      <c r="F174">
        <v>-1</v>
      </c>
      <c r="G174">
        <v>-1</v>
      </c>
      <c r="H174">
        <v>-1</v>
      </c>
      <c r="I174">
        <v>-1</v>
      </c>
      <c r="J174">
        <v>-1</v>
      </c>
      <c r="K174">
        <v>-1</v>
      </c>
      <c r="L174">
        <v>-1</v>
      </c>
      <c r="M174">
        <v>-1</v>
      </c>
    </row>
    <row r="175" spans="1:13" x14ac:dyDescent="0.25">
      <c r="A175">
        <v>-1</v>
      </c>
      <c r="B175">
        <v>-1</v>
      </c>
      <c r="C175">
        <v>-1</v>
      </c>
      <c r="D175">
        <v>-1</v>
      </c>
      <c r="E175">
        <v>-1</v>
      </c>
      <c r="F175">
        <v>-1</v>
      </c>
      <c r="G175">
        <v>-1</v>
      </c>
      <c r="H175">
        <v>-1</v>
      </c>
      <c r="I175">
        <v>-1</v>
      </c>
      <c r="J175">
        <v>-1</v>
      </c>
      <c r="K175">
        <v>-1</v>
      </c>
      <c r="L175">
        <v>-1</v>
      </c>
      <c r="M175">
        <v>-1</v>
      </c>
    </row>
    <row r="176" spans="1:13" x14ac:dyDescent="0.25">
      <c r="A176">
        <v>-1</v>
      </c>
      <c r="B176">
        <v>-1</v>
      </c>
      <c r="C176">
        <v>-1</v>
      </c>
      <c r="D176">
        <v>-1</v>
      </c>
      <c r="E176">
        <v>-1</v>
      </c>
      <c r="F176">
        <v>-1</v>
      </c>
      <c r="G176">
        <v>-1</v>
      </c>
      <c r="H176">
        <v>-1</v>
      </c>
      <c r="I176">
        <v>-1</v>
      </c>
      <c r="J176">
        <v>-1</v>
      </c>
      <c r="K176">
        <v>-1</v>
      </c>
      <c r="L176">
        <v>-1</v>
      </c>
      <c r="M176">
        <v>-1</v>
      </c>
    </row>
    <row r="177" spans="1:13" x14ac:dyDescent="0.25">
      <c r="A177">
        <v>-1</v>
      </c>
      <c r="B177">
        <v>-1</v>
      </c>
      <c r="C177">
        <v>-1</v>
      </c>
      <c r="D177">
        <v>-1</v>
      </c>
      <c r="E177">
        <v>-1</v>
      </c>
      <c r="F177">
        <v>-1</v>
      </c>
      <c r="G177">
        <v>-1</v>
      </c>
      <c r="H177">
        <v>-1</v>
      </c>
      <c r="I177">
        <v>-1</v>
      </c>
      <c r="J177">
        <v>-1</v>
      </c>
      <c r="K177">
        <v>-1</v>
      </c>
      <c r="L177">
        <v>-1</v>
      </c>
      <c r="M177">
        <v>-1</v>
      </c>
    </row>
    <row r="178" spans="1:13" x14ac:dyDescent="0.25">
      <c r="A178">
        <v>-1</v>
      </c>
      <c r="B178">
        <v>-1</v>
      </c>
      <c r="C178">
        <v>-1</v>
      </c>
      <c r="D178">
        <v>-1</v>
      </c>
      <c r="E178">
        <v>-1</v>
      </c>
      <c r="F178">
        <v>-1</v>
      </c>
      <c r="G178">
        <v>-1</v>
      </c>
      <c r="H178">
        <v>-1</v>
      </c>
      <c r="I178">
        <v>-1</v>
      </c>
      <c r="J178">
        <v>-1</v>
      </c>
      <c r="K178">
        <v>-1</v>
      </c>
      <c r="L178">
        <v>-1</v>
      </c>
      <c r="M178">
        <v>-1</v>
      </c>
    </row>
    <row r="179" spans="1:13" x14ac:dyDescent="0.25">
      <c r="A179">
        <v>-1</v>
      </c>
      <c r="B179">
        <v>-1</v>
      </c>
      <c r="C179">
        <v>-1</v>
      </c>
      <c r="D179">
        <v>-1</v>
      </c>
      <c r="E179">
        <v>-1</v>
      </c>
      <c r="F179">
        <v>-1</v>
      </c>
      <c r="G179">
        <v>-1</v>
      </c>
      <c r="H179">
        <v>-1</v>
      </c>
      <c r="I179">
        <v>-1</v>
      </c>
      <c r="J179">
        <v>-1</v>
      </c>
      <c r="K179">
        <v>-1</v>
      </c>
      <c r="L179">
        <v>-1</v>
      </c>
      <c r="M179">
        <v>-1</v>
      </c>
    </row>
    <row r="180" spans="1:13" x14ac:dyDescent="0.25">
      <c r="A180">
        <v>-1</v>
      </c>
      <c r="B180">
        <v>-1</v>
      </c>
      <c r="C180">
        <v>-1</v>
      </c>
      <c r="D180">
        <v>-1</v>
      </c>
      <c r="E180">
        <v>-1</v>
      </c>
      <c r="F180">
        <v>-1</v>
      </c>
      <c r="G180">
        <v>-1</v>
      </c>
      <c r="H180">
        <v>-1</v>
      </c>
      <c r="I180">
        <v>-1</v>
      </c>
      <c r="J180">
        <v>-1</v>
      </c>
      <c r="K180">
        <v>-1</v>
      </c>
      <c r="L180">
        <v>-1</v>
      </c>
      <c r="M180">
        <v>-1</v>
      </c>
    </row>
    <row r="181" spans="1:13" x14ac:dyDescent="0.25">
      <c r="A181">
        <v>-1</v>
      </c>
      <c r="B181">
        <v>-1</v>
      </c>
      <c r="C181">
        <v>-1</v>
      </c>
      <c r="D181">
        <v>-1</v>
      </c>
      <c r="E181">
        <v>-1</v>
      </c>
      <c r="F181">
        <v>-1</v>
      </c>
      <c r="G181">
        <v>-1</v>
      </c>
      <c r="H181">
        <v>-1</v>
      </c>
      <c r="I181">
        <v>-1</v>
      </c>
      <c r="J181">
        <v>-1</v>
      </c>
      <c r="K181">
        <v>-1</v>
      </c>
      <c r="L181">
        <v>-1</v>
      </c>
      <c r="M181">
        <v>-1</v>
      </c>
    </row>
    <row r="182" spans="1:13" x14ac:dyDescent="0.25">
      <c r="A182">
        <v>-1</v>
      </c>
      <c r="B182">
        <v>-1</v>
      </c>
      <c r="C182">
        <v>-1</v>
      </c>
      <c r="D182">
        <v>-1</v>
      </c>
      <c r="E182">
        <v>-1</v>
      </c>
      <c r="F182">
        <v>-1</v>
      </c>
      <c r="G182">
        <v>-1</v>
      </c>
      <c r="H182">
        <v>-1</v>
      </c>
      <c r="I182">
        <v>-1</v>
      </c>
      <c r="J182">
        <v>-1</v>
      </c>
      <c r="K182">
        <v>-1</v>
      </c>
      <c r="L182">
        <v>-1</v>
      </c>
      <c r="M182">
        <v>-1</v>
      </c>
    </row>
    <row r="183" spans="1:13" x14ac:dyDescent="0.25">
      <c r="A183">
        <v>-1</v>
      </c>
      <c r="B183">
        <v>-1</v>
      </c>
      <c r="C183">
        <v>-1</v>
      </c>
      <c r="D183">
        <v>-1</v>
      </c>
      <c r="E183">
        <v>-1</v>
      </c>
      <c r="F183">
        <v>-1</v>
      </c>
      <c r="G183">
        <v>-1</v>
      </c>
      <c r="H183">
        <v>-1</v>
      </c>
      <c r="I183">
        <v>-1</v>
      </c>
      <c r="J183">
        <v>-1</v>
      </c>
      <c r="K183">
        <v>-1</v>
      </c>
      <c r="L183">
        <v>-1</v>
      </c>
      <c r="M183">
        <v>-1</v>
      </c>
    </row>
    <row r="184" spans="1:13" x14ac:dyDescent="0.25">
      <c r="A184">
        <v>-1</v>
      </c>
      <c r="B184">
        <v>-1</v>
      </c>
      <c r="C184">
        <v>-1</v>
      </c>
      <c r="D184">
        <v>-1</v>
      </c>
      <c r="E184">
        <v>-1</v>
      </c>
      <c r="F184">
        <v>-1</v>
      </c>
      <c r="G184">
        <v>-1</v>
      </c>
      <c r="H184">
        <v>-1</v>
      </c>
      <c r="I184">
        <v>-1</v>
      </c>
      <c r="J184">
        <v>-1</v>
      </c>
      <c r="K184">
        <v>-1</v>
      </c>
      <c r="L184">
        <v>-1</v>
      </c>
      <c r="M184">
        <v>-1</v>
      </c>
    </row>
    <row r="185" spans="1:13" x14ac:dyDescent="0.25">
      <c r="A185">
        <v>-1</v>
      </c>
      <c r="B185">
        <v>-1</v>
      </c>
      <c r="C185">
        <v>-1</v>
      </c>
      <c r="D185">
        <v>-1</v>
      </c>
      <c r="E185">
        <v>-1</v>
      </c>
      <c r="F185">
        <v>-1</v>
      </c>
      <c r="G185">
        <v>-1</v>
      </c>
      <c r="H185">
        <v>-1</v>
      </c>
      <c r="I185">
        <v>-1</v>
      </c>
      <c r="J185">
        <v>-1</v>
      </c>
      <c r="K185">
        <v>-1</v>
      </c>
      <c r="L185">
        <v>-1</v>
      </c>
      <c r="M185">
        <v>-1</v>
      </c>
    </row>
    <row r="186" spans="1:13" x14ac:dyDescent="0.25">
      <c r="A186">
        <v>-1</v>
      </c>
      <c r="B186">
        <v>-1</v>
      </c>
      <c r="C186">
        <v>-1</v>
      </c>
      <c r="D186">
        <v>-1</v>
      </c>
      <c r="E186">
        <v>-1</v>
      </c>
      <c r="F186">
        <v>-1</v>
      </c>
      <c r="G186">
        <v>-1</v>
      </c>
      <c r="H186">
        <v>-1</v>
      </c>
      <c r="I186">
        <v>-1</v>
      </c>
      <c r="J186">
        <v>-1</v>
      </c>
      <c r="K186">
        <v>-1</v>
      </c>
      <c r="L186">
        <v>-1</v>
      </c>
      <c r="M186">
        <v>-1</v>
      </c>
    </row>
    <row r="187" spans="1:13" x14ac:dyDescent="0.25">
      <c r="A187">
        <v>-1</v>
      </c>
      <c r="B187">
        <v>-1</v>
      </c>
      <c r="C187">
        <v>-1</v>
      </c>
      <c r="D187">
        <v>-1</v>
      </c>
      <c r="E187">
        <v>-1</v>
      </c>
      <c r="F187">
        <v>-1</v>
      </c>
      <c r="G187">
        <v>-1</v>
      </c>
      <c r="H187">
        <v>-1</v>
      </c>
      <c r="I187">
        <v>-1</v>
      </c>
      <c r="J187">
        <v>-1</v>
      </c>
      <c r="K187">
        <v>-1</v>
      </c>
      <c r="L187">
        <v>-1</v>
      </c>
      <c r="M187">
        <v>-1</v>
      </c>
    </row>
    <row r="188" spans="1:13" x14ac:dyDescent="0.25">
      <c r="A188">
        <v>-1</v>
      </c>
      <c r="B188">
        <v>-1</v>
      </c>
      <c r="C188">
        <v>-1</v>
      </c>
      <c r="D188">
        <v>-1</v>
      </c>
      <c r="E188">
        <v>-1</v>
      </c>
      <c r="F188">
        <v>-1</v>
      </c>
      <c r="G188">
        <v>-1</v>
      </c>
      <c r="H188">
        <v>-1</v>
      </c>
      <c r="I188">
        <v>-1</v>
      </c>
      <c r="J188">
        <v>-1</v>
      </c>
      <c r="K188">
        <v>-1</v>
      </c>
      <c r="L188">
        <v>-1</v>
      </c>
      <c r="M188">
        <v>-1</v>
      </c>
    </row>
    <row r="189" spans="1:13" x14ac:dyDescent="0.25">
      <c r="A189">
        <v>-1</v>
      </c>
      <c r="B189">
        <v>-1</v>
      </c>
      <c r="C189">
        <v>-1</v>
      </c>
      <c r="D189">
        <v>-1</v>
      </c>
      <c r="E189">
        <v>-1</v>
      </c>
      <c r="F189">
        <v>-1</v>
      </c>
      <c r="G189">
        <v>-1</v>
      </c>
      <c r="H189">
        <v>-1</v>
      </c>
      <c r="I189">
        <v>-1</v>
      </c>
      <c r="J189">
        <v>-1</v>
      </c>
      <c r="K189">
        <v>-1</v>
      </c>
      <c r="L189">
        <v>-1</v>
      </c>
      <c r="M189">
        <v>-1</v>
      </c>
    </row>
    <row r="190" spans="1:13" x14ac:dyDescent="0.25">
      <c r="A190">
        <v>-1</v>
      </c>
      <c r="B190">
        <v>-1</v>
      </c>
      <c r="C190">
        <v>-1</v>
      </c>
      <c r="D190">
        <v>-1</v>
      </c>
      <c r="E190">
        <v>-1</v>
      </c>
      <c r="F190">
        <v>-1</v>
      </c>
      <c r="G190">
        <v>-1</v>
      </c>
      <c r="H190">
        <v>-1</v>
      </c>
      <c r="I190">
        <v>-1</v>
      </c>
      <c r="J190">
        <v>-1</v>
      </c>
      <c r="K190">
        <v>-1</v>
      </c>
      <c r="L190">
        <v>-1</v>
      </c>
      <c r="M190">
        <v>-1</v>
      </c>
    </row>
    <row r="191" spans="1:13" x14ac:dyDescent="0.25">
      <c r="A191">
        <v>-1</v>
      </c>
      <c r="B191">
        <v>-1</v>
      </c>
      <c r="C191">
        <v>-1</v>
      </c>
      <c r="D191">
        <v>-1</v>
      </c>
      <c r="E191">
        <v>-1</v>
      </c>
      <c r="F191">
        <v>-1</v>
      </c>
      <c r="G191">
        <v>-1</v>
      </c>
      <c r="H191">
        <v>-1</v>
      </c>
      <c r="I191">
        <v>-1</v>
      </c>
      <c r="J191">
        <v>-1</v>
      </c>
      <c r="K191">
        <v>-1</v>
      </c>
      <c r="L191">
        <v>-1</v>
      </c>
      <c r="M191">
        <v>-1</v>
      </c>
    </row>
    <row r="192" spans="1:13" x14ac:dyDescent="0.25">
      <c r="A192">
        <v>-1</v>
      </c>
      <c r="B192">
        <v>-1</v>
      </c>
      <c r="C192">
        <v>-1</v>
      </c>
      <c r="D192">
        <v>-1</v>
      </c>
      <c r="E192">
        <v>-1</v>
      </c>
      <c r="F192">
        <v>-1</v>
      </c>
      <c r="G192">
        <v>-1</v>
      </c>
      <c r="H192">
        <v>-1</v>
      </c>
      <c r="I192">
        <v>-1</v>
      </c>
      <c r="J192">
        <v>-1</v>
      </c>
      <c r="K192">
        <v>-1</v>
      </c>
      <c r="L192">
        <v>-1</v>
      </c>
      <c r="M192">
        <v>-1</v>
      </c>
    </row>
    <row r="193" spans="1:13" x14ac:dyDescent="0.25">
      <c r="A193">
        <v>-1</v>
      </c>
      <c r="B193">
        <v>-1</v>
      </c>
      <c r="C193">
        <v>-1</v>
      </c>
      <c r="D193">
        <v>-1</v>
      </c>
      <c r="E193">
        <v>-1</v>
      </c>
      <c r="F193">
        <v>-1</v>
      </c>
      <c r="G193">
        <v>-1</v>
      </c>
      <c r="H193">
        <v>-1</v>
      </c>
      <c r="I193">
        <v>-1</v>
      </c>
      <c r="J193">
        <v>-1</v>
      </c>
      <c r="K193">
        <v>-1</v>
      </c>
      <c r="L193">
        <v>-1</v>
      </c>
      <c r="M193">
        <v>-1</v>
      </c>
    </row>
    <row r="194" spans="1:13" x14ac:dyDescent="0.25">
      <c r="A194">
        <v>-1</v>
      </c>
      <c r="B194">
        <v>-1</v>
      </c>
      <c r="C194">
        <v>-1</v>
      </c>
      <c r="D194">
        <v>-1</v>
      </c>
      <c r="E194">
        <v>-1</v>
      </c>
      <c r="F194">
        <v>-1</v>
      </c>
      <c r="G194">
        <v>-1</v>
      </c>
      <c r="H194">
        <v>-1</v>
      </c>
      <c r="I194">
        <v>-1</v>
      </c>
      <c r="J194">
        <v>-1</v>
      </c>
      <c r="K194">
        <v>-1</v>
      </c>
      <c r="L194">
        <v>-1</v>
      </c>
      <c r="M194">
        <v>-1</v>
      </c>
    </row>
    <row r="195" spans="1:13" x14ac:dyDescent="0.25">
      <c r="A195">
        <v>-1</v>
      </c>
      <c r="B195">
        <v>-1</v>
      </c>
      <c r="C195">
        <v>-1</v>
      </c>
      <c r="D195">
        <v>-1</v>
      </c>
      <c r="E195">
        <v>-1</v>
      </c>
      <c r="F195">
        <v>-1</v>
      </c>
      <c r="G195">
        <v>-1</v>
      </c>
      <c r="H195">
        <v>-1</v>
      </c>
      <c r="I195">
        <v>-1</v>
      </c>
      <c r="J195">
        <v>-1</v>
      </c>
      <c r="K195">
        <v>-1</v>
      </c>
      <c r="L195">
        <v>-1</v>
      </c>
      <c r="M195">
        <v>-1</v>
      </c>
    </row>
    <row r="196" spans="1:13" x14ac:dyDescent="0.25">
      <c r="A196">
        <v>-1</v>
      </c>
      <c r="B196">
        <v>-1</v>
      </c>
      <c r="C196">
        <v>-1</v>
      </c>
      <c r="D196">
        <v>-1</v>
      </c>
      <c r="E196">
        <v>-1</v>
      </c>
      <c r="F196">
        <v>-1</v>
      </c>
      <c r="G196">
        <v>-1</v>
      </c>
      <c r="H196">
        <v>-1</v>
      </c>
      <c r="I196">
        <v>-1</v>
      </c>
      <c r="J196">
        <v>-1</v>
      </c>
      <c r="K196">
        <v>-1</v>
      </c>
      <c r="L196">
        <v>-1</v>
      </c>
      <c r="M196">
        <v>-1</v>
      </c>
    </row>
    <row r="197" spans="1:13" x14ac:dyDescent="0.25">
      <c r="A197">
        <v>-1</v>
      </c>
      <c r="B197">
        <v>-1</v>
      </c>
      <c r="C197">
        <v>-1</v>
      </c>
      <c r="D197">
        <v>-1</v>
      </c>
      <c r="E197">
        <v>-1</v>
      </c>
      <c r="F197">
        <v>-1</v>
      </c>
      <c r="G197">
        <v>-1</v>
      </c>
      <c r="H197">
        <v>-1</v>
      </c>
      <c r="I197">
        <v>-1</v>
      </c>
      <c r="J197">
        <v>-1</v>
      </c>
      <c r="K197">
        <v>-1</v>
      </c>
      <c r="L197">
        <v>-1</v>
      </c>
      <c r="M197">
        <v>-1</v>
      </c>
    </row>
    <row r="198" spans="1:13" x14ac:dyDescent="0.25">
      <c r="A198">
        <v>-1</v>
      </c>
      <c r="B198">
        <v>-1</v>
      </c>
      <c r="C198">
        <v>-1</v>
      </c>
      <c r="D198">
        <v>-1</v>
      </c>
      <c r="E198">
        <v>-1</v>
      </c>
      <c r="F198">
        <v>-1</v>
      </c>
      <c r="G198">
        <v>-1</v>
      </c>
      <c r="H198">
        <v>-1</v>
      </c>
      <c r="I198">
        <v>-1</v>
      </c>
      <c r="J198">
        <v>-1</v>
      </c>
      <c r="K198">
        <v>-1</v>
      </c>
      <c r="L198">
        <v>-1</v>
      </c>
      <c r="M198">
        <v>-1</v>
      </c>
    </row>
    <row r="199" spans="1:13" x14ac:dyDescent="0.25">
      <c r="A199">
        <v>-1</v>
      </c>
      <c r="B199">
        <v>-1</v>
      </c>
      <c r="C199">
        <v>-1</v>
      </c>
      <c r="D199">
        <v>-1</v>
      </c>
      <c r="E199">
        <v>-1</v>
      </c>
      <c r="F199">
        <v>-1</v>
      </c>
      <c r="G199">
        <v>-1</v>
      </c>
      <c r="H199">
        <v>-1</v>
      </c>
      <c r="I199">
        <v>-1</v>
      </c>
      <c r="J199">
        <v>-1</v>
      </c>
      <c r="K199">
        <v>-1</v>
      </c>
      <c r="L199">
        <v>-1</v>
      </c>
      <c r="M199">
        <v>-1</v>
      </c>
    </row>
    <row r="200" spans="1:13" x14ac:dyDescent="0.25">
      <c r="A200">
        <v>-1</v>
      </c>
      <c r="B200">
        <v>-1</v>
      </c>
      <c r="C200">
        <v>-1</v>
      </c>
      <c r="D200">
        <v>-1</v>
      </c>
      <c r="E200">
        <v>-1</v>
      </c>
      <c r="F200">
        <v>-1</v>
      </c>
      <c r="G200">
        <v>-1</v>
      </c>
      <c r="H200">
        <v>-1</v>
      </c>
      <c r="I200">
        <v>-1</v>
      </c>
      <c r="J200">
        <v>-1</v>
      </c>
      <c r="K200">
        <v>-1</v>
      </c>
      <c r="L200">
        <v>-1</v>
      </c>
      <c r="M200">
        <v>-1</v>
      </c>
    </row>
    <row r="201" spans="1:13" x14ac:dyDescent="0.25">
      <c r="A201">
        <v>-1</v>
      </c>
      <c r="B201">
        <v>-1</v>
      </c>
      <c r="C201">
        <v>-1</v>
      </c>
      <c r="D201">
        <v>-1</v>
      </c>
      <c r="E201">
        <v>-1</v>
      </c>
      <c r="F201">
        <v>-1</v>
      </c>
      <c r="G201">
        <v>-1</v>
      </c>
      <c r="H201">
        <v>-1</v>
      </c>
      <c r="I201">
        <v>-1</v>
      </c>
      <c r="J201">
        <v>-1</v>
      </c>
      <c r="K201">
        <v>-1</v>
      </c>
      <c r="L201">
        <v>-1</v>
      </c>
      <c r="M201">
        <v>-1</v>
      </c>
    </row>
    <row r="202" spans="1:13" x14ac:dyDescent="0.25">
      <c r="A202">
        <v>-1</v>
      </c>
      <c r="B202">
        <v>-1</v>
      </c>
      <c r="C202">
        <v>-1</v>
      </c>
      <c r="D202">
        <v>-1</v>
      </c>
      <c r="E202">
        <v>-1</v>
      </c>
      <c r="F202">
        <v>-1</v>
      </c>
      <c r="G202">
        <v>-1</v>
      </c>
      <c r="H202">
        <v>-1</v>
      </c>
      <c r="I202">
        <v>-1</v>
      </c>
      <c r="J202">
        <v>-1</v>
      </c>
      <c r="K202">
        <v>-1</v>
      </c>
      <c r="L202">
        <v>-1</v>
      </c>
      <c r="M202">
        <v>-1</v>
      </c>
    </row>
    <row r="203" spans="1:13" x14ac:dyDescent="0.25">
      <c r="A203">
        <v>-1</v>
      </c>
      <c r="B203">
        <v>-1</v>
      </c>
      <c r="C203">
        <v>-1</v>
      </c>
      <c r="D203">
        <v>-1</v>
      </c>
      <c r="E203">
        <v>-1</v>
      </c>
      <c r="F203">
        <v>-1</v>
      </c>
      <c r="G203">
        <v>-1</v>
      </c>
      <c r="H203">
        <v>-1</v>
      </c>
      <c r="I203">
        <v>-1</v>
      </c>
      <c r="J203">
        <v>-1</v>
      </c>
      <c r="K203">
        <v>-1</v>
      </c>
      <c r="L203">
        <v>-1</v>
      </c>
      <c r="M203">
        <v>-1</v>
      </c>
    </row>
    <row r="204" spans="1:13" x14ac:dyDescent="0.25">
      <c r="A204">
        <v>-1</v>
      </c>
      <c r="B204">
        <v>-1</v>
      </c>
      <c r="C204">
        <v>-1</v>
      </c>
      <c r="D204">
        <v>-1</v>
      </c>
      <c r="E204">
        <v>-1</v>
      </c>
      <c r="F204">
        <v>-1</v>
      </c>
      <c r="G204">
        <v>-1</v>
      </c>
      <c r="H204">
        <v>-1</v>
      </c>
      <c r="I204">
        <v>-1</v>
      </c>
      <c r="J204">
        <v>-1</v>
      </c>
      <c r="K204">
        <v>-1</v>
      </c>
      <c r="L204">
        <v>-1</v>
      </c>
      <c r="M204">
        <v>-1</v>
      </c>
    </row>
    <row r="205" spans="1:13" x14ac:dyDescent="0.25">
      <c r="A205">
        <v>-1</v>
      </c>
      <c r="B205">
        <v>-1</v>
      </c>
      <c r="C205">
        <v>-1</v>
      </c>
      <c r="D205">
        <v>-1</v>
      </c>
      <c r="E205">
        <v>-1</v>
      </c>
      <c r="F205">
        <v>-1</v>
      </c>
      <c r="G205">
        <v>-1</v>
      </c>
      <c r="H205">
        <v>-1</v>
      </c>
      <c r="I205">
        <v>-1</v>
      </c>
      <c r="J205">
        <v>-1</v>
      </c>
      <c r="K205">
        <v>-1</v>
      </c>
      <c r="L205">
        <v>-1</v>
      </c>
      <c r="M205">
        <v>-1</v>
      </c>
    </row>
    <row r="206" spans="1:13" x14ac:dyDescent="0.25">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206"/>
  <sheetViews>
    <sheetView workbookViewId="0"/>
  </sheetViews>
  <sheetFormatPr baseColWidth="10" defaultRowHeight="15" x14ac:dyDescent="0.25"/>
  <sheetData>
    <row r="1" spans="1:13" x14ac:dyDescent="0.25">
      <c r="A1" t="s">
        <v>705</v>
      </c>
      <c r="B1" t="s">
        <v>706</v>
      </c>
      <c r="C1" t="s">
        <v>707</v>
      </c>
      <c r="D1" t="s">
        <v>708</v>
      </c>
      <c r="E1" t="s">
        <v>709</v>
      </c>
      <c r="F1" t="s">
        <v>710</v>
      </c>
      <c r="G1" t="s">
        <v>711</v>
      </c>
      <c r="H1" t="s">
        <v>712</v>
      </c>
      <c r="I1" t="s">
        <v>713</v>
      </c>
      <c r="J1" t="s">
        <v>714</v>
      </c>
      <c r="K1" t="s">
        <v>715</v>
      </c>
      <c r="L1" t="s">
        <v>716</v>
      </c>
      <c r="M1" t="s">
        <v>717</v>
      </c>
    </row>
    <row r="2" spans="1:13" x14ac:dyDescent="0.25">
      <c r="A2">
        <v>3000</v>
      </c>
      <c r="B2">
        <v>2980</v>
      </c>
      <c r="C2">
        <v>3065</v>
      </c>
      <c r="D2">
        <v>3000</v>
      </c>
      <c r="E2">
        <v>3035</v>
      </c>
      <c r="F2">
        <v>2975</v>
      </c>
      <c r="G2">
        <v>2955</v>
      </c>
      <c r="H2">
        <v>3000</v>
      </c>
      <c r="I2">
        <v>3020</v>
      </c>
      <c r="J2">
        <v>3060</v>
      </c>
      <c r="K2">
        <v>3000</v>
      </c>
      <c r="L2">
        <v>2950</v>
      </c>
      <c r="M2">
        <v>2930</v>
      </c>
    </row>
    <row r="3" spans="1:13" x14ac:dyDescent="0.25">
      <c r="A3">
        <v>340</v>
      </c>
      <c r="B3">
        <v>335</v>
      </c>
      <c r="C3">
        <v>335</v>
      </c>
      <c r="D3">
        <v>300</v>
      </c>
      <c r="E3">
        <v>325</v>
      </c>
      <c r="F3">
        <v>375.5</v>
      </c>
      <c r="G3">
        <v>375</v>
      </c>
      <c r="H3">
        <v>330</v>
      </c>
      <c r="I3">
        <v>330</v>
      </c>
      <c r="J3">
        <v>315</v>
      </c>
      <c r="K3">
        <v>330</v>
      </c>
      <c r="L3">
        <v>320</v>
      </c>
      <c r="M3">
        <v>425</v>
      </c>
    </row>
    <row r="4" spans="1:13" x14ac:dyDescent="0.25">
      <c r="A4">
        <v>320</v>
      </c>
      <c r="B4">
        <v>325</v>
      </c>
      <c r="C4">
        <v>365</v>
      </c>
      <c r="D4">
        <v>310</v>
      </c>
      <c r="E4">
        <v>410</v>
      </c>
      <c r="F4">
        <v>299.5</v>
      </c>
      <c r="G4">
        <v>330</v>
      </c>
      <c r="H4">
        <v>310</v>
      </c>
      <c r="I4">
        <v>350</v>
      </c>
      <c r="J4">
        <v>305</v>
      </c>
      <c r="K4">
        <v>310</v>
      </c>
      <c r="L4">
        <v>320</v>
      </c>
      <c r="M4">
        <v>265</v>
      </c>
    </row>
    <row r="5" spans="1:13" x14ac:dyDescent="0.25">
      <c r="A5">
        <v>985</v>
      </c>
      <c r="B5">
        <v>988</v>
      </c>
      <c r="C5">
        <v>835</v>
      </c>
      <c r="D5">
        <v>900</v>
      </c>
      <c r="E5">
        <v>905</v>
      </c>
      <c r="F5">
        <v>985</v>
      </c>
      <c r="G5">
        <v>1057</v>
      </c>
      <c r="H5">
        <v>950</v>
      </c>
      <c r="I5">
        <v>1000</v>
      </c>
      <c r="J5">
        <v>920</v>
      </c>
      <c r="K5">
        <v>900</v>
      </c>
      <c r="L5">
        <v>955</v>
      </c>
      <c r="M5">
        <v>580</v>
      </c>
    </row>
    <row r="6" spans="1:13" x14ac:dyDescent="0.25">
      <c r="A6">
        <v>970</v>
      </c>
      <c r="B6">
        <v>990</v>
      </c>
      <c r="C6">
        <v>815</v>
      </c>
      <c r="D6">
        <v>910</v>
      </c>
      <c r="E6">
        <v>760</v>
      </c>
      <c r="F6">
        <v>692</v>
      </c>
      <c r="G6">
        <v>1040</v>
      </c>
      <c r="H6">
        <v>960</v>
      </c>
      <c r="I6">
        <v>1010</v>
      </c>
      <c r="J6">
        <v>925</v>
      </c>
      <c r="K6">
        <v>950</v>
      </c>
      <c r="L6">
        <v>950</v>
      </c>
      <c r="M6">
        <v>930</v>
      </c>
    </row>
    <row r="7" spans="1:13" x14ac:dyDescent="0.25">
      <c r="A7">
        <v>330</v>
      </c>
      <c r="B7">
        <v>-1</v>
      </c>
      <c r="C7">
        <v>31</v>
      </c>
      <c r="D7">
        <v>0</v>
      </c>
      <c r="E7">
        <v>320</v>
      </c>
      <c r="F7">
        <v>1300</v>
      </c>
      <c r="G7">
        <v>-1</v>
      </c>
      <c r="H7">
        <v>-1</v>
      </c>
      <c r="I7">
        <v>37</v>
      </c>
      <c r="J7">
        <v>-1</v>
      </c>
      <c r="K7">
        <v>424</v>
      </c>
      <c r="L7">
        <v>-1</v>
      </c>
      <c r="M7">
        <v>-1</v>
      </c>
    </row>
    <row r="8" spans="1:13" x14ac:dyDescent="0.25">
      <c r="A8">
        <v>350</v>
      </c>
      <c r="B8">
        <v>34</v>
      </c>
      <c r="C8">
        <v>500</v>
      </c>
      <c r="D8">
        <v>466</v>
      </c>
      <c r="E8">
        <v>940</v>
      </c>
      <c r="F8">
        <v>1880</v>
      </c>
      <c r="G8">
        <v>305</v>
      </c>
      <c r="H8">
        <v>157</v>
      </c>
      <c r="I8">
        <v>100</v>
      </c>
      <c r="J8">
        <v>38</v>
      </c>
      <c r="K8">
        <v>600</v>
      </c>
      <c r="L8">
        <v>290</v>
      </c>
      <c r="M8">
        <v>-1</v>
      </c>
    </row>
    <row r="9" spans="1:13" x14ac:dyDescent="0.25">
      <c r="A9">
        <v>520</v>
      </c>
      <c r="B9">
        <v>101</v>
      </c>
      <c r="C9">
        <v>750</v>
      </c>
      <c r="D9">
        <v>573</v>
      </c>
      <c r="E9">
        <v>-1</v>
      </c>
      <c r="F9">
        <v>-1</v>
      </c>
      <c r="G9">
        <v>338</v>
      </c>
      <c r="H9">
        <v>200</v>
      </c>
      <c r="I9">
        <v>190</v>
      </c>
      <c r="J9">
        <v>118</v>
      </c>
      <c r="K9">
        <v>905</v>
      </c>
      <c r="L9">
        <v>390</v>
      </c>
      <c r="M9">
        <v>-1</v>
      </c>
    </row>
    <row r="10" spans="1:13" x14ac:dyDescent="0.25">
      <c r="A10">
        <v>590</v>
      </c>
      <c r="B10">
        <v>130</v>
      </c>
      <c r="C10">
        <v>790</v>
      </c>
      <c r="D10">
        <v>600</v>
      </c>
      <c r="E10">
        <v>-1</v>
      </c>
      <c r="F10">
        <v>-1</v>
      </c>
      <c r="G10">
        <v>480</v>
      </c>
      <c r="H10">
        <v>415</v>
      </c>
      <c r="I10">
        <v>300</v>
      </c>
      <c r="J10">
        <v>214</v>
      </c>
      <c r="K10">
        <v>940</v>
      </c>
      <c r="L10">
        <v>499</v>
      </c>
      <c r="M10">
        <v>-1</v>
      </c>
    </row>
    <row r="11" spans="1:13" x14ac:dyDescent="0.25">
      <c r="A11">
        <v>630</v>
      </c>
      <c r="B11">
        <v>150</v>
      </c>
      <c r="C11">
        <v>1800</v>
      </c>
      <c r="D11">
        <v>780</v>
      </c>
      <c r="E11">
        <v>-1</v>
      </c>
      <c r="F11">
        <v>-1</v>
      </c>
      <c r="G11">
        <v>528</v>
      </c>
      <c r="H11">
        <v>437</v>
      </c>
      <c r="I11">
        <v>520</v>
      </c>
      <c r="J11">
        <v>237</v>
      </c>
      <c r="K11">
        <v>990</v>
      </c>
      <c r="L11">
        <v>540</v>
      </c>
      <c r="M11">
        <v>-1</v>
      </c>
    </row>
    <row r="12" spans="1:13" x14ac:dyDescent="0.25">
      <c r="A12">
        <v>745</v>
      </c>
      <c r="B12">
        <v>170</v>
      </c>
      <c r="C12">
        <v>1830</v>
      </c>
      <c r="D12">
        <v>800</v>
      </c>
      <c r="E12">
        <v>-1</v>
      </c>
      <c r="F12">
        <v>-1</v>
      </c>
      <c r="G12">
        <v>600</v>
      </c>
      <c r="H12">
        <v>545</v>
      </c>
      <c r="I12">
        <v>550</v>
      </c>
      <c r="J12">
        <v>260</v>
      </c>
      <c r="K12">
        <v>1050</v>
      </c>
      <c r="L12">
        <v>590</v>
      </c>
      <c r="M12">
        <v>-1</v>
      </c>
    </row>
    <row r="13" spans="1:13" x14ac:dyDescent="0.25">
      <c r="A13">
        <v>770</v>
      </c>
      <c r="B13">
        <v>190</v>
      </c>
      <c r="C13">
        <v>1920</v>
      </c>
      <c r="D13">
        <v>990</v>
      </c>
      <c r="E13">
        <v>-1</v>
      </c>
      <c r="F13">
        <v>-1</v>
      </c>
      <c r="G13">
        <v>700</v>
      </c>
      <c r="H13">
        <v>580</v>
      </c>
      <c r="I13">
        <v>650</v>
      </c>
      <c r="J13">
        <v>353</v>
      </c>
      <c r="K13">
        <v>1400</v>
      </c>
      <c r="L13">
        <v>615</v>
      </c>
      <c r="M13">
        <v>-1</v>
      </c>
    </row>
    <row r="14" spans="1:13" x14ac:dyDescent="0.25">
      <c r="A14">
        <v>830</v>
      </c>
      <c r="B14">
        <v>220</v>
      </c>
      <c r="C14">
        <v>1985</v>
      </c>
      <c r="D14">
        <v>1075</v>
      </c>
      <c r="E14">
        <v>-1</v>
      </c>
      <c r="F14">
        <v>-1</v>
      </c>
      <c r="G14">
        <v>745</v>
      </c>
      <c r="H14">
        <v>600</v>
      </c>
      <c r="I14">
        <v>690</v>
      </c>
      <c r="J14">
        <v>386</v>
      </c>
      <c r="K14">
        <v>1495</v>
      </c>
      <c r="L14">
        <v>660</v>
      </c>
      <c r="M14">
        <v>-1</v>
      </c>
    </row>
    <row r="15" spans="1:13" x14ac:dyDescent="0.25">
      <c r="A15">
        <v>850</v>
      </c>
      <c r="B15">
        <v>270</v>
      </c>
      <c r="C15">
        <v>-1</v>
      </c>
      <c r="D15">
        <v>1120</v>
      </c>
      <c r="E15">
        <v>-1</v>
      </c>
      <c r="F15">
        <v>-1</v>
      </c>
      <c r="G15">
        <v>780</v>
      </c>
      <c r="H15">
        <v>688</v>
      </c>
      <c r="I15">
        <v>800</v>
      </c>
      <c r="J15">
        <v>410</v>
      </c>
      <c r="K15">
        <v>1875</v>
      </c>
      <c r="L15">
        <v>720</v>
      </c>
      <c r="M15">
        <v>-1</v>
      </c>
    </row>
    <row r="16" spans="1:13" x14ac:dyDescent="0.25">
      <c r="A16">
        <v>900</v>
      </c>
      <c r="B16">
        <v>290</v>
      </c>
      <c r="C16">
        <v>-1</v>
      </c>
      <c r="D16">
        <v>1250</v>
      </c>
      <c r="E16">
        <v>-1</v>
      </c>
      <c r="F16">
        <v>-1</v>
      </c>
      <c r="G16">
        <v>810</v>
      </c>
      <c r="H16">
        <v>745</v>
      </c>
      <c r="I16">
        <v>820</v>
      </c>
      <c r="J16">
        <v>440</v>
      </c>
      <c r="K16">
        <v>1940</v>
      </c>
      <c r="L16">
        <v>740</v>
      </c>
      <c r="M16">
        <v>-1</v>
      </c>
    </row>
    <row r="17" spans="1:13" x14ac:dyDescent="0.25">
      <c r="A17">
        <v>920</v>
      </c>
      <c r="B17">
        <v>313</v>
      </c>
      <c r="C17">
        <v>-1</v>
      </c>
      <c r="D17">
        <v>1380</v>
      </c>
      <c r="E17">
        <v>-1</v>
      </c>
      <c r="F17">
        <v>-1</v>
      </c>
      <c r="G17">
        <v>850</v>
      </c>
      <c r="H17">
        <v>770</v>
      </c>
      <c r="I17">
        <v>1045</v>
      </c>
      <c r="J17">
        <v>470</v>
      </c>
      <c r="K17">
        <v>1970</v>
      </c>
      <c r="L17">
        <v>795</v>
      </c>
      <c r="M17">
        <v>-1</v>
      </c>
    </row>
    <row r="18" spans="1:13" x14ac:dyDescent="0.25">
      <c r="A18">
        <v>970</v>
      </c>
      <c r="B18">
        <v>338</v>
      </c>
      <c r="C18">
        <v>-1</v>
      </c>
      <c r="D18">
        <v>1455</v>
      </c>
      <c r="E18">
        <v>-1</v>
      </c>
      <c r="F18">
        <v>-1</v>
      </c>
      <c r="G18">
        <v>900</v>
      </c>
      <c r="H18">
        <v>795</v>
      </c>
      <c r="I18">
        <v>1190</v>
      </c>
      <c r="J18">
        <v>490</v>
      </c>
      <c r="K18">
        <v>1990</v>
      </c>
      <c r="L18">
        <v>900</v>
      </c>
      <c r="M18">
        <v>-1</v>
      </c>
    </row>
    <row r="19" spans="1:13" x14ac:dyDescent="0.25">
      <c r="A19">
        <v>990</v>
      </c>
      <c r="B19">
        <v>370</v>
      </c>
      <c r="C19">
        <v>-1</v>
      </c>
      <c r="D19">
        <v>1490</v>
      </c>
      <c r="E19">
        <v>-1</v>
      </c>
      <c r="F19">
        <v>-1</v>
      </c>
      <c r="G19">
        <v>940</v>
      </c>
      <c r="H19">
        <v>825</v>
      </c>
      <c r="I19">
        <v>1210</v>
      </c>
      <c r="J19">
        <v>530</v>
      </c>
      <c r="K19">
        <v>2020</v>
      </c>
      <c r="L19">
        <v>950</v>
      </c>
      <c r="M19">
        <v>-1</v>
      </c>
    </row>
    <row r="20" spans="1:13" x14ac:dyDescent="0.25">
      <c r="A20">
        <v>1020</v>
      </c>
      <c r="B20">
        <v>390</v>
      </c>
      <c r="C20">
        <v>-1</v>
      </c>
      <c r="D20">
        <v>1600</v>
      </c>
      <c r="E20">
        <v>-1</v>
      </c>
      <c r="F20">
        <v>-1</v>
      </c>
      <c r="G20">
        <v>1000</v>
      </c>
      <c r="H20">
        <v>910</v>
      </c>
      <c r="I20">
        <v>1250</v>
      </c>
      <c r="J20">
        <v>550</v>
      </c>
      <c r="K20">
        <v>4775</v>
      </c>
      <c r="L20">
        <v>1080</v>
      </c>
      <c r="M20">
        <v>-1</v>
      </c>
    </row>
    <row r="21" spans="1:13" x14ac:dyDescent="0.25">
      <c r="A21">
        <v>1120</v>
      </c>
      <c r="B21">
        <v>410</v>
      </c>
      <c r="C21">
        <v>-1</v>
      </c>
      <c r="D21">
        <v>1650</v>
      </c>
      <c r="E21">
        <v>-1</v>
      </c>
      <c r="F21">
        <v>-1</v>
      </c>
      <c r="G21">
        <v>1020</v>
      </c>
      <c r="H21">
        <v>940</v>
      </c>
      <c r="I21">
        <v>1350</v>
      </c>
      <c r="J21">
        <v>590</v>
      </c>
      <c r="K21">
        <v>5090</v>
      </c>
      <c r="L21">
        <v>1100</v>
      </c>
      <c r="M21">
        <v>-1</v>
      </c>
    </row>
    <row r="22" spans="1:13" x14ac:dyDescent="0.25">
      <c r="A22">
        <v>1185</v>
      </c>
      <c r="B22">
        <v>430</v>
      </c>
      <c r="C22">
        <v>-1</v>
      </c>
      <c r="D22">
        <v>1710</v>
      </c>
      <c r="E22">
        <v>-1</v>
      </c>
      <c r="F22">
        <v>-1</v>
      </c>
      <c r="G22">
        <v>1050</v>
      </c>
      <c r="H22">
        <v>970</v>
      </c>
      <c r="I22">
        <v>1500</v>
      </c>
      <c r="J22">
        <v>620</v>
      </c>
      <c r="K22">
        <v>-1</v>
      </c>
      <c r="L22">
        <v>1130</v>
      </c>
      <c r="M22">
        <v>-1</v>
      </c>
    </row>
    <row r="23" spans="1:13" x14ac:dyDescent="0.25">
      <c r="A23">
        <v>1215</v>
      </c>
      <c r="B23">
        <v>450</v>
      </c>
      <c r="C23">
        <v>-1</v>
      </c>
      <c r="D23">
        <v>1740</v>
      </c>
      <c r="E23">
        <v>-1</v>
      </c>
      <c r="F23">
        <v>-1</v>
      </c>
      <c r="G23">
        <v>1070</v>
      </c>
      <c r="H23">
        <v>990</v>
      </c>
      <c r="I23">
        <v>1540</v>
      </c>
      <c r="J23">
        <v>640</v>
      </c>
      <c r="K23">
        <v>-1</v>
      </c>
      <c r="L23">
        <v>1170</v>
      </c>
      <c r="M23">
        <v>-1</v>
      </c>
    </row>
    <row r="24" spans="1:13" x14ac:dyDescent="0.25">
      <c r="A24">
        <v>1310</v>
      </c>
      <c r="B24">
        <v>470</v>
      </c>
      <c r="C24">
        <v>-1</v>
      </c>
      <c r="D24">
        <v>1760</v>
      </c>
      <c r="E24">
        <v>-1</v>
      </c>
      <c r="F24">
        <v>-1</v>
      </c>
      <c r="G24">
        <v>1100</v>
      </c>
      <c r="H24">
        <v>1010</v>
      </c>
      <c r="I24">
        <v>1590</v>
      </c>
      <c r="J24">
        <v>670</v>
      </c>
      <c r="K24">
        <v>-1</v>
      </c>
      <c r="L24">
        <v>1200</v>
      </c>
      <c r="M24">
        <v>-1</v>
      </c>
    </row>
    <row r="25" spans="1:13" x14ac:dyDescent="0.25">
      <c r="A25">
        <v>1330</v>
      </c>
      <c r="B25">
        <v>490</v>
      </c>
      <c r="C25">
        <v>-1</v>
      </c>
      <c r="D25">
        <v>1780</v>
      </c>
      <c r="E25">
        <v>-1</v>
      </c>
      <c r="F25">
        <v>-1</v>
      </c>
      <c r="G25">
        <v>1150</v>
      </c>
      <c r="H25">
        <v>1030</v>
      </c>
      <c r="I25">
        <v>1620</v>
      </c>
      <c r="J25">
        <v>700</v>
      </c>
      <c r="K25">
        <v>-1</v>
      </c>
      <c r="L25">
        <v>1235</v>
      </c>
      <c r="M25">
        <v>-1</v>
      </c>
    </row>
    <row r="26" spans="1:13" x14ac:dyDescent="0.25">
      <c r="A26">
        <v>1350</v>
      </c>
      <c r="B26">
        <v>510</v>
      </c>
      <c r="C26">
        <v>-1</v>
      </c>
      <c r="D26">
        <v>1800</v>
      </c>
      <c r="E26">
        <v>-1</v>
      </c>
      <c r="F26">
        <v>-1</v>
      </c>
      <c r="G26">
        <v>1183</v>
      </c>
      <c r="H26">
        <v>1100</v>
      </c>
      <c r="I26">
        <v>1670</v>
      </c>
      <c r="J26">
        <v>735</v>
      </c>
      <c r="K26">
        <v>-1</v>
      </c>
      <c r="L26">
        <v>1285</v>
      </c>
      <c r="M26">
        <v>-1</v>
      </c>
    </row>
    <row r="27" spans="1:13" x14ac:dyDescent="0.25">
      <c r="A27">
        <v>1370</v>
      </c>
      <c r="B27">
        <v>530</v>
      </c>
      <c r="C27">
        <v>-1</v>
      </c>
      <c r="D27">
        <v>1850</v>
      </c>
      <c r="E27">
        <v>-1</v>
      </c>
      <c r="F27">
        <v>-1</v>
      </c>
      <c r="G27">
        <v>1210</v>
      </c>
      <c r="H27">
        <v>1130</v>
      </c>
      <c r="I27">
        <v>1690</v>
      </c>
      <c r="J27">
        <v>755</v>
      </c>
      <c r="K27">
        <v>-1</v>
      </c>
      <c r="L27">
        <v>1340</v>
      </c>
      <c r="M27">
        <v>-1</v>
      </c>
    </row>
    <row r="28" spans="1:13" x14ac:dyDescent="0.25">
      <c r="A28">
        <v>1390</v>
      </c>
      <c r="B28">
        <v>550</v>
      </c>
      <c r="C28">
        <v>-1</v>
      </c>
      <c r="D28">
        <v>1870</v>
      </c>
      <c r="E28">
        <v>-1</v>
      </c>
      <c r="F28">
        <v>-1</v>
      </c>
      <c r="G28">
        <v>1240</v>
      </c>
      <c r="H28">
        <v>1150</v>
      </c>
      <c r="I28">
        <v>1776</v>
      </c>
      <c r="J28">
        <v>780</v>
      </c>
      <c r="K28">
        <v>-1</v>
      </c>
      <c r="L28">
        <v>1365</v>
      </c>
      <c r="M28">
        <v>-1</v>
      </c>
    </row>
    <row r="29" spans="1:13" x14ac:dyDescent="0.25">
      <c r="A29">
        <v>1410</v>
      </c>
      <c r="B29">
        <v>570</v>
      </c>
      <c r="C29">
        <v>-1</v>
      </c>
      <c r="D29">
        <v>1900</v>
      </c>
      <c r="E29">
        <v>-1</v>
      </c>
      <c r="F29">
        <v>-1</v>
      </c>
      <c r="G29">
        <v>1280</v>
      </c>
      <c r="H29">
        <v>1200</v>
      </c>
      <c r="I29">
        <v>1800</v>
      </c>
      <c r="J29">
        <v>800</v>
      </c>
      <c r="K29">
        <v>-1</v>
      </c>
      <c r="L29">
        <v>1430</v>
      </c>
      <c r="M29">
        <v>-1</v>
      </c>
    </row>
    <row r="30" spans="1:13" x14ac:dyDescent="0.25">
      <c r="A30">
        <v>1450</v>
      </c>
      <c r="B30">
        <v>590</v>
      </c>
      <c r="C30">
        <v>-1</v>
      </c>
      <c r="D30">
        <v>1925</v>
      </c>
      <c r="E30">
        <v>-1</v>
      </c>
      <c r="F30">
        <v>-1</v>
      </c>
      <c r="G30">
        <v>1300</v>
      </c>
      <c r="H30">
        <v>1235</v>
      </c>
      <c r="I30">
        <v>1838</v>
      </c>
      <c r="J30">
        <v>830</v>
      </c>
      <c r="K30">
        <v>-1</v>
      </c>
      <c r="L30">
        <v>1495</v>
      </c>
      <c r="M30">
        <v>-1</v>
      </c>
    </row>
    <row r="31" spans="1:13" x14ac:dyDescent="0.25">
      <c r="A31">
        <v>1470</v>
      </c>
      <c r="B31">
        <v>610</v>
      </c>
      <c r="C31">
        <v>-1</v>
      </c>
      <c r="D31">
        <v>1960</v>
      </c>
      <c r="E31">
        <v>-1</v>
      </c>
      <c r="F31">
        <v>-1</v>
      </c>
      <c r="G31">
        <v>1350</v>
      </c>
      <c r="H31">
        <v>1260</v>
      </c>
      <c r="I31">
        <v>1870</v>
      </c>
      <c r="J31">
        <v>883</v>
      </c>
      <c r="K31">
        <v>-1</v>
      </c>
      <c r="L31">
        <v>1590</v>
      </c>
      <c r="M31">
        <v>-1</v>
      </c>
    </row>
    <row r="32" spans="1:13" x14ac:dyDescent="0.25">
      <c r="A32">
        <v>1490</v>
      </c>
      <c r="B32">
        <v>630</v>
      </c>
      <c r="C32">
        <v>-1</v>
      </c>
      <c r="D32">
        <v>1980</v>
      </c>
      <c r="E32">
        <v>-1</v>
      </c>
      <c r="F32">
        <v>-1</v>
      </c>
      <c r="G32">
        <v>1440</v>
      </c>
      <c r="H32">
        <v>1300</v>
      </c>
      <c r="I32">
        <v>1900</v>
      </c>
      <c r="J32">
        <v>910</v>
      </c>
      <c r="K32">
        <v>-1</v>
      </c>
      <c r="L32">
        <v>1630</v>
      </c>
      <c r="M32">
        <v>-1</v>
      </c>
    </row>
    <row r="33" spans="1:13" x14ac:dyDescent="0.25">
      <c r="A33">
        <v>1560</v>
      </c>
      <c r="B33">
        <v>650</v>
      </c>
      <c r="C33">
        <v>-1</v>
      </c>
      <c r="D33">
        <v>2010</v>
      </c>
      <c r="E33">
        <v>-1</v>
      </c>
      <c r="F33">
        <v>-1</v>
      </c>
      <c r="G33">
        <v>1480</v>
      </c>
      <c r="H33">
        <v>1320</v>
      </c>
      <c r="I33">
        <v>1950</v>
      </c>
      <c r="J33">
        <v>940</v>
      </c>
      <c r="K33">
        <v>-1</v>
      </c>
      <c r="L33">
        <v>1650</v>
      </c>
      <c r="M33">
        <v>-1</v>
      </c>
    </row>
    <row r="34" spans="1:13" x14ac:dyDescent="0.25">
      <c r="A34">
        <v>1585</v>
      </c>
      <c r="B34">
        <v>670</v>
      </c>
      <c r="C34">
        <v>-1</v>
      </c>
      <c r="D34">
        <v>2030</v>
      </c>
      <c r="E34">
        <v>-1</v>
      </c>
      <c r="F34">
        <v>-1</v>
      </c>
      <c r="G34">
        <v>1520</v>
      </c>
      <c r="H34">
        <v>1380</v>
      </c>
      <c r="I34">
        <v>2000</v>
      </c>
      <c r="J34">
        <v>970</v>
      </c>
      <c r="K34">
        <v>-1</v>
      </c>
      <c r="L34">
        <v>1680</v>
      </c>
      <c r="M34">
        <v>-1</v>
      </c>
    </row>
    <row r="35" spans="1:13" x14ac:dyDescent="0.25">
      <c r="A35">
        <v>1625</v>
      </c>
      <c r="B35">
        <v>690</v>
      </c>
      <c r="C35">
        <v>-1</v>
      </c>
      <c r="D35">
        <v>2080</v>
      </c>
      <c r="E35">
        <v>-1</v>
      </c>
      <c r="F35">
        <v>-1</v>
      </c>
      <c r="G35">
        <v>1608</v>
      </c>
      <c r="H35">
        <v>1400</v>
      </c>
      <c r="I35">
        <v>4800</v>
      </c>
      <c r="J35">
        <v>1000</v>
      </c>
      <c r="K35">
        <v>-1</v>
      </c>
      <c r="L35">
        <v>1700</v>
      </c>
      <c r="M35">
        <v>-1</v>
      </c>
    </row>
    <row r="36" spans="1:13" x14ac:dyDescent="0.25">
      <c r="A36">
        <v>1715</v>
      </c>
      <c r="B36">
        <v>710</v>
      </c>
      <c r="C36">
        <v>-1</v>
      </c>
      <c r="D36">
        <v>4530</v>
      </c>
      <c r="E36">
        <v>-1</v>
      </c>
      <c r="F36">
        <v>-1</v>
      </c>
      <c r="G36">
        <v>1670</v>
      </c>
      <c r="H36">
        <v>1425</v>
      </c>
      <c r="I36">
        <v>5045</v>
      </c>
      <c r="J36">
        <v>1050</v>
      </c>
      <c r="K36">
        <v>-1</v>
      </c>
      <c r="L36">
        <v>1770</v>
      </c>
      <c r="M36">
        <v>-1</v>
      </c>
    </row>
    <row r="37" spans="1:13" x14ac:dyDescent="0.25">
      <c r="A37">
        <v>1750</v>
      </c>
      <c r="B37">
        <v>730</v>
      </c>
      <c r="C37">
        <v>-1</v>
      </c>
      <c r="D37">
        <v>4550</v>
      </c>
      <c r="E37">
        <v>-1</v>
      </c>
      <c r="F37">
        <v>-1</v>
      </c>
      <c r="G37">
        <v>1690</v>
      </c>
      <c r="H37">
        <v>1466</v>
      </c>
      <c r="I37">
        <v>5200</v>
      </c>
      <c r="J37">
        <v>1090</v>
      </c>
      <c r="K37">
        <v>-1</v>
      </c>
      <c r="L37">
        <v>1790</v>
      </c>
      <c r="M37">
        <v>-1</v>
      </c>
    </row>
    <row r="38" spans="1:13" x14ac:dyDescent="0.25">
      <c r="A38">
        <v>1770</v>
      </c>
      <c r="B38">
        <v>750</v>
      </c>
      <c r="C38">
        <v>-1</v>
      </c>
      <c r="D38">
        <v>4570</v>
      </c>
      <c r="E38">
        <v>-1</v>
      </c>
      <c r="F38">
        <v>-1</v>
      </c>
      <c r="G38">
        <v>1720</v>
      </c>
      <c r="H38">
        <v>1490</v>
      </c>
      <c r="I38">
        <v>-1</v>
      </c>
      <c r="J38">
        <v>1120</v>
      </c>
      <c r="K38">
        <v>-1</v>
      </c>
      <c r="L38">
        <v>1820</v>
      </c>
      <c r="M38">
        <v>-1</v>
      </c>
    </row>
    <row r="39" spans="1:13" x14ac:dyDescent="0.25">
      <c r="A39">
        <v>1790</v>
      </c>
      <c r="B39">
        <v>770</v>
      </c>
      <c r="C39">
        <v>-1</v>
      </c>
      <c r="D39">
        <v>4590</v>
      </c>
      <c r="E39">
        <v>-1</v>
      </c>
      <c r="F39">
        <v>-1</v>
      </c>
      <c r="G39">
        <v>1740</v>
      </c>
      <c r="H39">
        <v>1535</v>
      </c>
      <c r="I39">
        <v>-1</v>
      </c>
      <c r="J39">
        <v>1155</v>
      </c>
      <c r="K39">
        <v>-1</v>
      </c>
      <c r="L39">
        <v>1840</v>
      </c>
      <c r="M39">
        <v>-1</v>
      </c>
    </row>
    <row r="40" spans="1:13" x14ac:dyDescent="0.25">
      <c r="A40">
        <v>1815</v>
      </c>
      <c r="B40">
        <v>790</v>
      </c>
      <c r="C40">
        <v>-1</v>
      </c>
      <c r="D40">
        <v>4610</v>
      </c>
      <c r="E40">
        <v>-1</v>
      </c>
      <c r="F40">
        <v>-1</v>
      </c>
      <c r="G40">
        <v>1770</v>
      </c>
      <c r="H40">
        <v>1570</v>
      </c>
      <c r="I40">
        <v>-1</v>
      </c>
      <c r="J40">
        <v>1180</v>
      </c>
      <c r="K40">
        <v>-1</v>
      </c>
      <c r="L40">
        <v>1860</v>
      </c>
      <c r="M40">
        <v>-1</v>
      </c>
    </row>
    <row r="41" spans="1:13" x14ac:dyDescent="0.25">
      <c r="A41">
        <v>1850</v>
      </c>
      <c r="B41">
        <v>810</v>
      </c>
      <c r="C41">
        <v>-1</v>
      </c>
      <c r="D41">
        <v>4640</v>
      </c>
      <c r="E41">
        <v>-1</v>
      </c>
      <c r="F41">
        <v>-1</v>
      </c>
      <c r="G41">
        <v>1800</v>
      </c>
      <c r="H41">
        <v>1600</v>
      </c>
      <c r="I41">
        <v>-1</v>
      </c>
      <c r="J41">
        <v>1219</v>
      </c>
      <c r="K41">
        <v>-1</v>
      </c>
      <c r="L41">
        <v>1880</v>
      </c>
      <c r="M41">
        <v>-1</v>
      </c>
    </row>
    <row r="42" spans="1:13" x14ac:dyDescent="0.25">
      <c r="A42">
        <v>1870</v>
      </c>
      <c r="B42">
        <v>830</v>
      </c>
      <c r="C42">
        <v>-1</v>
      </c>
      <c r="D42">
        <v>4660</v>
      </c>
      <c r="E42">
        <v>-1</v>
      </c>
      <c r="F42">
        <v>-1</v>
      </c>
      <c r="G42">
        <v>1825</v>
      </c>
      <c r="H42">
        <v>1620</v>
      </c>
      <c r="I42">
        <v>-1</v>
      </c>
      <c r="J42">
        <v>1240</v>
      </c>
      <c r="K42">
        <v>-1</v>
      </c>
      <c r="L42">
        <v>1900</v>
      </c>
      <c r="M42">
        <v>-1</v>
      </c>
    </row>
    <row r="43" spans="1:13" x14ac:dyDescent="0.25">
      <c r="A43">
        <v>1900</v>
      </c>
      <c r="B43">
        <v>850</v>
      </c>
      <c r="C43">
        <v>-1</v>
      </c>
      <c r="D43">
        <v>4700</v>
      </c>
      <c r="E43">
        <v>-1</v>
      </c>
      <c r="F43">
        <v>-1</v>
      </c>
      <c r="G43">
        <v>1850</v>
      </c>
      <c r="H43">
        <v>1640</v>
      </c>
      <c r="I43">
        <v>-1</v>
      </c>
      <c r="J43">
        <v>1260</v>
      </c>
      <c r="K43">
        <v>-1</v>
      </c>
      <c r="L43">
        <v>1920</v>
      </c>
      <c r="M43">
        <v>-1</v>
      </c>
    </row>
    <row r="44" spans="1:13" x14ac:dyDescent="0.25">
      <c r="A44">
        <v>1940</v>
      </c>
      <c r="B44">
        <v>870</v>
      </c>
      <c r="C44">
        <v>-1</v>
      </c>
      <c r="D44">
        <v>4800</v>
      </c>
      <c r="E44">
        <v>-1</v>
      </c>
      <c r="F44">
        <v>-1</v>
      </c>
      <c r="G44">
        <v>1870</v>
      </c>
      <c r="H44">
        <v>1660</v>
      </c>
      <c r="I44">
        <v>-1</v>
      </c>
      <c r="J44">
        <v>1290</v>
      </c>
      <c r="K44">
        <v>-1</v>
      </c>
      <c r="L44">
        <v>1940</v>
      </c>
      <c r="M44">
        <v>-1</v>
      </c>
    </row>
    <row r="45" spans="1:13" x14ac:dyDescent="0.25">
      <c r="A45">
        <v>1960</v>
      </c>
      <c r="B45">
        <v>890</v>
      </c>
      <c r="C45">
        <v>-1</v>
      </c>
      <c r="D45">
        <v>4870</v>
      </c>
      <c r="E45">
        <v>-1</v>
      </c>
      <c r="F45">
        <v>-1</v>
      </c>
      <c r="G45">
        <v>1890</v>
      </c>
      <c r="H45">
        <v>1690</v>
      </c>
      <c r="I45">
        <v>-1</v>
      </c>
      <c r="J45">
        <v>1320</v>
      </c>
      <c r="K45">
        <v>-1</v>
      </c>
      <c r="L45">
        <v>1960</v>
      </c>
      <c r="M45">
        <v>-1</v>
      </c>
    </row>
    <row r="46" spans="1:13" x14ac:dyDescent="0.25">
      <c r="A46">
        <v>1990</v>
      </c>
      <c r="B46">
        <v>910</v>
      </c>
      <c r="C46">
        <v>-1</v>
      </c>
      <c r="D46">
        <v>4985</v>
      </c>
      <c r="E46">
        <v>-1</v>
      </c>
      <c r="F46">
        <v>-1</v>
      </c>
      <c r="G46">
        <v>4720</v>
      </c>
      <c r="H46">
        <v>1710</v>
      </c>
      <c r="I46">
        <v>-1</v>
      </c>
      <c r="J46">
        <v>1340</v>
      </c>
      <c r="K46">
        <v>-1</v>
      </c>
      <c r="L46">
        <v>4560</v>
      </c>
      <c r="M46">
        <v>-1</v>
      </c>
    </row>
    <row r="47" spans="1:13" x14ac:dyDescent="0.25">
      <c r="A47">
        <v>2010</v>
      </c>
      <c r="B47">
        <v>930</v>
      </c>
      <c r="C47">
        <v>-1</v>
      </c>
      <c r="D47">
        <v>-1</v>
      </c>
      <c r="E47">
        <v>-1</v>
      </c>
      <c r="F47">
        <v>-1</v>
      </c>
      <c r="G47">
        <v>4835</v>
      </c>
      <c r="H47">
        <v>1735</v>
      </c>
      <c r="I47">
        <v>-1</v>
      </c>
      <c r="J47">
        <v>1365</v>
      </c>
      <c r="K47">
        <v>-1</v>
      </c>
      <c r="L47">
        <v>4620</v>
      </c>
      <c r="M47">
        <v>-1</v>
      </c>
    </row>
    <row r="48" spans="1:13" x14ac:dyDescent="0.25">
      <c r="A48">
        <v>4660</v>
      </c>
      <c r="B48">
        <v>950</v>
      </c>
      <c r="C48">
        <v>-1</v>
      </c>
      <c r="D48">
        <v>-1</v>
      </c>
      <c r="E48">
        <v>-1</v>
      </c>
      <c r="F48">
        <v>-1</v>
      </c>
      <c r="G48">
        <v>4855</v>
      </c>
      <c r="H48">
        <v>1760</v>
      </c>
      <c r="I48">
        <v>-1</v>
      </c>
      <c r="J48">
        <v>1400</v>
      </c>
      <c r="K48">
        <v>-1</v>
      </c>
      <c r="L48">
        <v>4640</v>
      </c>
      <c r="M48">
        <v>-1</v>
      </c>
    </row>
    <row r="49" spans="1:13" x14ac:dyDescent="0.25">
      <c r="A49">
        <v>4685</v>
      </c>
      <c r="B49">
        <v>970</v>
      </c>
      <c r="C49">
        <v>-1</v>
      </c>
      <c r="D49">
        <v>-1</v>
      </c>
      <c r="E49">
        <v>-1</v>
      </c>
      <c r="F49">
        <v>-1</v>
      </c>
      <c r="G49">
        <v>4920</v>
      </c>
      <c r="H49">
        <v>1780</v>
      </c>
      <c r="I49">
        <v>-1</v>
      </c>
      <c r="J49">
        <v>1420</v>
      </c>
      <c r="K49">
        <v>-1</v>
      </c>
      <c r="L49">
        <v>4675</v>
      </c>
      <c r="M49">
        <v>-1</v>
      </c>
    </row>
    <row r="50" spans="1:13" x14ac:dyDescent="0.25">
      <c r="A50">
        <v>4710</v>
      </c>
      <c r="B50">
        <v>990</v>
      </c>
      <c r="C50">
        <v>-1</v>
      </c>
      <c r="D50">
        <v>-1</v>
      </c>
      <c r="E50">
        <v>-1</v>
      </c>
      <c r="F50">
        <v>-1</v>
      </c>
      <c r="G50">
        <v>5350</v>
      </c>
      <c r="H50">
        <v>1805</v>
      </c>
      <c r="I50">
        <v>-1</v>
      </c>
      <c r="J50">
        <v>1460</v>
      </c>
      <c r="K50">
        <v>-1</v>
      </c>
      <c r="L50">
        <v>4705</v>
      </c>
      <c r="M50">
        <v>-1</v>
      </c>
    </row>
    <row r="51" spans="1:13" x14ac:dyDescent="0.25">
      <c r="A51">
        <v>4740</v>
      </c>
      <c r="B51">
        <v>1010</v>
      </c>
      <c r="C51">
        <v>-1</v>
      </c>
      <c r="D51">
        <v>-1</v>
      </c>
      <c r="E51">
        <v>-1</v>
      </c>
      <c r="F51">
        <v>-1</v>
      </c>
      <c r="G51">
        <v>-1</v>
      </c>
      <c r="H51">
        <v>1835</v>
      </c>
      <c r="I51">
        <v>-1</v>
      </c>
      <c r="J51">
        <v>1480</v>
      </c>
      <c r="K51">
        <v>-1</v>
      </c>
      <c r="L51">
        <v>4760</v>
      </c>
      <c r="M51">
        <v>-1</v>
      </c>
    </row>
    <row r="52" spans="1:13" x14ac:dyDescent="0.25">
      <c r="A52">
        <v>4785</v>
      </c>
      <c r="B52">
        <v>1030</v>
      </c>
      <c r="C52">
        <v>-1</v>
      </c>
      <c r="D52">
        <v>-1</v>
      </c>
      <c r="E52">
        <v>-1</v>
      </c>
      <c r="F52">
        <v>-1</v>
      </c>
      <c r="G52">
        <v>-1</v>
      </c>
      <c r="H52">
        <v>1860</v>
      </c>
      <c r="I52">
        <v>-1</v>
      </c>
      <c r="J52">
        <v>1500</v>
      </c>
      <c r="K52">
        <v>-1</v>
      </c>
      <c r="L52">
        <v>4780</v>
      </c>
      <c r="M52">
        <v>-1</v>
      </c>
    </row>
    <row r="53" spans="1:13" x14ac:dyDescent="0.25">
      <c r="A53">
        <v>4880</v>
      </c>
      <c r="B53">
        <v>1050</v>
      </c>
      <c r="C53">
        <v>-1</v>
      </c>
      <c r="D53">
        <v>-1</v>
      </c>
      <c r="E53">
        <v>-1</v>
      </c>
      <c r="F53">
        <v>-1</v>
      </c>
      <c r="G53">
        <v>-1</v>
      </c>
      <c r="H53">
        <v>1890</v>
      </c>
      <c r="I53">
        <v>-1</v>
      </c>
      <c r="J53">
        <v>1570</v>
      </c>
      <c r="K53">
        <v>-1</v>
      </c>
      <c r="L53">
        <v>4825</v>
      </c>
      <c r="M53">
        <v>-1</v>
      </c>
    </row>
    <row r="54" spans="1:13" x14ac:dyDescent="0.25">
      <c r="A54">
        <v>-1</v>
      </c>
      <c r="B54">
        <v>1070</v>
      </c>
      <c r="C54">
        <v>-1</v>
      </c>
      <c r="D54">
        <v>-1</v>
      </c>
      <c r="E54">
        <v>-1</v>
      </c>
      <c r="F54">
        <v>-1</v>
      </c>
      <c r="G54">
        <v>-1</v>
      </c>
      <c r="H54">
        <v>1910</v>
      </c>
      <c r="I54">
        <v>-1</v>
      </c>
      <c r="J54">
        <v>1590</v>
      </c>
      <c r="K54">
        <v>-1</v>
      </c>
      <c r="L54">
        <v>4850</v>
      </c>
      <c r="M54">
        <v>-1</v>
      </c>
    </row>
    <row r="55" spans="1:13" x14ac:dyDescent="0.25">
      <c r="A55">
        <v>-1</v>
      </c>
      <c r="B55">
        <v>1090</v>
      </c>
      <c r="C55">
        <v>-1</v>
      </c>
      <c r="D55">
        <v>-1</v>
      </c>
      <c r="E55">
        <v>-1</v>
      </c>
      <c r="F55">
        <v>-1</v>
      </c>
      <c r="G55">
        <v>-1</v>
      </c>
      <c r="H55">
        <v>1940</v>
      </c>
      <c r="I55">
        <v>-1</v>
      </c>
      <c r="J55">
        <v>1620</v>
      </c>
      <c r="K55">
        <v>-1</v>
      </c>
      <c r="L55">
        <v>4880</v>
      </c>
      <c r="M55">
        <v>-1</v>
      </c>
    </row>
    <row r="56" spans="1:13" x14ac:dyDescent="0.25">
      <c r="A56">
        <v>-1</v>
      </c>
      <c r="B56">
        <v>1110</v>
      </c>
      <c r="C56">
        <v>-1</v>
      </c>
      <c r="D56">
        <v>-1</v>
      </c>
      <c r="E56">
        <v>-1</v>
      </c>
      <c r="F56">
        <v>-1</v>
      </c>
      <c r="G56">
        <v>-1</v>
      </c>
      <c r="H56">
        <v>1960</v>
      </c>
      <c r="I56">
        <v>-1</v>
      </c>
      <c r="J56">
        <v>1640</v>
      </c>
      <c r="K56">
        <v>-1</v>
      </c>
      <c r="L56">
        <v>4910</v>
      </c>
      <c r="M56">
        <v>-1</v>
      </c>
    </row>
    <row r="57" spans="1:13" x14ac:dyDescent="0.25">
      <c r="A57">
        <v>-1</v>
      </c>
      <c r="B57">
        <v>1130</v>
      </c>
      <c r="C57">
        <v>-1</v>
      </c>
      <c r="D57">
        <v>-1</v>
      </c>
      <c r="E57">
        <v>-1</v>
      </c>
      <c r="F57">
        <v>-1</v>
      </c>
      <c r="G57">
        <v>-1</v>
      </c>
      <c r="H57">
        <v>1980</v>
      </c>
      <c r="I57">
        <v>-1</v>
      </c>
      <c r="J57">
        <v>1700</v>
      </c>
      <c r="K57">
        <v>-1</v>
      </c>
      <c r="L57">
        <v>4970</v>
      </c>
      <c r="M57">
        <v>-1</v>
      </c>
    </row>
    <row r="58" spans="1:13" x14ac:dyDescent="0.25">
      <c r="A58">
        <v>-1</v>
      </c>
      <c r="B58">
        <v>1150</v>
      </c>
      <c r="C58">
        <v>-1</v>
      </c>
      <c r="D58">
        <v>-1</v>
      </c>
      <c r="E58">
        <v>-1</v>
      </c>
      <c r="F58">
        <v>-1</v>
      </c>
      <c r="G58">
        <v>-1</v>
      </c>
      <c r="H58">
        <v>2000</v>
      </c>
      <c r="I58">
        <v>-1</v>
      </c>
      <c r="J58">
        <v>1720</v>
      </c>
      <c r="K58">
        <v>-1</v>
      </c>
      <c r="L58">
        <v>-1</v>
      </c>
      <c r="M58">
        <v>-1</v>
      </c>
    </row>
    <row r="59" spans="1:13" x14ac:dyDescent="0.25">
      <c r="A59">
        <v>-1</v>
      </c>
      <c r="B59">
        <v>1170</v>
      </c>
      <c r="C59">
        <v>-1</v>
      </c>
      <c r="D59">
        <v>-1</v>
      </c>
      <c r="E59">
        <v>-1</v>
      </c>
      <c r="F59">
        <v>-1</v>
      </c>
      <c r="G59">
        <v>-1</v>
      </c>
      <c r="H59">
        <v>2030</v>
      </c>
      <c r="I59">
        <v>-1</v>
      </c>
      <c r="J59">
        <v>1740</v>
      </c>
      <c r="K59">
        <v>-1</v>
      </c>
      <c r="L59">
        <v>-1</v>
      </c>
      <c r="M59">
        <v>-1</v>
      </c>
    </row>
    <row r="60" spans="1:13" x14ac:dyDescent="0.25">
      <c r="A60">
        <v>-1</v>
      </c>
      <c r="B60">
        <v>1190</v>
      </c>
      <c r="C60">
        <v>-1</v>
      </c>
      <c r="D60">
        <v>-1</v>
      </c>
      <c r="E60">
        <v>-1</v>
      </c>
      <c r="F60">
        <v>-1</v>
      </c>
      <c r="G60">
        <v>-1</v>
      </c>
      <c r="H60">
        <v>4605</v>
      </c>
      <c r="I60">
        <v>-1</v>
      </c>
      <c r="J60">
        <v>1760</v>
      </c>
      <c r="K60">
        <v>-1</v>
      </c>
      <c r="L60">
        <v>-1</v>
      </c>
      <c r="M60">
        <v>-1</v>
      </c>
    </row>
    <row r="61" spans="1:13" x14ac:dyDescent="0.25">
      <c r="A61">
        <v>-1</v>
      </c>
      <c r="B61">
        <v>1210</v>
      </c>
      <c r="C61">
        <v>-1</v>
      </c>
      <c r="D61">
        <v>-1</v>
      </c>
      <c r="E61">
        <v>-1</v>
      </c>
      <c r="F61">
        <v>-1</v>
      </c>
      <c r="G61">
        <v>-1</v>
      </c>
      <c r="H61">
        <v>4690</v>
      </c>
      <c r="I61">
        <v>-1</v>
      </c>
      <c r="J61">
        <v>1780</v>
      </c>
      <c r="K61">
        <v>-1</v>
      </c>
      <c r="L61">
        <v>-1</v>
      </c>
      <c r="M61">
        <v>-1</v>
      </c>
    </row>
    <row r="62" spans="1:13" x14ac:dyDescent="0.25">
      <c r="A62">
        <v>-1</v>
      </c>
      <c r="B62">
        <v>1230</v>
      </c>
      <c r="C62">
        <v>-1</v>
      </c>
      <c r="D62">
        <v>-1</v>
      </c>
      <c r="E62">
        <v>-1</v>
      </c>
      <c r="F62">
        <v>-1</v>
      </c>
      <c r="G62">
        <v>-1</v>
      </c>
      <c r="H62">
        <v>4720</v>
      </c>
      <c r="I62">
        <v>-1</v>
      </c>
      <c r="J62">
        <v>1800</v>
      </c>
      <c r="K62">
        <v>-1</v>
      </c>
      <c r="L62">
        <v>-1</v>
      </c>
      <c r="M62">
        <v>-1</v>
      </c>
    </row>
    <row r="63" spans="1:13" x14ac:dyDescent="0.25">
      <c r="A63">
        <v>-1</v>
      </c>
      <c r="B63">
        <v>1250</v>
      </c>
      <c r="C63">
        <v>-1</v>
      </c>
      <c r="D63">
        <v>-1</v>
      </c>
      <c r="E63">
        <v>-1</v>
      </c>
      <c r="F63">
        <v>-1</v>
      </c>
      <c r="G63">
        <v>-1</v>
      </c>
      <c r="H63">
        <v>4750</v>
      </c>
      <c r="I63">
        <v>-1</v>
      </c>
      <c r="J63">
        <v>1820</v>
      </c>
      <c r="K63">
        <v>-1</v>
      </c>
      <c r="L63">
        <v>-1</v>
      </c>
      <c r="M63">
        <v>-1</v>
      </c>
    </row>
    <row r="64" spans="1:13" x14ac:dyDescent="0.25">
      <c r="A64">
        <v>-1</v>
      </c>
      <c r="B64">
        <v>1270</v>
      </c>
      <c r="C64">
        <v>-1</v>
      </c>
      <c r="D64">
        <v>-1</v>
      </c>
      <c r="E64">
        <v>-1</v>
      </c>
      <c r="F64">
        <v>-1</v>
      </c>
      <c r="G64">
        <v>-1</v>
      </c>
      <c r="H64">
        <v>4770</v>
      </c>
      <c r="I64">
        <v>-1</v>
      </c>
      <c r="J64">
        <v>1840</v>
      </c>
      <c r="K64">
        <v>-1</v>
      </c>
      <c r="L64">
        <v>-1</v>
      </c>
      <c r="M64">
        <v>-1</v>
      </c>
    </row>
    <row r="65" spans="1:13" x14ac:dyDescent="0.25">
      <c r="A65">
        <v>-1</v>
      </c>
      <c r="B65">
        <v>1290</v>
      </c>
      <c r="C65">
        <v>-1</v>
      </c>
      <c r="D65">
        <v>-1</v>
      </c>
      <c r="E65">
        <v>-1</v>
      </c>
      <c r="F65">
        <v>-1</v>
      </c>
      <c r="G65">
        <v>-1</v>
      </c>
      <c r="H65">
        <v>4795</v>
      </c>
      <c r="I65">
        <v>-1</v>
      </c>
      <c r="J65">
        <v>1860</v>
      </c>
      <c r="K65">
        <v>-1</v>
      </c>
      <c r="L65">
        <v>-1</v>
      </c>
      <c r="M65">
        <v>-1</v>
      </c>
    </row>
    <row r="66" spans="1:13" x14ac:dyDescent="0.25">
      <c r="A66">
        <v>-1</v>
      </c>
      <c r="B66">
        <v>1310</v>
      </c>
      <c r="C66">
        <v>-1</v>
      </c>
      <c r="D66">
        <v>-1</v>
      </c>
      <c r="E66">
        <v>-1</v>
      </c>
      <c r="F66">
        <v>-1</v>
      </c>
      <c r="G66">
        <v>-1</v>
      </c>
      <c r="H66">
        <v>4825</v>
      </c>
      <c r="I66">
        <v>-1</v>
      </c>
      <c r="J66">
        <v>1885</v>
      </c>
      <c r="K66">
        <v>-1</v>
      </c>
      <c r="L66">
        <v>-1</v>
      </c>
      <c r="M66">
        <v>-1</v>
      </c>
    </row>
    <row r="67" spans="1:13" x14ac:dyDescent="0.25">
      <c r="A67">
        <v>-1</v>
      </c>
      <c r="B67">
        <v>1330</v>
      </c>
      <c r="C67">
        <v>-1</v>
      </c>
      <c r="D67">
        <v>-1</v>
      </c>
      <c r="E67">
        <v>-1</v>
      </c>
      <c r="F67">
        <v>-1</v>
      </c>
      <c r="G67">
        <v>-1</v>
      </c>
      <c r="H67">
        <v>4870</v>
      </c>
      <c r="I67">
        <v>-1</v>
      </c>
      <c r="J67">
        <v>1920</v>
      </c>
      <c r="K67">
        <v>-1</v>
      </c>
      <c r="L67">
        <v>-1</v>
      </c>
      <c r="M67">
        <v>-1</v>
      </c>
    </row>
    <row r="68" spans="1:13" x14ac:dyDescent="0.25">
      <c r="A68">
        <v>-1</v>
      </c>
      <c r="B68">
        <v>1350</v>
      </c>
      <c r="C68">
        <v>-1</v>
      </c>
      <c r="D68">
        <v>-1</v>
      </c>
      <c r="E68">
        <v>-1</v>
      </c>
      <c r="F68">
        <v>-1</v>
      </c>
      <c r="G68">
        <v>-1</v>
      </c>
      <c r="H68">
        <v>4960</v>
      </c>
      <c r="I68">
        <v>-1</v>
      </c>
      <c r="J68">
        <v>1950</v>
      </c>
      <c r="K68">
        <v>-1</v>
      </c>
      <c r="L68">
        <v>-1</v>
      </c>
      <c r="M68">
        <v>-1</v>
      </c>
    </row>
    <row r="69" spans="1:13" x14ac:dyDescent="0.25">
      <c r="A69">
        <v>-1</v>
      </c>
      <c r="B69">
        <v>1370</v>
      </c>
      <c r="C69">
        <v>-1</v>
      </c>
      <c r="D69">
        <v>-1</v>
      </c>
      <c r="E69">
        <v>-1</v>
      </c>
      <c r="F69">
        <v>-1</v>
      </c>
      <c r="G69">
        <v>-1</v>
      </c>
      <c r="H69">
        <v>5090</v>
      </c>
      <c r="I69">
        <v>-1</v>
      </c>
      <c r="J69">
        <v>1970</v>
      </c>
      <c r="K69">
        <v>-1</v>
      </c>
      <c r="L69">
        <v>-1</v>
      </c>
      <c r="M69">
        <v>-1</v>
      </c>
    </row>
    <row r="70" spans="1:13" x14ac:dyDescent="0.25">
      <c r="A70">
        <v>-1</v>
      </c>
      <c r="B70">
        <v>1390</v>
      </c>
      <c r="C70">
        <v>-1</v>
      </c>
      <c r="D70">
        <v>-1</v>
      </c>
      <c r="E70">
        <v>-1</v>
      </c>
      <c r="F70">
        <v>-1</v>
      </c>
      <c r="G70">
        <v>-1</v>
      </c>
      <c r="H70">
        <v>5140</v>
      </c>
      <c r="I70">
        <v>-1</v>
      </c>
      <c r="J70">
        <v>1990</v>
      </c>
      <c r="K70">
        <v>-1</v>
      </c>
      <c r="L70">
        <v>-1</v>
      </c>
      <c r="M70">
        <v>-1</v>
      </c>
    </row>
    <row r="71" spans="1:13" x14ac:dyDescent="0.25">
      <c r="A71">
        <v>-1</v>
      </c>
      <c r="B71">
        <v>1410</v>
      </c>
      <c r="C71">
        <v>-1</v>
      </c>
      <c r="D71">
        <v>-1</v>
      </c>
      <c r="E71">
        <v>-1</v>
      </c>
      <c r="F71">
        <v>-1</v>
      </c>
      <c r="G71">
        <v>-1</v>
      </c>
      <c r="H71">
        <v>-1</v>
      </c>
      <c r="I71">
        <v>-1</v>
      </c>
      <c r="J71">
        <v>2010</v>
      </c>
      <c r="K71">
        <v>-1</v>
      </c>
      <c r="L71">
        <v>-1</v>
      </c>
      <c r="M71">
        <v>-1</v>
      </c>
    </row>
    <row r="72" spans="1:13" x14ac:dyDescent="0.25">
      <c r="A72">
        <v>-1</v>
      </c>
      <c r="B72">
        <v>1430</v>
      </c>
      <c r="C72">
        <v>-1</v>
      </c>
      <c r="D72">
        <v>-1</v>
      </c>
      <c r="E72">
        <v>-1</v>
      </c>
      <c r="F72">
        <v>-1</v>
      </c>
      <c r="G72">
        <v>-1</v>
      </c>
      <c r="H72">
        <v>-1</v>
      </c>
      <c r="I72">
        <v>-1</v>
      </c>
      <c r="J72">
        <v>2030</v>
      </c>
      <c r="K72">
        <v>-1</v>
      </c>
      <c r="L72">
        <v>-1</v>
      </c>
      <c r="M72">
        <v>-1</v>
      </c>
    </row>
    <row r="73" spans="1:13" x14ac:dyDescent="0.25">
      <c r="A73">
        <v>-1</v>
      </c>
      <c r="B73">
        <v>1450</v>
      </c>
      <c r="C73">
        <v>-1</v>
      </c>
      <c r="D73">
        <v>-1</v>
      </c>
      <c r="E73">
        <v>-1</v>
      </c>
      <c r="F73">
        <v>-1</v>
      </c>
      <c r="G73">
        <v>-1</v>
      </c>
      <c r="H73">
        <v>-1</v>
      </c>
      <c r="I73">
        <v>-1</v>
      </c>
      <c r="J73">
        <v>2060</v>
      </c>
      <c r="K73">
        <v>-1</v>
      </c>
      <c r="L73">
        <v>-1</v>
      </c>
      <c r="M73">
        <v>-1</v>
      </c>
    </row>
    <row r="74" spans="1:13" x14ac:dyDescent="0.25">
      <c r="A74">
        <v>-1</v>
      </c>
      <c r="B74">
        <v>1470</v>
      </c>
      <c r="C74">
        <v>-1</v>
      </c>
      <c r="D74">
        <v>-1</v>
      </c>
      <c r="E74">
        <v>-1</v>
      </c>
      <c r="F74">
        <v>-1</v>
      </c>
      <c r="G74">
        <v>-1</v>
      </c>
      <c r="H74">
        <v>-1</v>
      </c>
      <c r="I74">
        <v>-1</v>
      </c>
      <c r="J74">
        <v>2080</v>
      </c>
      <c r="K74">
        <v>-1</v>
      </c>
      <c r="L74">
        <v>-1</v>
      </c>
      <c r="M74">
        <v>-1</v>
      </c>
    </row>
    <row r="75" spans="1:13" x14ac:dyDescent="0.25">
      <c r="A75">
        <v>-1</v>
      </c>
      <c r="B75">
        <v>1490</v>
      </c>
      <c r="C75">
        <v>-1</v>
      </c>
      <c r="D75">
        <v>-1</v>
      </c>
      <c r="E75">
        <v>-1</v>
      </c>
      <c r="F75">
        <v>-1</v>
      </c>
      <c r="G75">
        <v>-1</v>
      </c>
      <c r="H75">
        <v>-1</v>
      </c>
      <c r="I75">
        <v>-1</v>
      </c>
      <c r="J75">
        <v>2100</v>
      </c>
      <c r="K75">
        <v>-1</v>
      </c>
      <c r="L75">
        <v>-1</v>
      </c>
      <c r="M75">
        <v>-1</v>
      </c>
    </row>
    <row r="76" spans="1:13" x14ac:dyDescent="0.25">
      <c r="A76">
        <v>-1</v>
      </c>
      <c r="B76">
        <v>1510</v>
      </c>
      <c r="C76">
        <v>-1</v>
      </c>
      <c r="D76">
        <v>-1</v>
      </c>
      <c r="E76">
        <v>-1</v>
      </c>
      <c r="F76">
        <v>-1</v>
      </c>
      <c r="G76">
        <v>-1</v>
      </c>
      <c r="H76">
        <v>-1</v>
      </c>
      <c r="I76">
        <v>-1</v>
      </c>
      <c r="J76">
        <v>2120</v>
      </c>
      <c r="K76">
        <v>-1</v>
      </c>
      <c r="L76">
        <v>-1</v>
      </c>
      <c r="M76">
        <v>-1</v>
      </c>
    </row>
    <row r="77" spans="1:13" x14ac:dyDescent="0.25">
      <c r="A77">
        <v>-1</v>
      </c>
      <c r="B77">
        <v>1530</v>
      </c>
      <c r="C77">
        <v>-1</v>
      </c>
      <c r="D77">
        <v>-1</v>
      </c>
      <c r="E77">
        <v>-1</v>
      </c>
      <c r="F77">
        <v>-1</v>
      </c>
      <c r="G77">
        <v>-1</v>
      </c>
      <c r="H77">
        <v>-1</v>
      </c>
      <c r="I77">
        <v>-1</v>
      </c>
      <c r="J77">
        <v>4630</v>
      </c>
      <c r="K77">
        <v>-1</v>
      </c>
      <c r="L77">
        <v>-1</v>
      </c>
      <c r="M77">
        <v>-1</v>
      </c>
    </row>
    <row r="78" spans="1:13" x14ac:dyDescent="0.25">
      <c r="A78">
        <v>-1</v>
      </c>
      <c r="B78">
        <v>1550</v>
      </c>
      <c r="C78">
        <v>-1</v>
      </c>
      <c r="D78">
        <v>-1</v>
      </c>
      <c r="E78">
        <v>-1</v>
      </c>
      <c r="F78">
        <v>-1</v>
      </c>
      <c r="G78">
        <v>-1</v>
      </c>
      <c r="H78">
        <v>-1</v>
      </c>
      <c r="I78">
        <v>-1</v>
      </c>
      <c r="J78">
        <v>4650</v>
      </c>
      <c r="K78">
        <v>-1</v>
      </c>
      <c r="L78">
        <v>-1</v>
      </c>
      <c r="M78">
        <v>-1</v>
      </c>
    </row>
    <row r="79" spans="1:13" x14ac:dyDescent="0.25">
      <c r="A79">
        <v>-1</v>
      </c>
      <c r="B79">
        <v>1570</v>
      </c>
      <c r="C79">
        <v>-1</v>
      </c>
      <c r="D79">
        <v>-1</v>
      </c>
      <c r="E79">
        <v>-1</v>
      </c>
      <c r="F79">
        <v>-1</v>
      </c>
      <c r="G79">
        <v>-1</v>
      </c>
      <c r="H79">
        <v>-1</v>
      </c>
      <c r="I79">
        <v>-1</v>
      </c>
      <c r="J79">
        <v>4670</v>
      </c>
      <c r="K79">
        <v>-1</v>
      </c>
      <c r="L79">
        <v>-1</v>
      </c>
      <c r="M79">
        <v>-1</v>
      </c>
    </row>
    <row r="80" spans="1:13" x14ac:dyDescent="0.25">
      <c r="A80">
        <v>-1</v>
      </c>
      <c r="B80">
        <v>1590</v>
      </c>
      <c r="C80">
        <v>-1</v>
      </c>
      <c r="D80">
        <v>-1</v>
      </c>
      <c r="E80">
        <v>-1</v>
      </c>
      <c r="F80">
        <v>-1</v>
      </c>
      <c r="G80">
        <v>-1</v>
      </c>
      <c r="H80">
        <v>-1</v>
      </c>
      <c r="I80">
        <v>-1</v>
      </c>
      <c r="J80">
        <v>4710</v>
      </c>
      <c r="K80">
        <v>-1</v>
      </c>
      <c r="L80">
        <v>-1</v>
      </c>
      <c r="M80">
        <v>-1</v>
      </c>
    </row>
    <row r="81" spans="1:13" x14ac:dyDescent="0.25">
      <c r="A81">
        <v>-1</v>
      </c>
      <c r="B81">
        <v>1610</v>
      </c>
      <c r="C81">
        <v>-1</v>
      </c>
      <c r="D81">
        <v>-1</v>
      </c>
      <c r="E81">
        <v>-1</v>
      </c>
      <c r="F81">
        <v>-1</v>
      </c>
      <c r="G81">
        <v>-1</v>
      </c>
      <c r="H81">
        <v>-1</v>
      </c>
      <c r="I81">
        <v>-1</v>
      </c>
      <c r="J81">
        <v>4770</v>
      </c>
      <c r="K81">
        <v>-1</v>
      </c>
      <c r="L81">
        <v>-1</v>
      </c>
      <c r="M81">
        <v>-1</v>
      </c>
    </row>
    <row r="82" spans="1:13" x14ac:dyDescent="0.25">
      <c r="A82">
        <v>-1</v>
      </c>
      <c r="B82">
        <v>1630</v>
      </c>
      <c r="C82">
        <v>-1</v>
      </c>
      <c r="D82">
        <v>-1</v>
      </c>
      <c r="E82">
        <v>-1</v>
      </c>
      <c r="F82">
        <v>-1</v>
      </c>
      <c r="G82">
        <v>-1</v>
      </c>
      <c r="H82">
        <v>-1</v>
      </c>
      <c r="I82">
        <v>-1</v>
      </c>
      <c r="J82">
        <v>4790</v>
      </c>
      <c r="K82">
        <v>-1</v>
      </c>
      <c r="L82">
        <v>-1</v>
      </c>
      <c r="M82">
        <v>-1</v>
      </c>
    </row>
    <row r="83" spans="1:13" x14ac:dyDescent="0.25">
      <c r="A83">
        <v>-1</v>
      </c>
      <c r="B83">
        <v>1650</v>
      </c>
      <c r="C83">
        <v>-1</v>
      </c>
      <c r="D83">
        <v>-1</v>
      </c>
      <c r="E83">
        <v>-1</v>
      </c>
      <c r="F83">
        <v>-1</v>
      </c>
      <c r="G83">
        <v>-1</v>
      </c>
      <c r="H83">
        <v>-1</v>
      </c>
      <c r="I83">
        <v>-1</v>
      </c>
      <c r="J83">
        <v>4825</v>
      </c>
      <c r="K83">
        <v>-1</v>
      </c>
      <c r="L83">
        <v>-1</v>
      </c>
      <c r="M83">
        <v>-1</v>
      </c>
    </row>
    <row r="84" spans="1:13" x14ac:dyDescent="0.25">
      <c r="A84">
        <v>-1</v>
      </c>
      <c r="B84">
        <v>1670</v>
      </c>
      <c r="C84">
        <v>-1</v>
      </c>
      <c r="D84">
        <v>-1</v>
      </c>
      <c r="E84">
        <v>-1</v>
      </c>
      <c r="F84">
        <v>-1</v>
      </c>
      <c r="G84">
        <v>-1</v>
      </c>
      <c r="H84">
        <v>-1</v>
      </c>
      <c r="I84">
        <v>-1</v>
      </c>
      <c r="J84">
        <v>4860</v>
      </c>
      <c r="K84">
        <v>-1</v>
      </c>
      <c r="L84">
        <v>-1</v>
      </c>
      <c r="M84">
        <v>-1</v>
      </c>
    </row>
    <row r="85" spans="1:13" x14ac:dyDescent="0.25">
      <c r="A85">
        <v>-1</v>
      </c>
      <c r="B85">
        <v>1690</v>
      </c>
      <c r="C85">
        <v>-1</v>
      </c>
      <c r="D85">
        <v>-1</v>
      </c>
      <c r="E85">
        <v>-1</v>
      </c>
      <c r="F85">
        <v>-1</v>
      </c>
      <c r="G85">
        <v>-1</v>
      </c>
      <c r="H85">
        <v>-1</v>
      </c>
      <c r="I85">
        <v>-1</v>
      </c>
      <c r="J85">
        <v>4925</v>
      </c>
      <c r="K85">
        <v>-1</v>
      </c>
      <c r="L85">
        <v>-1</v>
      </c>
      <c r="M85">
        <v>-1</v>
      </c>
    </row>
    <row r="86" spans="1:13" x14ac:dyDescent="0.25">
      <c r="A86">
        <v>-1</v>
      </c>
      <c r="B86">
        <v>1710</v>
      </c>
      <c r="C86">
        <v>-1</v>
      </c>
      <c r="D86">
        <v>-1</v>
      </c>
      <c r="E86">
        <v>-1</v>
      </c>
      <c r="F86">
        <v>-1</v>
      </c>
      <c r="G86">
        <v>-1</v>
      </c>
      <c r="H86">
        <v>-1</v>
      </c>
      <c r="I86">
        <v>-1</v>
      </c>
      <c r="J86">
        <v>4960</v>
      </c>
      <c r="K86">
        <v>-1</v>
      </c>
      <c r="L86">
        <v>-1</v>
      </c>
      <c r="M86">
        <v>-1</v>
      </c>
    </row>
    <row r="87" spans="1:13" x14ac:dyDescent="0.25">
      <c r="A87">
        <v>-1</v>
      </c>
      <c r="B87">
        <v>1730</v>
      </c>
      <c r="C87">
        <v>-1</v>
      </c>
      <c r="D87">
        <v>-1</v>
      </c>
      <c r="E87">
        <v>-1</v>
      </c>
      <c r="F87">
        <v>-1</v>
      </c>
      <c r="G87">
        <v>-1</v>
      </c>
      <c r="H87">
        <v>-1</v>
      </c>
      <c r="I87">
        <v>-1</v>
      </c>
      <c r="J87">
        <v>5000</v>
      </c>
      <c r="K87">
        <v>-1</v>
      </c>
      <c r="L87">
        <v>-1</v>
      </c>
      <c r="M87">
        <v>-1</v>
      </c>
    </row>
    <row r="88" spans="1:13" x14ac:dyDescent="0.25">
      <c r="A88">
        <v>-1</v>
      </c>
      <c r="B88">
        <v>1750</v>
      </c>
      <c r="C88">
        <v>-1</v>
      </c>
      <c r="D88">
        <v>-1</v>
      </c>
      <c r="E88">
        <v>-1</v>
      </c>
      <c r="F88">
        <v>-1</v>
      </c>
      <c r="G88">
        <v>-1</v>
      </c>
      <c r="H88">
        <v>-1</v>
      </c>
      <c r="I88">
        <v>-1</v>
      </c>
      <c r="J88">
        <v>5090</v>
      </c>
      <c r="K88">
        <v>-1</v>
      </c>
      <c r="L88">
        <v>-1</v>
      </c>
      <c r="M88">
        <v>-1</v>
      </c>
    </row>
    <row r="89" spans="1:13" x14ac:dyDescent="0.25">
      <c r="A89">
        <v>-1</v>
      </c>
      <c r="B89">
        <v>1770</v>
      </c>
      <c r="C89">
        <v>-1</v>
      </c>
      <c r="D89">
        <v>-1</v>
      </c>
      <c r="E89">
        <v>-1</v>
      </c>
      <c r="F89">
        <v>-1</v>
      </c>
      <c r="G89">
        <v>-1</v>
      </c>
      <c r="H89">
        <v>-1</v>
      </c>
      <c r="I89">
        <v>-1</v>
      </c>
      <c r="J89">
        <v>5130</v>
      </c>
      <c r="K89">
        <v>-1</v>
      </c>
      <c r="L89">
        <v>-1</v>
      </c>
      <c r="M89">
        <v>-1</v>
      </c>
    </row>
    <row r="90" spans="1:13" x14ac:dyDescent="0.25">
      <c r="A90">
        <v>-1</v>
      </c>
      <c r="B90">
        <v>1790</v>
      </c>
      <c r="C90">
        <v>-1</v>
      </c>
      <c r="D90">
        <v>-1</v>
      </c>
      <c r="E90">
        <v>-1</v>
      </c>
      <c r="F90">
        <v>-1</v>
      </c>
      <c r="G90">
        <v>-1</v>
      </c>
      <c r="H90">
        <v>-1</v>
      </c>
      <c r="I90">
        <v>-1</v>
      </c>
      <c r="J90">
        <v>5200</v>
      </c>
      <c r="K90">
        <v>-1</v>
      </c>
      <c r="L90">
        <v>-1</v>
      </c>
      <c r="M90">
        <v>-1</v>
      </c>
    </row>
    <row r="91" spans="1:13" x14ac:dyDescent="0.25">
      <c r="A91">
        <v>-1</v>
      </c>
      <c r="B91">
        <v>1810</v>
      </c>
      <c r="C91">
        <v>-1</v>
      </c>
      <c r="D91">
        <v>-1</v>
      </c>
      <c r="E91">
        <v>-1</v>
      </c>
      <c r="F91">
        <v>-1</v>
      </c>
      <c r="G91">
        <v>-1</v>
      </c>
      <c r="H91">
        <v>-1</v>
      </c>
      <c r="I91">
        <v>-1</v>
      </c>
      <c r="J91">
        <v>5300</v>
      </c>
      <c r="K91">
        <v>-1</v>
      </c>
      <c r="L91">
        <v>-1</v>
      </c>
      <c r="M91">
        <v>-1</v>
      </c>
    </row>
    <row r="92" spans="1:13" x14ac:dyDescent="0.25">
      <c r="A92">
        <v>-1</v>
      </c>
      <c r="B92">
        <v>1830</v>
      </c>
      <c r="C92">
        <v>-1</v>
      </c>
      <c r="D92">
        <v>-1</v>
      </c>
      <c r="E92">
        <v>-1</v>
      </c>
      <c r="F92">
        <v>-1</v>
      </c>
      <c r="G92">
        <v>-1</v>
      </c>
      <c r="H92">
        <v>-1</v>
      </c>
      <c r="I92">
        <v>-1</v>
      </c>
      <c r="J92">
        <v>5570</v>
      </c>
      <c r="K92">
        <v>-1</v>
      </c>
      <c r="L92">
        <v>-1</v>
      </c>
      <c r="M92">
        <v>-1</v>
      </c>
    </row>
    <row r="93" spans="1:13" x14ac:dyDescent="0.25">
      <c r="A93">
        <v>-1</v>
      </c>
      <c r="B93">
        <v>1850</v>
      </c>
      <c r="C93">
        <v>-1</v>
      </c>
      <c r="D93">
        <v>-1</v>
      </c>
      <c r="E93">
        <v>-1</v>
      </c>
      <c r="F93">
        <v>-1</v>
      </c>
      <c r="G93">
        <v>-1</v>
      </c>
      <c r="H93">
        <v>-1</v>
      </c>
      <c r="I93">
        <v>-1</v>
      </c>
      <c r="J93">
        <v>-1</v>
      </c>
      <c r="K93">
        <v>-1</v>
      </c>
      <c r="L93">
        <v>-1</v>
      </c>
      <c r="M93">
        <v>-1</v>
      </c>
    </row>
    <row r="94" spans="1:13" x14ac:dyDescent="0.25">
      <c r="A94">
        <v>-1</v>
      </c>
      <c r="B94">
        <v>1870</v>
      </c>
      <c r="C94">
        <v>-1</v>
      </c>
      <c r="D94">
        <v>-1</v>
      </c>
      <c r="E94">
        <v>-1</v>
      </c>
      <c r="F94">
        <v>-1</v>
      </c>
      <c r="G94">
        <v>-1</v>
      </c>
      <c r="H94">
        <v>-1</v>
      </c>
      <c r="I94">
        <v>-1</v>
      </c>
      <c r="J94">
        <v>-1</v>
      </c>
      <c r="K94">
        <v>-1</v>
      </c>
      <c r="L94">
        <v>-1</v>
      </c>
      <c r="M94">
        <v>-1</v>
      </c>
    </row>
    <row r="95" spans="1:13" x14ac:dyDescent="0.25">
      <c r="A95">
        <v>-1</v>
      </c>
      <c r="B95">
        <v>1890</v>
      </c>
      <c r="C95">
        <v>-1</v>
      </c>
      <c r="D95">
        <v>-1</v>
      </c>
      <c r="E95">
        <v>-1</v>
      </c>
      <c r="F95">
        <v>-1</v>
      </c>
      <c r="G95">
        <v>-1</v>
      </c>
      <c r="H95">
        <v>-1</v>
      </c>
      <c r="I95">
        <v>-1</v>
      </c>
      <c r="J95">
        <v>-1</v>
      </c>
      <c r="K95">
        <v>-1</v>
      </c>
      <c r="L95">
        <v>-1</v>
      </c>
      <c r="M95">
        <v>-1</v>
      </c>
    </row>
    <row r="96" spans="1:13" x14ac:dyDescent="0.25">
      <c r="A96">
        <v>-1</v>
      </c>
      <c r="B96">
        <v>1910</v>
      </c>
      <c r="C96">
        <v>-1</v>
      </c>
      <c r="D96">
        <v>-1</v>
      </c>
      <c r="E96">
        <v>-1</v>
      </c>
      <c r="F96">
        <v>-1</v>
      </c>
      <c r="G96">
        <v>-1</v>
      </c>
      <c r="H96">
        <v>-1</v>
      </c>
      <c r="I96">
        <v>-1</v>
      </c>
      <c r="J96">
        <v>-1</v>
      </c>
      <c r="K96">
        <v>-1</v>
      </c>
      <c r="L96">
        <v>-1</v>
      </c>
      <c r="M96">
        <v>-1</v>
      </c>
    </row>
    <row r="97" spans="1:13" x14ac:dyDescent="0.25">
      <c r="A97">
        <v>-1</v>
      </c>
      <c r="B97">
        <v>1930</v>
      </c>
      <c r="C97">
        <v>-1</v>
      </c>
      <c r="D97">
        <v>-1</v>
      </c>
      <c r="E97">
        <v>-1</v>
      </c>
      <c r="F97">
        <v>-1</v>
      </c>
      <c r="G97">
        <v>-1</v>
      </c>
      <c r="H97">
        <v>-1</v>
      </c>
      <c r="I97">
        <v>-1</v>
      </c>
      <c r="J97">
        <v>-1</v>
      </c>
      <c r="K97">
        <v>-1</v>
      </c>
      <c r="L97">
        <v>-1</v>
      </c>
      <c r="M97">
        <v>-1</v>
      </c>
    </row>
    <row r="98" spans="1:13" x14ac:dyDescent="0.25">
      <c r="A98">
        <v>-1</v>
      </c>
      <c r="B98">
        <v>1950</v>
      </c>
      <c r="C98">
        <v>-1</v>
      </c>
      <c r="D98">
        <v>-1</v>
      </c>
      <c r="E98">
        <v>-1</v>
      </c>
      <c r="F98">
        <v>-1</v>
      </c>
      <c r="G98">
        <v>-1</v>
      </c>
      <c r="H98">
        <v>-1</v>
      </c>
      <c r="I98">
        <v>-1</v>
      </c>
      <c r="J98">
        <v>-1</v>
      </c>
      <c r="K98">
        <v>-1</v>
      </c>
      <c r="L98">
        <v>-1</v>
      </c>
      <c r="M98">
        <v>-1</v>
      </c>
    </row>
    <row r="99" spans="1:13" x14ac:dyDescent="0.25">
      <c r="A99">
        <v>-1</v>
      </c>
      <c r="B99">
        <v>1970</v>
      </c>
      <c r="C99">
        <v>-1</v>
      </c>
      <c r="D99">
        <v>-1</v>
      </c>
      <c r="E99">
        <v>-1</v>
      </c>
      <c r="F99">
        <v>-1</v>
      </c>
      <c r="G99">
        <v>-1</v>
      </c>
      <c r="H99">
        <v>-1</v>
      </c>
      <c r="I99">
        <v>-1</v>
      </c>
      <c r="J99">
        <v>-1</v>
      </c>
      <c r="K99">
        <v>-1</v>
      </c>
      <c r="L99">
        <v>-1</v>
      </c>
      <c r="M99">
        <v>-1</v>
      </c>
    </row>
    <row r="100" spans="1:13" x14ac:dyDescent="0.25">
      <c r="A100">
        <v>-1</v>
      </c>
      <c r="B100">
        <v>1990</v>
      </c>
      <c r="C100">
        <v>-1</v>
      </c>
      <c r="D100">
        <v>-1</v>
      </c>
      <c r="E100">
        <v>-1</v>
      </c>
      <c r="F100">
        <v>-1</v>
      </c>
      <c r="G100">
        <v>-1</v>
      </c>
      <c r="H100">
        <v>-1</v>
      </c>
      <c r="I100">
        <v>-1</v>
      </c>
      <c r="J100">
        <v>-1</v>
      </c>
      <c r="K100">
        <v>-1</v>
      </c>
      <c r="L100">
        <v>-1</v>
      </c>
      <c r="M100">
        <v>-1</v>
      </c>
    </row>
    <row r="101" spans="1:13" x14ac:dyDescent="0.25">
      <c r="A101">
        <v>-1</v>
      </c>
      <c r="B101">
        <v>4635</v>
      </c>
      <c r="C101">
        <v>-1</v>
      </c>
      <c r="D101">
        <v>-1</v>
      </c>
      <c r="E101">
        <v>-1</v>
      </c>
      <c r="F101">
        <v>-1</v>
      </c>
      <c r="G101">
        <v>-1</v>
      </c>
      <c r="H101">
        <v>-1</v>
      </c>
      <c r="I101">
        <v>-1</v>
      </c>
      <c r="J101">
        <v>-1</v>
      </c>
      <c r="K101">
        <v>-1</v>
      </c>
      <c r="L101">
        <v>-1</v>
      </c>
      <c r="M101">
        <v>-1</v>
      </c>
    </row>
    <row r="102" spans="1:13" x14ac:dyDescent="0.25">
      <c r="A102">
        <v>-1</v>
      </c>
      <c r="B102">
        <v>4655</v>
      </c>
      <c r="C102">
        <v>-1</v>
      </c>
      <c r="D102">
        <v>-1</v>
      </c>
      <c r="E102">
        <v>-1</v>
      </c>
      <c r="F102">
        <v>-1</v>
      </c>
      <c r="G102">
        <v>-1</v>
      </c>
      <c r="H102">
        <v>-1</v>
      </c>
      <c r="I102">
        <v>-1</v>
      </c>
      <c r="J102">
        <v>-1</v>
      </c>
      <c r="K102">
        <v>-1</v>
      </c>
      <c r="L102">
        <v>-1</v>
      </c>
      <c r="M102">
        <v>-1</v>
      </c>
    </row>
    <row r="103" spans="1:13" x14ac:dyDescent="0.25">
      <c r="A103">
        <v>-1</v>
      </c>
      <c r="B103">
        <v>4675</v>
      </c>
      <c r="C103">
        <v>-1</v>
      </c>
      <c r="D103">
        <v>-1</v>
      </c>
      <c r="E103">
        <v>-1</v>
      </c>
      <c r="F103">
        <v>-1</v>
      </c>
      <c r="G103">
        <v>-1</v>
      </c>
      <c r="H103">
        <v>-1</v>
      </c>
      <c r="I103">
        <v>-1</v>
      </c>
      <c r="J103">
        <v>-1</v>
      </c>
      <c r="K103">
        <v>-1</v>
      </c>
      <c r="L103">
        <v>-1</v>
      </c>
      <c r="M103">
        <v>-1</v>
      </c>
    </row>
    <row r="104" spans="1:13" x14ac:dyDescent="0.25">
      <c r="A104">
        <v>-1</v>
      </c>
      <c r="B104">
        <v>4695</v>
      </c>
      <c r="C104">
        <v>-1</v>
      </c>
      <c r="D104">
        <v>-1</v>
      </c>
      <c r="E104">
        <v>-1</v>
      </c>
      <c r="F104">
        <v>-1</v>
      </c>
      <c r="G104">
        <v>-1</v>
      </c>
      <c r="H104">
        <v>-1</v>
      </c>
      <c r="I104">
        <v>-1</v>
      </c>
      <c r="J104">
        <v>-1</v>
      </c>
      <c r="K104">
        <v>-1</v>
      </c>
      <c r="L104">
        <v>-1</v>
      </c>
      <c r="M104">
        <v>-1</v>
      </c>
    </row>
    <row r="105" spans="1:13" x14ac:dyDescent="0.25">
      <c r="A105">
        <v>-1</v>
      </c>
      <c r="B105">
        <v>4715</v>
      </c>
      <c r="C105">
        <v>-1</v>
      </c>
      <c r="D105">
        <v>-1</v>
      </c>
      <c r="E105">
        <v>-1</v>
      </c>
      <c r="F105">
        <v>-1</v>
      </c>
      <c r="G105">
        <v>-1</v>
      </c>
      <c r="H105">
        <v>-1</v>
      </c>
      <c r="I105">
        <v>-1</v>
      </c>
      <c r="J105">
        <v>-1</v>
      </c>
      <c r="K105">
        <v>-1</v>
      </c>
      <c r="L105">
        <v>-1</v>
      </c>
      <c r="M105">
        <v>-1</v>
      </c>
    </row>
    <row r="106" spans="1:13" x14ac:dyDescent="0.25">
      <c r="A106">
        <v>-1</v>
      </c>
      <c r="B106">
        <v>4735</v>
      </c>
      <c r="C106">
        <v>-1</v>
      </c>
      <c r="D106">
        <v>-1</v>
      </c>
      <c r="E106">
        <v>-1</v>
      </c>
      <c r="F106">
        <v>-1</v>
      </c>
      <c r="G106">
        <v>-1</v>
      </c>
      <c r="H106">
        <v>-1</v>
      </c>
      <c r="I106">
        <v>-1</v>
      </c>
      <c r="J106">
        <v>-1</v>
      </c>
      <c r="K106">
        <v>-1</v>
      </c>
      <c r="L106">
        <v>-1</v>
      </c>
      <c r="M106">
        <v>-1</v>
      </c>
    </row>
    <row r="107" spans="1:13" x14ac:dyDescent="0.25">
      <c r="A107">
        <v>-1</v>
      </c>
      <c r="B107">
        <v>4755</v>
      </c>
      <c r="C107">
        <v>-1</v>
      </c>
      <c r="D107">
        <v>-1</v>
      </c>
      <c r="E107">
        <v>-1</v>
      </c>
      <c r="F107">
        <v>-1</v>
      </c>
      <c r="G107">
        <v>-1</v>
      </c>
      <c r="H107">
        <v>-1</v>
      </c>
      <c r="I107">
        <v>-1</v>
      </c>
      <c r="J107">
        <v>-1</v>
      </c>
      <c r="K107">
        <v>-1</v>
      </c>
      <c r="L107">
        <v>-1</v>
      </c>
      <c r="M107">
        <v>-1</v>
      </c>
    </row>
    <row r="108" spans="1:13" x14ac:dyDescent="0.25">
      <c r="A108">
        <v>-1</v>
      </c>
      <c r="B108">
        <v>4775</v>
      </c>
      <c r="C108">
        <v>-1</v>
      </c>
      <c r="D108">
        <v>-1</v>
      </c>
      <c r="E108">
        <v>-1</v>
      </c>
      <c r="F108">
        <v>-1</v>
      </c>
      <c r="G108">
        <v>-1</v>
      </c>
      <c r="H108">
        <v>-1</v>
      </c>
      <c r="I108">
        <v>-1</v>
      </c>
      <c r="J108">
        <v>-1</v>
      </c>
      <c r="K108">
        <v>-1</v>
      </c>
      <c r="L108">
        <v>-1</v>
      </c>
      <c r="M108">
        <v>-1</v>
      </c>
    </row>
    <row r="109" spans="1:13" x14ac:dyDescent="0.25">
      <c r="A109">
        <v>-1</v>
      </c>
      <c r="B109">
        <v>4795</v>
      </c>
      <c r="C109">
        <v>-1</v>
      </c>
      <c r="D109">
        <v>-1</v>
      </c>
      <c r="E109">
        <v>-1</v>
      </c>
      <c r="F109">
        <v>-1</v>
      </c>
      <c r="G109">
        <v>-1</v>
      </c>
      <c r="H109">
        <v>-1</v>
      </c>
      <c r="I109">
        <v>-1</v>
      </c>
      <c r="J109">
        <v>-1</v>
      </c>
      <c r="K109">
        <v>-1</v>
      </c>
      <c r="L109">
        <v>-1</v>
      </c>
      <c r="M109">
        <v>-1</v>
      </c>
    </row>
    <row r="110" spans="1:13" x14ac:dyDescent="0.25">
      <c r="A110">
        <v>-1</v>
      </c>
      <c r="B110">
        <v>4815</v>
      </c>
      <c r="C110">
        <v>-1</v>
      </c>
      <c r="D110">
        <v>-1</v>
      </c>
      <c r="E110">
        <v>-1</v>
      </c>
      <c r="F110">
        <v>-1</v>
      </c>
      <c r="G110">
        <v>-1</v>
      </c>
      <c r="H110">
        <v>-1</v>
      </c>
      <c r="I110">
        <v>-1</v>
      </c>
      <c r="J110">
        <v>-1</v>
      </c>
      <c r="K110">
        <v>-1</v>
      </c>
      <c r="L110">
        <v>-1</v>
      </c>
      <c r="M110">
        <v>-1</v>
      </c>
    </row>
    <row r="111" spans="1:13" x14ac:dyDescent="0.25">
      <c r="A111">
        <v>-1</v>
      </c>
      <c r="B111">
        <v>4840</v>
      </c>
      <c r="C111">
        <v>-1</v>
      </c>
      <c r="D111">
        <v>-1</v>
      </c>
      <c r="E111">
        <v>-1</v>
      </c>
      <c r="F111">
        <v>-1</v>
      </c>
      <c r="G111">
        <v>-1</v>
      </c>
      <c r="H111">
        <v>-1</v>
      </c>
      <c r="I111">
        <v>-1</v>
      </c>
      <c r="J111">
        <v>-1</v>
      </c>
      <c r="K111">
        <v>-1</v>
      </c>
      <c r="L111">
        <v>-1</v>
      </c>
      <c r="M111">
        <v>-1</v>
      </c>
    </row>
    <row r="112" spans="1:13" x14ac:dyDescent="0.25">
      <c r="A112">
        <v>-1</v>
      </c>
      <c r="B112">
        <v>4860</v>
      </c>
      <c r="C112">
        <v>-1</v>
      </c>
      <c r="D112">
        <v>-1</v>
      </c>
      <c r="E112">
        <v>-1</v>
      </c>
      <c r="F112">
        <v>-1</v>
      </c>
      <c r="G112">
        <v>-1</v>
      </c>
      <c r="H112">
        <v>-1</v>
      </c>
      <c r="I112">
        <v>-1</v>
      </c>
      <c r="J112">
        <v>-1</v>
      </c>
      <c r="K112">
        <v>-1</v>
      </c>
      <c r="L112">
        <v>-1</v>
      </c>
      <c r="M112">
        <v>-1</v>
      </c>
    </row>
    <row r="113" spans="1:13" x14ac:dyDescent="0.25">
      <c r="A113">
        <v>-1</v>
      </c>
      <c r="B113">
        <v>4880</v>
      </c>
      <c r="C113">
        <v>-1</v>
      </c>
      <c r="D113">
        <v>-1</v>
      </c>
      <c r="E113">
        <v>-1</v>
      </c>
      <c r="F113">
        <v>-1</v>
      </c>
      <c r="G113">
        <v>-1</v>
      </c>
      <c r="H113">
        <v>-1</v>
      </c>
      <c r="I113">
        <v>-1</v>
      </c>
      <c r="J113">
        <v>-1</v>
      </c>
      <c r="K113">
        <v>-1</v>
      </c>
      <c r="L113">
        <v>-1</v>
      </c>
      <c r="M113">
        <v>-1</v>
      </c>
    </row>
    <row r="114" spans="1:13" x14ac:dyDescent="0.25">
      <c r="A114">
        <v>-1</v>
      </c>
      <c r="B114">
        <v>4900</v>
      </c>
      <c r="C114">
        <v>-1</v>
      </c>
      <c r="D114">
        <v>-1</v>
      </c>
      <c r="E114">
        <v>-1</v>
      </c>
      <c r="F114">
        <v>-1</v>
      </c>
      <c r="G114">
        <v>-1</v>
      </c>
      <c r="H114">
        <v>-1</v>
      </c>
      <c r="I114">
        <v>-1</v>
      </c>
      <c r="J114">
        <v>-1</v>
      </c>
      <c r="K114">
        <v>-1</v>
      </c>
      <c r="L114">
        <v>-1</v>
      </c>
      <c r="M114">
        <v>-1</v>
      </c>
    </row>
    <row r="115" spans="1:13" x14ac:dyDescent="0.25">
      <c r="A115">
        <v>-1</v>
      </c>
      <c r="B115">
        <v>4920</v>
      </c>
      <c r="C115">
        <v>-1</v>
      </c>
      <c r="D115">
        <v>-1</v>
      </c>
      <c r="E115">
        <v>-1</v>
      </c>
      <c r="F115">
        <v>-1</v>
      </c>
      <c r="G115">
        <v>-1</v>
      </c>
      <c r="H115">
        <v>-1</v>
      </c>
      <c r="I115">
        <v>-1</v>
      </c>
      <c r="J115">
        <v>-1</v>
      </c>
      <c r="K115">
        <v>-1</v>
      </c>
      <c r="L115">
        <v>-1</v>
      </c>
      <c r="M115">
        <v>-1</v>
      </c>
    </row>
    <row r="116" spans="1:13" x14ac:dyDescent="0.25">
      <c r="A116">
        <v>-1</v>
      </c>
      <c r="B116">
        <v>4940</v>
      </c>
      <c r="C116">
        <v>-1</v>
      </c>
      <c r="D116">
        <v>-1</v>
      </c>
      <c r="E116">
        <v>-1</v>
      </c>
      <c r="F116">
        <v>-1</v>
      </c>
      <c r="G116">
        <v>-1</v>
      </c>
      <c r="H116">
        <v>-1</v>
      </c>
      <c r="I116">
        <v>-1</v>
      </c>
      <c r="J116">
        <v>-1</v>
      </c>
      <c r="K116">
        <v>-1</v>
      </c>
      <c r="L116">
        <v>-1</v>
      </c>
      <c r="M116">
        <v>-1</v>
      </c>
    </row>
    <row r="117" spans="1:13" x14ac:dyDescent="0.25">
      <c r="A117">
        <v>-1</v>
      </c>
      <c r="B117">
        <v>4970</v>
      </c>
      <c r="C117">
        <v>-1</v>
      </c>
      <c r="D117">
        <v>-1</v>
      </c>
      <c r="E117">
        <v>-1</v>
      </c>
      <c r="F117">
        <v>-1</v>
      </c>
      <c r="G117">
        <v>-1</v>
      </c>
      <c r="H117">
        <v>-1</v>
      </c>
      <c r="I117">
        <v>-1</v>
      </c>
      <c r="J117">
        <v>-1</v>
      </c>
      <c r="K117">
        <v>-1</v>
      </c>
      <c r="L117">
        <v>-1</v>
      </c>
      <c r="M117">
        <v>-1</v>
      </c>
    </row>
    <row r="118" spans="1:13" x14ac:dyDescent="0.25">
      <c r="A118">
        <v>-1</v>
      </c>
      <c r="B118">
        <v>4990</v>
      </c>
      <c r="C118">
        <v>-1</v>
      </c>
      <c r="D118">
        <v>-1</v>
      </c>
      <c r="E118">
        <v>-1</v>
      </c>
      <c r="F118">
        <v>-1</v>
      </c>
      <c r="G118">
        <v>-1</v>
      </c>
      <c r="H118">
        <v>-1</v>
      </c>
      <c r="I118">
        <v>-1</v>
      </c>
      <c r="J118">
        <v>-1</v>
      </c>
      <c r="K118">
        <v>-1</v>
      </c>
      <c r="L118">
        <v>-1</v>
      </c>
      <c r="M118">
        <v>-1</v>
      </c>
    </row>
    <row r="119" spans="1:13" x14ac:dyDescent="0.25">
      <c r="A119">
        <v>-1</v>
      </c>
      <c r="B119">
        <v>5010</v>
      </c>
      <c r="C119">
        <v>-1</v>
      </c>
      <c r="D119">
        <v>-1</v>
      </c>
      <c r="E119">
        <v>-1</v>
      </c>
      <c r="F119">
        <v>-1</v>
      </c>
      <c r="G119">
        <v>-1</v>
      </c>
      <c r="H119">
        <v>-1</v>
      </c>
      <c r="I119">
        <v>-1</v>
      </c>
      <c r="J119">
        <v>-1</v>
      </c>
      <c r="K119">
        <v>-1</v>
      </c>
      <c r="L119">
        <v>-1</v>
      </c>
      <c r="M119">
        <v>-1</v>
      </c>
    </row>
    <row r="120" spans="1:13" x14ac:dyDescent="0.25">
      <c r="A120">
        <v>-1</v>
      </c>
      <c r="B120">
        <v>5030</v>
      </c>
      <c r="C120">
        <v>-1</v>
      </c>
      <c r="D120">
        <v>-1</v>
      </c>
      <c r="E120">
        <v>-1</v>
      </c>
      <c r="F120">
        <v>-1</v>
      </c>
      <c r="G120">
        <v>-1</v>
      </c>
      <c r="H120">
        <v>-1</v>
      </c>
      <c r="I120">
        <v>-1</v>
      </c>
      <c r="J120">
        <v>-1</v>
      </c>
      <c r="K120">
        <v>-1</v>
      </c>
      <c r="L120">
        <v>-1</v>
      </c>
      <c r="M120">
        <v>-1</v>
      </c>
    </row>
    <row r="121" spans="1:13" x14ac:dyDescent="0.25">
      <c r="A121">
        <v>-1</v>
      </c>
      <c r="B121">
        <v>5050</v>
      </c>
      <c r="C121">
        <v>-1</v>
      </c>
      <c r="D121">
        <v>-1</v>
      </c>
      <c r="E121">
        <v>-1</v>
      </c>
      <c r="F121">
        <v>-1</v>
      </c>
      <c r="G121">
        <v>-1</v>
      </c>
      <c r="H121">
        <v>-1</v>
      </c>
      <c r="I121">
        <v>-1</v>
      </c>
      <c r="J121">
        <v>-1</v>
      </c>
      <c r="K121">
        <v>-1</v>
      </c>
      <c r="L121">
        <v>-1</v>
      </c>
      <c r="M121">
        <v>-1</v>
      </c>
    </row>
    <row r="122" spans="1:13" x14ac:dyDescent="0.25">
      <c r="A122">
        <v>-1</v>
      </c>
      <c r="B122">
        <v>5080</v>
      </c>
      <c r="C122">
        <v>-1</v>
      </c>
      <c r="D122">
        <v>-1</v>
      </c>
      <c r="E122">
        <v>-1</v>
      </c>
      <c r="F122">
        <v>-1</v>
      </c>
      <c r="G122">
        <v>-1</v>
      </c>
      <c r="H122">
        <v>-1</v>
      </c>
      <c r="I122">
        <v>-1</v>
      </c>
      <c r="J122">
        <v>-1</v>
      </c>
      <c r="K122">
        <v>-1</v>
      </c>
      <c r="L122">
        <v>-1</v>
      </c>
      <c r="M122">
        <v>-1</v>
      </c>
    </row>
    <row r="123" spans="1:13" x14ac:dyDescent="0.25">
      <c r="A123">
        <v>-1</v>
      </c>
      <c r="B123">
        <v>5110</v>
      </c>
      <c r="C123">
        <v>-1</v>
      </c>
      <c r="D123">
        <v>-1</v>
      </c>
      <c r="E123">
        <v>-1</v>
      </c>
      <c r="F123">
        <v>-1</v>
      </c>
      <c r="G123">
        <v>-1</v>
      </c>
      <c r="H123">
        <v>-1</v>
      </c>
      <c r="I123">
        <v>-1</v>
      </c>
      <c r="J123">
        <v>-1</v>
      </c>
      <c r="K123">
        <v>-1</v>
      </c>
      <c r="L123">
        <v>-1</v>
      </c>
      <c r="M123">
        <v>-1</v>
      </c>
    </row>
    <row r="124" spans="1:13" x14ac:dyDescent="0.25">
      <c r="A124">
        <v>-1</v>
      </c>
      <c r="B124">
        <v>5140</v>
      </c>
      <c r="C124">
        <v>-1</v>
      </c>
      <c r="D124">
        <v>-1</v>
      </c>
      <c r="E124">
        <v>-1</v>
      </c>
      <c r="F124">
        <v>-1</v>
      </c>
      <c r="G124">
        <v>-1</v>
      </c>
      <c r="H124">
        <v>-1</v>
      </c>
      <c r="I124">
        <v>-1</v>
      </c>
      <c r="J124">
        <v>-1</v>
      </c>
      <c r="K124">
        <v>-1</v>
      </c>
      <c r="L124">
        <v>-1</v>
      </c>
      <c r="M124">
        <v>-1</v>
      </c>
    </row>
    <row r="125" spans="1:13" x14ac:dyDescent="0.25">
      <c r="A125">
        <v>-1</v>
      </c>
      <c r="B125">
        <v>5160</v>
      </c>
      <c r="C125">
        <v>-1</v>
      </c>
      <c r="D125">
        <v>-1</v>
      </c>
      <c r="E125">
        <v>-1</v>
      </c>
      <c r="F125">
        <v>-1</v>
      </c>
      <c r="G125">
        <v>-1</v>
      </c>
      <c r="H125">
        <v>-1</v>
      </c>
      <c r="I125">
        <v>-1</v>
      </c>
      <c r="J125">
        <v>-1</v>
      </c>
      <c r="K125">
        <v>-1</v>
      </c>
      <c r="L125">
        <v>-1</v>
      </c>
      <c r="M125">
        <v>-1</v>
      </c>
    </row>
    <row r="126" spans="1:13" x14ac:dyDescent="0.25">
      <c r="A126">
        <v>-1</v>
      </c>
      <c r="B126">
        <v>5180</v>
      </c>
      <c r="C126">
        <v>-1</v>
      </c>
      <c r="D126">
        <v>-1</v>
      </c>
      <c r="E126">
        <v>-1</v>
      </c>
      <c r="F126">
        <v>-1</v>
      </c>
      <c r="G126">
        <v>-1</v>
      </c>
      <c r="H126">
        <v>-1</v>
      </c>
      <c r="I126">
        <v>-1</v>
      </c>
      <c r="J126">
        <v>-1</v>
      </c>
      <c r="K126">
        <v>-1</v>
      </c>
      <c r="L126">
        <v>-1</v>
      </c>
      <c r="M126">
        <v>-1</v>
      </c>
    </row>
    <row r="127" spans="1:13" x14ac:dyDescent="0.25">
      <c r="A127">
        <v>-1</v>
      </c>
      <c r="B127">
        <v>5210</v>
      </c>
      <c r="C127">
        <v>-1</v>
      </c>
      <c r="D127">
        <v>-1</v>
      </c>
      <c r="E127">
        <v>-1</v>
      </c>
      <c r="F127">
        <v>-1</v>
      </c>
      <c r="G127">
        <v>-1</v>
      </c>
      <c r="H127">
        <v>-1</v>
      </c>
      <c r="I127">
        <v>-1</v>
      </c>
      <c r="J127">
        <v>-1</v>
      </c>
      <c r="K127">
        <v>-1</v>
      </c>
      <c r="L127">
        <v>-1</v>
      </c>
      <c r="M127">
        <v>-1</v>
      </c>
    </row>
    <row r="128" spans="1:13" x14ac:dyDescent="0.25">
      <c r="A128">
        <v>-1</v>
      </c>
      <c r="B128">
        <v>5230</v>
      </c>
      <c r="C128">
        <v>-1</v>
      </c>
      <c r="D128">
        <v>-1</v>
      </c>
      <c r="E128">
        <v>-1</v>
      </c>
      <c r="F128">
        <v>-1</v>
      </c>
      <c r="G128">
        <v>-1</v>
      </c>
      <c r="H128">
        <v>-1</v>
      </c>
      <c r="I128">
        <v>-1</v>
      </c>
      <c r="J128">
        <v>-1</v>
      </c>
      <c r="K128">
        <v>-1</v>
      </c>
      <c r="L128">
        <v>-1</v>
      </c>
      <c r="M128">
        <v>-1</v>
      </c>
    </row>
    <row r="129" spans="1:13" x14ac:dyDescent="0.25">
      <c r="A129">
        <v>-1</v>
      </c>
      <c r="B129">
        <v>5250</v>
      </c>
      <c r="C129">
        <v>-1</v>
      </c>
      <c r="D129">
        <v>-1</v>
      </c>
      <c r="E129">
        <v>-1</v>
      </c>
      <c r="F129">
        <v>-1</v>
      </c>
      <c r="G129">
        <v>-1</v>
      </c>
      <c r="H129">
        <v>-1</v>
      </c>
      <c r="I129">
        <v>-1</v>
      </c>
      <c r="J129">
        <v>-1</v>
      </c>
      <c r="K129">
        <v>-1</v>
      </c>
      <c r="L129">
        <v>-1</v>
      </c>
      <c r="M129">
        <v>-1</v>
      </c>
    </row>
    <row r="130" spans="1:13" x14ac:dyDescent="0.25">
      <c r="A130">
        <v>-1</v>
      </c>
      <c r="B130">
        <v>5300</v>
      </c>
      <c r="C130">
        <v>-1</v>
      </c>
      <c r="D130">
        <v>-1</v>
      </c>
      <c r="E130">
        <v>-1</v>
      </c>
      <c r="F130">
        <v>-1</v>
      </c>
      <c r="G130">
        <v>-1</v>
      </c>
      <c r="H130">
        <v>-1</v>
      </c>
      <c r="I130">
        <v>-1</v>
      </c>
      <c r="J130">
        <v>-1</v>
      </c>
      <c r="K130">
        <v>-1</v>
      </c>
      <c r="L130">
        <v>-1</v>
      </c>
      <c r="M130">
        <v>-1</v>
      </c>
    </row>
    <row r="131" spans="1:13" x14ac:dyDescent="0.25">
      <c r="A131">
        <v>-1</v>
      </c>
      <c r="B131">
        <v>5320</v>
      </c>
      <c r="C131">
        <v>-1</v>
      </c>
      <c r="D131">
        <v>-1</v>
      </c>
      <c r="E131">
        <v>-1</v>
      </c>
      <c r="F131">
        <v>-1</v>
      </c>
      <c r="G131">
        <v>-1</v>
      </c>
      <c r="H131">
        <v>-1</v>
      </c>
      <c r="I131">
        <v>-1</v>
      </c>
      <c r="J131">
        <v>-1</v>
      </c>
      <c r="K131">
        <v>-1</v>
      </c>
      <c r="L131">
        <v>-1</v>
      </c>
      <c r="M131">
        <v>-1</v>
      </c>
    </row>
    <row r="132" spans="1:13" x14ac:dyDescent="0.25">
      <c r="A132">
        <v>-1</v>
      </c>
      <c r="B132">
        <v>5340</v>
      </c>
      <c r="C132">
        <v>-1</v>
      </c>
      <c r="D132">
        <v>-1</v>
      </c>
      <c r="E132">
        <v>-1</v>
      </c>
      <c r="F132">
        <v>-1</v>
      </c>
      <c r="G132">
        <v>-1</v>
      </c>
      <c r="H132">
        <v>-1</v>
      </c>
      <c r="I132">
        <v>-1</v>
      </c>
      <c r="J132">
        <v>-1</v>
      </c>
      <c r="K132">
        <v>-1</v>
      </c>
      <c r="L132">
        <v>-1</v>
      </c>
      <c r="M132">
        <v>-1</v>
      </c>
    </row>
    <row r="133" spans="1:13" x14ac:dyDescent="0.25">
      <c r="A133">
        <v>-1</v>
      </c>
      <c r="B133">
        <v>5360</v>
      </c>
      <c r="C133">
        <v>-1</v>
      </c>
      <c r="D133">
        <v>-1</v>
      </c>
      <c r="E133">
        <v>-1</v>
      </c>
      <c r="F133">
        <v>-1</v>
      </c>
      <c r="G133">
        <v>-1</v>
      </c>
      <c r="H133">
        <v>-1</v>
      </c>
      <c r="I133">
        <v>-1</v>
      </c>
      <c r="J133">
        <v>-1</v>
      </c>
      <c r="K133">
        <v>-1</v>
      </c>
      <c r="L133">
        <v>-1</v>
      </c>
      <c r="M133">
        <v>-1</v>
      </c>
    </row>
    <row r="134" spans="1:13" x14ac:dyDescent="0.25">
      <c r="A134">
        <v>-1</v>
      </c>
      <c r="B134">
        <v>5420</v>
      </c>
      <c r="C134">
        <v>-1</v>
      </c>
      <c r="D134">
        <v>-1</v>
      </c>
      <c r="E134">
        <v>-1</v>
      </c>
      <c r="F134">
        <v>-1</v>
      </c>
      <c r="G134">
        <v>-1</v>
      </c>
      <c r="H134">
        <v>-1</v>
      </c>
      <c r="I134">
        <v>-1</v>
      </c>
      <c r="J134">
        <v>-1</v>
      </c>
      <c r="K134">
        <v>-1</v>
      </c>
      <c r="L134">
        <v>-1</v>
      </c>
      <c r="M134">
        <v>-1</v>
      </c>
    </row>
    <row r="135" spans="1:13" x14ac:dyDescent="0.25">
      <c r="A135">
        <v>-1</v>
      </c>
      <c r="B135">
        <v>5520</v>
      </c>
      <c r="C135">
        <v>-1</v>
      </c>
      <c r="D135">
        <v>-1</v>
      </c>
      <c r="E135">
        <v>-1</v>
      </c>
      <c r="F135">
        <v>-1</v>
      </c>
      <c r="G135">
        <v>-1</v>
      </c>
      <c r="H135">
        <v>-1</v>
      </c>
      <c r="I135">
        <v>-1</v>
      </c>
      <c r="J135">
        <v>-1</v>
      </c>
      <c r="K135">
        <v>-1</v>
      </c>
      <c r="L135">
        <v>-1</v>
      </c>
      <c r="M135">
        <v>-1</v>
      </c>
    </row>
    <row r="136" spans="1:13" x14ac:dyDescent="0.25">
      <c r="A136">
        <v>-1</v>
      </c>
      <c r="B136">
        <v>5690</v>
      </c>
      <c r="C136">
        <v>-1</v>
      </c>
      <c r="D136">
        <v>-1</v>
      </c>
      <c r="E136">
        <v>-1</v>
      </c>
      <c r="F136">
        <v>-1</v>
      </c>
      <c r="G136">
        <v>-1</v>
      </c>
      <c r="H136">
        <v>-1</v>
      </c>
      <c r="I136">
        <v>-1</v>
      </c>
      <c r="J136">
        <v>-1</v>
      </c>
      <c r="K136">
        <v>-1</v>
      </c>
      <c r="L136">
        <v>-1</v>
      </c>
      <c r="M136">
        <v>-1</v>
      </c>
    </row>
    <row r="137" spans="1:13" x14ac:dyDescent="0.25">
      <c r="A137">
        <v>-1</v>
      </c>
      <c r="B137">
        <v>5780</v>
      </c>
      <c r="C137">
        <v>-1</v>
      </c>
      <c r="D137">
        <v>-1</v>
      </c>
      <c r="E137">
        <v>-1</v>
      </c>
      <c r="F137">
        <v>-1</v>
      </c>
      <c r="G137">
        <v>-1</v>
      </c>
      <c r="H137">
        <v>-1</v>
      </c>
      <c r="I137">
        <v>-1</v>
      </c>
      <c r="J137">
        <v>-1</v>
      </c>
      <c r="K137">
        <v>-1</v>
      </c>
      <c r="L137">
        <v>-1</v>
      </c>
      <c r="M137">
        <v>-1</v>
      </c>
    </row>
    <row r="138" spans="1:13" x14ac:dyDescent="0.25">
      <c r="A138">
        <v>-1</v>
      </c>
      <c r="B138">
        <v>6000</v>
      </c>
      <c r="C138">
        <v>-1</v>
      </c>
      <c r="D138">
        <v>-1</v>
      </c>
      <c r="E138">
        <v>-1</v>
      </c>
      <c r="F138">
        <v>-1</v>
      </c>
      <c r="G138">
        <v>-1</v>
      </c>
      <c r="H138">
        <v>-1</v>
      </c>
      <c r="I138">
        <v>-1</v>
      </c>
      <c r="J138">
        <v>-1</v>
      </c>
      <c r="K138">
        <v>-1</v>
      </c>
      <c r="L138">
        <v>-1</v>
      </c>
      <c r="M138">
        <v>-1</v>
      </c>
    </row>
    <row r="139" spans="1:13" x14ac:dyDescent="0.25">
      <c r="A139">
        <v>-1</v>
      </c>
      <c r="B139">
        <v>-1</v>
      </c>
      <c r="C139">
        <v>-1</v>
      </c>
      <c r="D139">
        <v>-1</v>
      </c>
      <c r="E139">
        <v>-1</v>
      </c>
      <c r="F139">
        <v>-1</v>
      </c>
      <c r="G139">
        <v>-1</v>
      </c>
      <c r="H139">
        <v>-1</v>
      </c>
      <c r="I139">
        <v>-1</v>
      </c>
      <c r="J139">
        <v>-1</v>
      </c>
      <c r="K139">
        <v>-1</v>
      </c>
      <c r="L139">
        <v>-1</v>
      </c>
      <c r="M139">
        <v>-1</v>
      </c>
    </row>
    <row r="140" spans="1:13" x14ac:dyDescent="0.25">
      <c r="A140">
        <v>-1</v>
      </c>
      <c r="B140">
        <v>-1</v>
      </c>
      <c r="C140">
        <v>-1</v>
      </c>
      <c r="D140">
        <v>-1</v>
      </c>
      <c r="E140">
        <v>-1</v>
      </c>
      <c r="F140">
        <v>-1</v>
      </c>
      <c r="G140">
        <v>-1</v>
      </c>
      <c r="H140">
        <v>-1</v>
      </c>
      <c r="I140">
        <v>-1</v>
      </c>
      <c r="J140">
        <v>-1</v>
      </c>
      <c r="K140">
        <v>-1</v>
      </c>
      <c r="L140">
        <v>-1</v>
      </c>
      <c r="M140">
        <v>-1</v>
      </c>
    </row>
    <row r="141" spans="1:13" x14ac:dyDescent="0.25">
      <c r="A141">
        <v>-1</v>
      </c>
      <c r="B141">
        <v>-1</v>
      </c>
      <c r="C141">
        <v>-1</v>
      </c>
      <c r="D141">
        <v>-1</v>
      </c>
      <c r="E141">
        <v>-1</v>
      </c>
      <c r="F141">
        <v>-1</v>
      </c>
      <c r="G141">
        <v>-1</v>
      </c>
      <c r="H141">
        <v>-1</v>
      </c>
      <c r="I141">
        <v>-1</v>
      </c>
      <c r="J141">
        <v>-1</v>
      </c>
      <c r="K141">
        <v>-1</v>
      </c>
      <c r="L141">
        <v>-1</v>
      </c>
      <c r="M141">
        <v>-1</v>
      </c>
    </row>
    <row r="142" spans="1:13" x14ac:dyDescent="0.25">
      <c r="A142">
        <v>-1</v>
      </c>
      <c r="B142">
        <v>-1</v>
      </c>
      <c r="C142">
        <v>-1</v>
      </c>
      <c r="D142">
        <v>-1</v>
      </c>
      <c r="E142">
        <v>-1</v>
      </c>
      <c r="F142">
        <v>-1</v>
      </c>
      <c r="G142">
        <v>-1</v>
      </c>
      <c r="H142">
        <v>-1</v>
      </c>
      <c r="I142">
        <v>-1</v>
      </c>
      <c r="J142">
        <v>-1</v>
      </c>
      <c r="K142">
        <v>-1</v>
      </c>
      <c r="L142">
        <v>-1</v>
      </c>
      <c r="M142">
        <v>-1</v>
      </c>
    </row>
    <row r="143" spans="1:13" x14ac:dyDescent="0.25">
      <c r="A143">
        <v>-1</v>
      </c>
      <c r="B143">
        <v>-1</v>
      </c>
      <c r="C143">
        <v>-1</v>
      </c>
      <c r="D143">
        <v>-1</v>
      </c>
      <c r="E143">
        <v>-1</v>
      </c>
      <c r="F143">
        <v>-1</v>
      </c>
      <c r="G143">
        <v>-1</v>
      </c>
      <c r="H143">
        <v>-1</v>
      </c>
      <c r="I143">
        <v>-1</v>
      </c>
      <c r="J143">
        <v>-1</v>
      </c>
      <c r="K143">
        <v>-1</v>
      </c>
      <c r="L143">
        <v>-1</v>
      </c>
      <c r="M143">
        <v>-1</v>
      </c>
    </row>
    <row r="144" spans="1:13" x14ac:dyDescent="0.25">
      <c r="A144">
        <v>-1</v>
      </c>
      <c r="B144">
        <v>-1</v>
      </c>
      <c r="C144">
        <v>-1</v>
      </c>
      <c r="D144">
        <v>-1</v>
      </c>
      <c r="E144">
        <v>-1</v>
      </c>
      <c r="F144">
        <v>-1</v>
      </c>
      <c r="G144">
        <v>-1</v>
      </c>
      <c r="H144">
        <v>-1</v>
      </c>
      <c r="I144">
        <v>-1</v>
      </c>
      <c r="J144">
        <v>-1</v>
      </c>
      <c r="K144">
        <v>-1</v>
      </c>
      <c r="L144">
        <v>-1</v>
      </c>
      <c r="M144">
        <v>-1</v>
      </c>
    </row>
    <row r="145" spans="1:13" x14ac:dyDescent="0.25">
      <c r="A145">
        <v>-1</v>
      </c>
      <c r="B145">
        <v>-1</v>
      </c>
      <c r="C145">
        <v>-1</v>
      </c>
      <c r="D145">
        <v>-1</v>
      </c>
      <c r="E145">
        <v>-1</v>
      </c>
      <c r="F145">
        <v>-1</v>
      </c>
      <c r="G145">
        <v>-1</v>
      </c>
      <c r="H145">
        <v>-1</v>
      </c>
      <c r="I145">
        <v>-1</v>
      </c>
      <c r="J145">
        <v>-1</v>
      </c>
      <c r="K145">
        <v>-1</v>
      </c>
      <c r="L145">
        <v>-1</v>
      </c>
      <c r="M145">
        <v>-1</v>
      </c>
    </row>
    <row r="146" spans="1:13" x14ac:dyDescent="0.25">
      <c r="A146">
        <v>-1</v>
      </c>
      <c r="B146">
        <v>-1</v>
      </c>
      <c r="C146">
        <v>-1</v>
      </c>
      <c r="D146">
        <v>-1</v>
      </c>
      <c r="E146">
        <v>-1</v>
      </c>
      <c r="F146">
        <v>-1</v>
      </c>
      <c r="G146">
        <v>-1</v>
      </c>
      <c r="H146">
        <v>-1</v>
      </c>
      <c r="I146">
        <v>-1</v>
      </c>
      <c r="J146">
        <v>-1</v>
      </c>
      <c r="K146">
        <v>-1</v>
      </c>
      <c r="L146">
        <v>-1</v>
      </c>
      <c r="M146">
        <v>-1</v>
      </c>
    </row>
    <row r="147" spans="1:13" x14ac:dyDescent="0.25">
      <c r="A147">
        <v>-1</v>
      </c>
      <c r="B147">
        <v>-1</v>
      </c>
      <c r="C147">
        <v>-1</v>
      </c>
      <c r="D147">
        <v>-1</v>
      </c>
      <c r="E147">
        <v>-1</v>
      </c>
      <c r="F147">
        <v>-1</v>
      </c>
      <c r="G147">
        <v>-1</v>
      </c>
      <c r="H147">
        <v>-1</v>
      </c>
      <c r="I147">
        <v>-1</v>
      </c>
      <c r="J147">
        <v>-1</v>
      </c>
      <c r="K147">
        <v>-1</v>
      </c>
      <c r="L147">
        <v>-1</v>
      </c>
      <c r="M147">
        <v>-1</v>
      </c>
    </row>
    <row r="148" spans="1:13" x14ac:dyDescent="0.25">
      <c r="A148">
        <v>-1</v>
      </c>
      <c r="B148">
        <v>-1</v>
      </c>
      <c r="C148">
        <v>-1</v>
      </c>
      <c r="D148">
        <v>-1</v>
      </c>
      <c r="E148">
        <v>-1</v>
      </c>
      <c r="F148">
        <v>-1</v>
      </c>
      <c r="G148">
        <v>-1</v>
      </c>
      <c r="H148">
        <v>-1</v>
      </c>
      <c r="I148">
        <v>-1</v>
      </c>
      <c r="J148">
        <v>-1</v>
      </c>
      <c r="K148">
        <v>-1</v>
      </c>
      <c r="L148">
        <v>-1</v>
      </c>
      <c r="M148">
        <v>-1</v>
      </c>
    </row>
    <row r="149" spans="1:13" x14ac:dyDescent="0.25">
      <c r="A149">
        <v>-1</v>
      </c>
      <c r="B149">
        <v>-1</v>
      </c>
      <c r="C149">
        <v>-1</v>
      </c>
      <c r="D149">
        <v>-1</v>
      </c>
      <c r="E149">
        <v>-1</v>
      </c>
      <c r="F149">
        <v>-1</v>
      </c>
      <c r="G149">
        <v>-1</v>
      </c>
      <c r="H149">
        <v>-1</v>
      </c>
      <c r="I149">
        <v>-1</v>
      </c>
      <c r="J149">
        <v>-1</v>
      </c>
      <c r="K149">
        <v>-1</v>
      </c>
      <c r="L149">
        <v>-1</v>
      </c>
      <c r="M149">
        <v>-1</v>
      </c>
    </row>
    <row r="150" spans="1:13" x14ac:dyDescent="0.25">
      <c r="A150">
        <v>-1</v>
      </c>
      <c r="B150">
        <v>-1</v>
      </c>
      <c r="C150">
        <v>-1</v>
      </c>
      <c r="D150">
        <v>-1</v>
      </c>
      <c r="E150">
        <v>-1</v>
      </c>
      <c r="F150">
        <v>-1</v>
      </c>
      <c r="G150">
        <v>-1</v>
      </c>
      <c r="H150">
        <v>-1</v>
      </c>
      <c r="I150">
        <v>-1</v>
      </c>
      <c r="J150">
        <v>-1</v>
      </c>
      <c r="K150">
        <v>-1</v>
      </c>
      <c r="L150">
        <v>-1</v>
      </c>
      <c r="M150">
        <v>-1</v>
      </c>
    </row>
    <row r="151" spans="1:13" x14ac:dyDescent="0.25">
      <c r="A151">
        <v>-1</v>
      </c>
      <c r="B151">
        <v>-1</v>
      </c>
      <c r="C151">
        <v>-1</v>
      </c>
      <c r="D151">
        <v>-1</v>
      </c>
      <c r="E151">
        <v>-1</v>
      </c>
      <c r="F151">
        <v>-1</v>
      </c>
      <c r="G151">
        <v>-1</v>
      </c>
      <c r="H151">
        <v>-1</v>
      </c>
      <c r="I151">
        <v>-1</v>
      </c>
      <c r="J151">
        <v>-1</v>
      </c>
      <c r="K151">
        <v>-1</v>
      </c>
      <c r="L151">
        <v>-1</v>
      </c>
      <c r="M151">
        <v>-1</v>
      </c>
    </row>
    <row r="152" spans="1:13" x14ac:dyDescent="0.25">
      <c r="A152">
        <v>-1</v>
      </c>
      <c r="B152">
        <v>-1</v>
      </c>
      <c r="C152">
        <v>-1</v>
      </c>
      <c r="D152">
        <v>-1</v>
      </c>
      <c r="E152">
        <v>-1</v>
      </c>
      <c r="F152">
        <v>-1</v>
      </c>
      <c r="G152">
        <v>-1</v>
      </c>
      <c r="H152">
        <v>-1</v>
      </c>
      <c r="I152">
        <v>-1</v>
      </c>
      <c r="J152">
        <v>-1</v>
      </c>
      <c r="K152">
        <v>-1</v>
      </c>
      <c r="L152">
        <v>-1</v>
      </c>
      <c r="M152">
        <v>-1</v>
      </c>
    </row>
    <row r="153" spans="1:13" x14ac:dyDescent="0.25">
      <c r="A153">
        <v>-1</v>
      </c>
      <c r="B153">
        <v>-1</v>
      </c>
      <c r="C153">
        <v>-1</v>
      </c>
      <c r="D153">
        <v>-1</v>
      </c>
      <c r="E153">
        <v>-1</v>
      </c>
      <c r="F153">
        <v>-1</v>
      </c>
      <c r="G153">
        <v>-1</v>
      </c>
      <c r="H153">
        <v>-1</v>
      </c>
      <c r="I153">
        <v>-1</v>
      </c>
      <c r="J153">
        <v>-1</v>
      </c>
      <c r="K153">
        <v>-1</v>
      </c>
      <c r="L153">
        <v>-1</v>
      </c>
      <c r="M153">
        <v>-1</v>
      </c>
    </row>
    <row r="154" spans="1:13" x14ac:dyDescent="0.25">
      <c r="A154">
        <v>-1</v>
      </c>
      <c r="B154">
        <v>-1</v>
      </c>
      <c r="C154">
        <v>-1</v>
      </c>
      <c r="D154">
        <v>-1</v>
      </c>
      <c r="E154">
        <v>-1</v>
      </c>
      <c r="F154">
        <v>-1</v>
      </c>
      <c r="G154">
        <v>-1</v>
      </c>
      <c r="H154">
        <v>-1</v>
      </c>
      <c r="I154">
        <v>-1</v>
      </c>
      <c r="J154">
        <v>-1</v>
      </c>
      <c r="K154">
        <v>-1</v>
      </c>
      <c r="L154">
        <v>-1</v>
      </c>
      <c r="M154">
        <v>-1</v>
      </c>
    </row>
    <row r="155" spans="1:13" x14ac:dyDescent="0.25">
      <c r="A155">
        <v>-1</v>
      </c>
      <c r="B155">
        <v>-1</v>
      </c>
      <c r="C155">
        <v>-1</v>
      </c>
      <c r="D155">
        <v>-1</v>
      </c>
      <c r="E155">
        <v>-1</v>
      </c>
      <c r="F155">
        <v>-1</v>
      </c>
      <c r="G155">
        <v>-1</v>
      </c>
      <c r="H155">
        <v>-1</v>
      </c>
      <c r="I155">
        <v>-1</v>
      </c>
      <c r="J155">
        <v>-1</v>
      </c>
      <c r="K155">
        <v>-1</v>
      </c>
      <c r="L155">
        <v>-1</v>
      </c>
      <c r="M155">
        <v>-1</v>
      </c>
    </row>
    <row r="156" spans="1:13" x14ac:dyDescent="0.25">
      <c r="A156">
        <v>-1</v>
      </c>
      <c r="B156">
        <v>-1</v>
      </c>
      <c r="C156">
        <v>-1</v>
      </c>
      <c r="D156">
        <v>-1</v>
      </c>
      <c r="E156">
        <v>-1</v>
      </c>
      <c r="F156">
        <v>-1</v>
      </c>
      <c r="G156">
        <v>-1</v>
      </c>
      <c r="H156">
        <v>-1</v>
      </c>
      <c r="I156">
        <v>-1</v>
      </c>
      <c r="J156">
        <v>-1</v>
      </c>
      <c r="K156">
        <v>-1</v>
      </c>
      <c r="L156">
        <v>-1</v>
      </c>
      <c r="M156">
        <v>-1</v>
      </c>
    </row>
    <row r="157" spans="1:13" x14ac:dyDescent="0.25">
      <c r="A157">
        <v>-1</v>
      </c>
      <c r="B157">
        <v>-1</v>
      </c>
      <c r="C157">
        <v>-1</v>
      </c>
      <c r="D157">
        <v>-1</v>
      </c>
      <c r="E157">
        <v>-1</v>
      </c>
      <c r="F157">
        <v>-1</v>
      </c>
      <c r="G157">
        <v>-1</v>
      </c>
      <c r="H157">
        <v>-1</v>
      </c>
      <c r="I157">
        <v>-1</v>
      </c>
      <c r="J157">
        <v>-1</v>
      </c>
      <c r="K157">
        <v>-1</v>
      </c>
      <c r="L157">
        <v>-1</v>
      </c>
      <c r="M157">
        <v>-1</v>
      </c>
    </row>
    <row r="158" spans="1:13" x14ac:dyDescent="0.25">
      <c r="A158">
        <v>-1</v>
      </c>
      <c r="B158">
        <v>-1</v>
      </c>
      <c r="C158">
        <v>-1</v>
      </c>
      <c r="D158">
        <v>-1</v>
      </c>
      <c r="E158">
        <v>-1</v>
      </c>
      <c r="F158">
        <v>-1</v>
      </c>
      <c r="G158">
        <v>-1</v>
      </c>
      <c r="H158">
        <v>-1</v>
      </c>
      <c r="I158">
        <v>-1</v>
      </c>
      <c r="J158">
        <v>-1</v>
      </c>
      <c r="K158">
        <v>-1</v>
      </c>
      <c r="L158">
        <v>-1</v>
      </c>
      <c r="M158">
        <v>-1</v>
      </c>
    </row>
    <row r="159" spans="1:13" x14ac:dyDescent="0.25">
      <c r="A159">
        <v>-1</v>
      </c>
      <c r="B159">
        <v>-1</v>
      </c>
      <c r="C159">
        <v>-1</v>
      </c>
      <c r="D159">
        <v>-1</v>
      </c>
      <c r="E159">
        <v>-1</v>
      </c>
      <c r="F159">
        <v>-1</v>
      </c>
      <c r="G159">
        <v>-1</v>
      </c>
      <c r="H159">
        <v>-1</v>
      </c>
      <c r="I159">
        <v>-1</v>
      </c>
      <c r="J159">
        <v>-1</v>
      </c>
      <c r="K159">
        <v>-1</v>
      </c>
      <c r="L159">
        <v>-1</v>
      </c>
      <c r="M159">
        <v>-1</v>
      </c>
    </row>
    <row r="160" spans="1:13" x14ac:dyDescent="0.25">
      <c r="A160">
        <v>-1</v>
      </c>
      <c r="B160">
        <v>-1</v>
      </c>
      <c r="C160">
        <v>-1</v>
      </c>
      <c r="D160">
        <v>-1</v>
      </c>
      <c r="E160">
        <v>-1</v>
      </c>
      <c r="F160">
        <v>-1</v>
      </c>
      <c r="G160">
        <v>-1</v>
      </c>
      <c r="H160">
        <v>-1</v>
      </c>
      <c r="I160">
        <v>-1</v>
      </c>
      <c r="J160">
        <v>-1</v>
      </c>
      <c r="K160">
        <v>-1</v>
      </c>
      <c r="L160">
        <v>-1</v>
      </c>
      <c r="M160">
        <v>-1</v>
      </c>
    </row>
    <row r="161" spans="1:13" x14ac:dyDescent="0.25">
      <c r="A161">
        <v>-1</v>
      </c>
      <c r="B161">
        <v>-1</v>
      </c>
      <c r="C161">
        <v>-1</v>
      </c>
      <c r="D161">
        <v>-1</v>
      </c>
      <c r="E161">
        <v>-1</v>
      </c>
      <c r="F161">
        <v>-1</v>
      </c>
      <c r="G161">
        <v>-1</v>
      </c>
      <c r="H161">
        <v>-1</v>
      </c>
      <c r="I161">
        <v>-1</v>
      </c>
      <c r="J161">
        <v>-1</v>
      </c>
      <c r="K161">
        <v>-1</v>
      </c>
      <c r="L161">
        <v>-1</v>
      </c>
      <c r="M161">
        <v>-1</v>
      </c>
    </row>
    <row r="162" spans="1:13" x14ac:dyDescent="0.25">
      <c r="A162">
        <v>-1</v>
      </c>
      <c r="B162">
        <v>-1</v>
      </c>
      <c r="C162">
        <v>-1</v>
      </c>
      <c r="D162">
        <v>-1</v>
      </c>
      <c r="E162">
        <v>-1</v>
      </c>
      <c r="F162">
        <v>-1</v>
      </c>
      <c r="G162">
        <v>-1</v>
      </c>
      <c r="H162">
        <v>-1</v>
      </c>
      <c r="I162">
        <v>-1</v>
      </c>
      <c r="J162">
        <v>-1</v>
      </c>
      <c r="K162">
        <v>-1</v>
      </c>
      <c r="L162">
        <v>-1</v>
      </c>
      <c r="M162">
        <v>-1</v>
      </c>
    </row>
    <row r="163" spans="1:13" x14ac:dyDescent="0.25">
      <c r="A163">
        <v>-1</v>
      </c>
      <c r="B163">
        <v>-1</v>
      </c>
      <c r="C163">
        <v>-1</v>
      </c>
      <c r="D163">
        <v>-1</v>
      </c>
      <c r="E163">
        <v>-1</v>
      </c>
      <c r="F163">
        <v>-1</v>
      </c>
      <c r="G163">
        <v>-1</v>
      </c>
      <c r="H163">
        <v>-1</v>
      </c>
      <c r="I163">
        <v>-1</v>
      </c>
      <c r="J163">
        <v>-1</v>
      </c>
      <c r="K163">
        <v>-1</v>
      </c>
      <c r="L163">
        <v>-1</v>
      </c>
      <c r="M163">
        <v>-1</v>
      </c>
    </row>
    <row r="164" spans="1:13" x14ac:dyDescent="0.25">
      <c r="A164">
        <v>-1</v>
      </c>
      <c r="B164">
        <v>-1</v>
      </c>
      <c r="C164">
        <v>-1</v>
      </c>
      <c r="D164">
        <v>-1</v>
      </c>
      <c r="E164">
        <v>-1</v>
      </c>
      <c r="F164">
        <v>-1</v>
      </c>
      <c r="G164">
        <v>-1</v>
      </c>
      <c r="H164">
        <v>-1</v>
      </c>
      <c r="I164">
        <v>-1</v>
      </c>
      <c r="J164">
        <v>-1</v>
      </c>
      <c r="K164">
        <v>-1</v>
      </c>
      <c r="L164">
        <v>-1</v>
      </c>
      <c r="M164">
        <v>-1</v>
      </c>
    </row>
    <row r="165" spans="1:13" x14ac:dyDescent="0.25">
      <c r="A165">
        <v>-1</v>
      </c>
      <c r="B165">
        <v>-1</v>
      </c>
      <c r="C165">
        <v>-1</v>
      </c>
      <c r="D165">
        <v>-1</v>
      </c>
      <c r="E165">
        <v>-1</v>
      </c>
      <c r="F165">
        <v>-1</v>
      </c>
      <c r="G165">
        <v>-1</v>
      </c>
      <c r="H165">
        <v>-1</v>
      </c>
      <c r="I165">
        <v>-1</v>
      </c>
      <c r="J165">
        <v>-1</v>
      </c>
      <c r="K165">
        <v>-1</v>
      </c>
      <c r="L165">
        <v>-1</v>
      </c>
      <c r="M165">
        <v>-1</v>
      </c>
    </row>
    <row r="166" spans="1:13" x14ac:dyDescent="0.25">
      <c r="A166">
        <v>-1</v>
      </c>
      <c r="B166">
        <v>-1</v>
      </c>
      <c r="C166">
        <v>-1</v>
      </c>
      <c r="D166">
        <v>-1</v>
      </c>
      <c r="E166">
        <v>-1</v>
      </c>
      <c r="F166">
        <v>-1</v>
      </c>
      <c r="G166">
        <v>-1</v>
      </c>
      <c r="H166">
        <v>-1</v>
      </c>
      <c r="I166">
        <v>-1</v>
      </c>
      <c r="J166">
        <v>-1</v>
      </c>
      <c r="K166">
        <v>-1</v>
      </c>
      <c r="L166">
        <v>-1</v>
      </c>
      <c r="M166">
        <v>-1</v>
      </c>
    </row>
    <row r="167" spans="1:13" x14ac:dyDescent="0.25">
      <c r="A167">
        <v>-1</v>
      </c>
      <c r="B167">
        <v>-1</v>
      </c>
      <c r="C167">
        <v>-1</v>
      </c>
      <c r="D167">
        <v>-1</v>
      </c>
      <c r="E167">
        <v>-1</v>
      </c>
      <c r="F167">
        <v>-1</v>
      </c>
      <c r="G167">
        <v>-1</v>
      </c>
      <c r="H167">
        <v>-1</v>
      </c>
      <c r="I167">
        <v>-1</v>
      </c>
      <c r="J167">
        <v>-1</v>
      </c>
      <c r="K167">
        <v>-1</v>
      </c>
      <c r="L167">
        <v>-1</v>
      </c>
      <c r="M167">
        <v>-1</v>
      </c>
    </row>
    <row r="168" spans="1:13" x14ac:dyDescent="0.25">
      <c r="A168">
        <v>-1</v>
      </c>
      <c r="B168">
        <v>-1</v>
      </c>
      <c r="C168">
        <v>-1</v>
      </c>
      <c r="D168">
        <v>-1</v>
      </c>
      <c r="E168">
        <v>-1</v>
      </c>
      <c r="F168">
        <v>-1</v>
      </c>
      <c r="G168">
        <v>-1</v>
      </c>
      <c r="H168">
        <v>-1</v>
      </c>
      <c r="I168">
        <v>-1</v>
      </c>
      <c r="J168">
        <v>-1</v>
      </c>
      <c r="K168">
        <v>-1</v>
      </c>
      <c r="L168">
        <v>-1</v>
      </c>
      <c r="M168">
        <v>-1</v>
      </c>
    </row>
    <row r="169" spans="1:13" x14ac:dyDescent="0.25">
      <c r="A169">
        <v>-1</v>
      </c>
      <c r="B169">
        <v>-1</v>
      </c>
      <c r="C169">
        <v>-1</v>
      </c>
      <c r="D169">
        <v>-1</v>
      </c>
      <c r="E169">
        <v>-1</v>
      </c>
      <c r="F169">
        <v>-1</v>
      </c>
      <c r="G169">
        <v>-1</v>
      </c>
      <c r="H169">
        <v>-1</v>
      </c>
      <c r="I169">
        <v>-1</v>
      </c>
      <c r="J169">
        <v>-1</v>
      </c>
      <c r="K169">
        <v>-1</v>
      </c>
      <c r="L169">
        <v>-1</v>
      </c>
      <c r="M169">
        <v>-1</v>
      </c>
    </row>
    <row r="170" spans="1:13" x14ac:dyDescent="0.25">
      <c r="A170">
        <v>-1</v>
      </c>
      <c r="B170">
        <v>-1</v>
      </c>
      <c r="C170">
        <v>-1</v>
      </c>
      <c r="D170">
        <v>-1</v>
      </c>
      <c r="E170">
        <v>-1</v>
      </c>
      <c r="F170">
        <v>-1</v>
      </c>
      <c r="G170">
        <v>-1</v>
      </c>
      <c r="H170">
        <v>-1</v>
      </c>
      <c r="I170">
        <v>-1</v>
      </c>
      <c r="J170">
        <v>-1</v>
      </c>
      <c r="K170">
        <v>-1</v>
      </c>
      <c r="L170">
        <v>-1</v>
      </c>
      <c r="M170">
        <v>-1</v>
      </c>
    </row>
    <row r="171" spans="1:13" x14ac:dyDescent="0.25">
      <c r="A171">
        <v>-1</v>
      </c>
      <c r="B171">
        <v>-1</v>
      </c>
      <c r="C171">
        <v>-1</v>
      </c>
      <c r="D171">
        <v>-1</v>
      </c>
      <c r="E171">
        <v>-1</v>
      </c>
      <c r="F171">
        <v>-1</v>
      </c>
      <c r="G171">
        <v>-1</v>
      </c>
      <c r="H171">
        <v>-1</v>
      </c>
      <c r="I171">
        <v>-1</v>
      </c>
      <c r="J171">
        <v>-1</v>
      </c>
      <c r="K171">
        <v>-1</v>
      </c>
      <c r="L171">
        <v>-1</v>
      </c>
      <c r="M171">
        <v>-1</v>
      </c>
    </row>
    <row r="172" spans="1:13" x14ac:dyDescent="0.25">
      <c r="A172">
        <v>-1</v>
      </c>
      <c r="B172">
        <v>-1</v>
      </c>
      <c r="C172">
        <v>-1</v>
      </c>
      <c r="D172">
        <v>-1</v>
      </c>
      <c r="E172">
        <v>-1</v>
      </c>
      <c r="F172">
        <v>-1</v>
      </c>
      <c r="G172">
        <v>-1</v>
      </c>
      <c r="H172">
        <v>-1</v>
      </c>
      <c r="I172">
        <v>-1</v>
      </c>
      <c r="J172">
        <v>-1</v>
      </c>
      <c r="K172">
        <v>-1</v>
      </c>
      <c r="L172">
        <v>-1</v>
      </c>
      <c r="M172">
        <v>-1</v>
      </c>
    </row>
    <row r="173" spans="1:13" x14ac:dyDescent="0.25">
      <c r="A173">
        <v>-1</v>
      </c>
      <c r="B173">
        <v>-1</v>
      </c>
      <c r="C173">
        <v>-1</v>
      </c>
      <c r="D173">
        <v>-1</v>
      </c>
      <c r="E173">
        <v>-1</v>
      </c>
      <c r="F173">
        <v>-1</v>
      </c>
      <c r="G173">
        <v>-1</v>
      </c>
      <c r="H173">
        <v>-1</v>
      </c>
      <c r="I173">
        <v>-1</v>
      </c>
      <c r="J173">
        <v>-1</v>
      </c>
      <c r="K173">
        <v>-1</v>
      </c>
      <c r="L173">
        <v>-1</v>
      </c>
      <c r="M173">
        <v>-1</v>
      </c>
    </row>
    <row r="174" spans="1:13" x14ac:dyDescent="0.25">
      <c r="A174">
        <v>-1</v>
      </c>
      <c r="B174">
        <v>-1</v>
      </c>
      <c r="C174">
        <v>-1</v>
      </c>
      <c r="D174">
        <v>-1</v>
      </c>
      <c r="E174">
        <v>-1</v>
      </c>
      <c r="F174">
        <v>-1</v>
      </c>
      <c r="G174">
        <v>-1</v>
      </c>
      <c r="H174">
        <v>-1</v>
      </c>
      <c r="I174">
        <v>-1</v>
      </c>
      <c r="J174">
        <v>-1</v>
      </c>
      <c r="K174">
        <v>-1</v>
      </c>
      <c r="L174">
        <v>-1</v>
      </c>
      <c r="M174">
        <v>-1</v>
      </c>
    </row>
    <row r="175" spans="1:13" x14ac:dyDescent="0.25">
      <c r="A175">
        <v>-1</v>
      </c>
      <c r="B175">
        <v>-1</v>
      </c>
      <c r="C175">
        <v>-1</v>
      </c>
      <c r="D175">
        <v>-1</v>
      </c>
      <c r="E175">
        <v>-1</v>
      </c>
      <c r="F175">
        <v>-1</v>
      </c>
      <c r="G175">
        <v>-1</v>
      </c>
      <c r="H175">
        <v>-1</v>
      </c>
      <c r="I175">
        <v>-1</v>
      </c>
      <c r="J175">
        <v>-1</v>
      </c>
      <c r="K175">
        <v>-1</v>
      </c>
      <c r="L175">
        <v>-1</v>
      </c>
      <c r="M175">
        <v>-1</v>
      </c>
    </row>
    <row r="176" spans="1:13" x14ac:dyDescent="0.25">
      <c r="A176">
        <v>-1</v>
      </c>
      <c r="B176">
        <v>-1</v>
      </c>
      <c r="C176">
        <v>-1</v>
      </c>
      <c r="D176">
        <v>-1</v>
      </c>
      <c r="E176">
        <v>-1</v>
      </c>
      <c r="F176">
        <v>-1</v>
      </c>
      <c r="G176">
        <v>-1</v>
      </c>
      <c r="H176">
        <v>-1</v>
      </c>
      <c r="I176">
        <v>-1</v>
      </c>
      <c r="J176">
        <v>-1</v>
      </c>
      <c r="K176">
        <v>-1</v>
      </c>
      <c r="L176">
        <v>-1</v>
      </c>
      <c r="M176">
        <v>-1</v>
      </c>
    </row>
    <row r="177" spans="1:13" x14ac:dyDescent="0.25">
      <c r="A177">
        <v>-1</v>
      </c>
      <c r="B177">
        <v>-1</v>
      </c>
      <c r="C177">
        <v>-1</v>
      </c>
      <c r="D177">
        <v>-1</v>
      </c>
      <c r="E177">
        <v>-1</v>
      </c>
      <c r="F177">
        <v>-1</v>
      </c>
      <c r="G177">
        <v>-1</v>
      </c>
      <c r="H177">
        <v>-1</v>
      </c>
      <c r="I177">
        <v>-1</v>
      </c>
      <c r="J177">
        <v>-1</v>
      </c>
      <c r="K177">
        <v>-1</v>
      </c>
      <c r="L177">
        <v>-1</v>
      </c>
      <c r="M177">
        <v>-1</v>
      </c>
    </row>
    <row r="178" spans="1:13" x14ac:dyDescent="0.25">
      <c r="A178">
        <v>-1</v>
      </c>
      <c r="B178">
        <v>-1</v>
      </c>
      <c r="C178">
        <v>-1</v>
      </c>
      <c r="D178">
        <v>-1</v>
      </c>
      <c r="E178">
        <v>-1</v>
      </c>
      <c r="F178">
        <v>-1</v>
      </c>
      <c r="G178">
        <v>-1</v>
      </c>
      <c r="H178">
        <v>-1</v>
      </c>
      <c r="I178">
        <v>-1</v>
      </c>
      <c r="J178">
        <v>-1</v>
      </c>
      <c r="K178">
        <v>-1</v>
      </c>
      <c r="L178">
        <v>-1</v>
      </c>
      <c r="M178">
        <v>-1</v>
      </c>
    </row>
    <row r="179" spans="1:13" x14ac:dyDescent="0.25">
      <c r="A179">
        <v>-1</v>
      </c>
      <c r="B179">
        <v>-1</v>
      </c>
      <c r="C179">
        <v>-1</v>
      </c>
      <c r="D179">
        <v>-1</v>
      </c>
      <c r="E179">
        <v>-1</v>
      </c>
      <c r="F179">
        <v>-1</v>
      </c>
      <c r="G179">
        <v>-1</v>
      </c>
      <c r="H179">
        <v>-1</v>
      </c>
      <c r="I179">
        <v>-1</v>
      </c>
      <c r="J179">
        <v>-1</v>
      </c>
      <c r="K179">
        <v>-1</v>
      </c>
      <c r="L179">
        <v>-1</v>
      </c>
      <c r="M179">
        <v>-1</v>
      </c>
    </row>
    <row r="180" spans="1:13" x14ac:dyDescent="0.25">
      <c r="A180">
        <v>-1</v>
      </c>
      <c r="B180">
        <v>-1</v>
      </c>
      <c r="C180">
        <v>-1</v>
      </c>
      <c r="D180">
        <v>-1</v>
      </c>
      <c r="E180">
        <v>-1</v>
      </c>
      <c r="F180">
        <v>-1</v>
      </c>
      <c r="G180">
        <v>-1</v>
      </c>
      <c r="H180">
        <v>-1</v>
      </c>
      <c r="I180">
        <v>-1</v>
      </c>
      <c r="J180">
        <v>-1</v>
      </c>
      <c r="K180">
        <v>-1</v>
      </c>
      <c r="L180">
        <v>-1</v>
      </c>
      <c r="M180">
        <v>-1</v>
      </c>
    </row>
    <row r="181" spans="1:13" x14ac:dyDescent="0.25">
      <c r="A181">
        <v>-1</v>
      </c>
      <c r="B181">
        <v>-1</v>
      </c>
      <c r="C181">
        <v>-1</v>
      </c>
      <c r="D181">
        <v>-1</v>
      </c>
      <c r="E181">
        <v>-1</v>
      </c>
      <c r="F181">
        <v>-1</v>
      </c>
      <c r="G181">
        <v>-1</v>
      </c>
      <c r="H181">
        <v>-1</v>
      </c>
      <c r="I181">
        <v>-1</v>
      </c>
      <c r="J181">
        <v>-1</v>
      </c>
      <c r="K181">
        <v>-1</v>
      </c>
      <c r="L181">
        <v>-1</v>
      </c>
      <c r="M181">
        <v>-1</v>
      </c>
    </row>
    <row r="182" spans="1:13" x14ac:dyDescent="0.25">
      <c r="A182">
        <v>-1</v>
      </c>
      <c r="B182">
        <v>-1</v>
      </c>
      <c r="C182">
        <v>-1</v>
      </c>
      <c r="D182">
        <v>-1</v>
      </c>
      <c r="E182">
        <v>-1</v>
      </c>
      <c r="F182">
        <v>-1</v>
      </c>
      <c r="G182">
        <v>-1</v>
      </c>
      <c r="H182">
        <v>-1</v>
      </c>
      <c r="I182">
        <v>-1</v>
      </c>
      <c r="J182">
        <v>-1</v>
      </c>
      <c r="K182">
        <v>-1</v>
      </c>
      <c r="L182">
        <v>-1</v>
      </c>
      <c r="M182">
        <v>-1</v>
      </c>
    </row>
    <row r="183" spans="1:13" x14ac:dyDescent="0.25">
      <c r="A183">
        <v>-1</v>
      </c>
      <c r="B183">
        <v>-1</v>
      </c>
      <c r="C183">
        <v>-1</v>
      </c>
      <c r="D183">
        <v>-1</v>
      </c>
      <c r="E183">
        <v>-1</v>
      </c>
      <c r="F183">
        <v>-1</v>
      </c>
      <c r="G183">
        <v>-1</v>
      </c>
      <c r="H183">
        <v>-1</v>
      </c>
      <c r="I183">
        <v>-1</v>
      </c>
      <c r="J183">
        <v>-1</v>
      </c>
      <c r="K183">
        <v>-1</v>
      </c>
      <c r="L183">
        <v>-1</v>
      </c>
      <c r="M183">
        <v>-1</v>
      </c>
    </row>
    <row r="184" spans="1:13" x14ac:dyDescent="0.25">
      <c r="A184">
        <v>-1</v>
      </c>
      <c r="B184">
        <v>-1</v>
      </c>
      <c r="C184">
        <v>-1</v>
      </c>
      <c r="D184">
        <v>-1</v>
      </c>
      <c r="E184">
        <v>-1</v>
      </c>
      <c r="F184">
        <v>-1</v>
      </c>
      <c r="G184">
        <v>-1</v>
      </c>
      <c r="H184">
        <v>-1</v>
      </c>
      <c r="I184">
        <v>-1</v>
      </c>
      <c r="J184">
        <v>-1</v>
      </c>
      <c r="K184">
        <v>-1</v>
      </c>
      <c r="L184">
        <v>-1</v>
      </c>
      <c r="M184">
        <v>-1</v>
      </c>
    </row>
    <row r="185" spans="1:13" x14ac:dyDescent="0.25">
      <c r="A185">
        <v>-1</v>
      </c>
      <c r="B185">
        <v>-1</v>
      </c>
      <c r="C185">
        <v>-1</v>
      </c>
      <c r="D185">
        <v>-1</v>
      </c>
      <c r="E185">
        <v>-1</v>
      </c>
      <c r="F185">
        <v>-1</v>
      </c>
      <c r="G185">
        <v>-1</v>
      </c>
      <c r="H185">
        <v>-1</v>
      </c>
      <c r="I185">
        <v>-1</v>
      </c>
      <c r="J185">
        <v>-1</v>
      </c>
      <c r="K185">
        <v>-1</v>
      </c>
      <c r="L185">
        <v>-1</v>
      </c>
      <c r="M185">
        <v>-1</v>
      </c>
    </row>
    <row r="186" spans="1:13" x14ac:dyDescent="0.25">
      <c r="A186">
        <v>-1</v>
      </c>
      <c r="B186">
        <v>-1</v>
      </c>
      <c r="C186">
        <v>-1</v>
      </c>
      <c r="D186">
        <v>-1</v>
      </c>
      <c r="E186">
        <v>-1</v>
      </c>
      <c r="F186">
        <v>-1</v>
      </c>
      <c r="G186">
        <v>-1</v>
      </c>
      <c r="H186">
        <v>-1</v>
      </c>
      <c r="I186">
        <v>-1</v>
      </c>
      <c r="J186">
        <v>-1</v>
      </c>
      <c r="K186">
        <v>-1</v>
      </c>
      <c r="L186">
        <v>-1</v>
      </c>
      <c r="M186">
        <v>-1</v>
      </c>
    </row>
    <row r="187" spans="1:13" x14ac:dyDescent="0.25">
      <c r="A187">
        <v>-1</v>
      </c>
      <c r="B187">
        <v>-1</v>
      </c>
      <c r="C187">
        <v>-1</v>
      </c>
      <c r="D187">
        <v>-1</v>
      </c>
      <c r="E187">
        <v>-1</v>
      </c>
      <c r="F187">
        <v>-1</v>
      </c>
      <c r="G187">
        <v>-1</v>
      </c>
      <c r="H187">
        <v>-1</v>
      </c>
      <c r="I187">
        <v>-1</v>
      </c>
      <c r="J187">
        <v>-1</v>
      </c>
      <c r="K187">
        <v>-1</v>
      </c>
      <c r="L187">
        <v>-1</v>
      </c>
      <c r="M187">
        <v>-1</v>
      </c>
    </row>
    <row r="188" spans="1:13" x14ac:dyDescent="0.25">
      <c r="A188">
        <v>-1</v>
      </c>
      <c r="B188">
        <v>-1</v>
      </c>
      <c r="C188">
        <v>-1</v>
      </c>
      <c r="D188">
        <v>-1</v>
      </c>
      <c r="E188">
        <v>-1</v>
      </c>
      <c r="F188">
        <v>-1</v>
      </c>
      <c r="G188">
        <v>-1</v>
      </c>
      <c r="H188">
        <v>-1</v>
      </c>
      <c r="I188">
        <v>-1</v>
      </c>
      <c r="J188">
        <v>-1</v>
      </c>
      <c r="K188">
        <v>-1</v>
      </c>
      <c r="L188">
        <v>-1</v>
      </c>
      <c r="M188">
        <v>-1</v>
      </c>
    </row>
    <row r="189" spans="1:13" x14ac:dyDescent="0.25">
      <c r="A189">
        <v>-1</v>
      </c>
      <c r="B189">
        <v>-1</v>
      </c>
      <c r="C189">
        <v>-1</v>
      </c>
      <c r="D189">
        <v>-1</v>
      </c>
      <c r="E189">
        <v>-1</v>
      </c>
      <c r="F189">
        <v>-1</v>
      </c>
      <c r="G189">
        <v>-1</v>
      </c>
      <c r="H189">
        <v>-1</v>
      </c>
      <c r="I189">
        <v>-1</v>
      </c>
      <c r="J189">
        <v>-1</v>
      </c>
      <c r="K189">
        <v>-1</v>
      </c>
      <c r="L189">
        <v>-1</v>
      </c>
      <c r="M189">
        <v>-1</v>
      </c>
    </row>
    <row r="190" spans="1:13" x14ac:dyDescent="0.25">
      <c r="A190">
        <v>-1</v>
      </c>
      <c r="B190">
        <v>-1</v>
      </c>
      <c r="C190">
        <v>-1</v>
      </c>
      <c r="D190">
        <v>-1</v>
      </c>
      <c r="E190">
        <v>-1</v>
      </c>
      <c r="F190">
        <v>-1</v>
      </c>
      <c r="G190">
        <v>-1</v>
      </c>
      <c r="H190">
        <v>-1</v>
      </c>
      <c r="I190">
        <v>-1</v>
      </c>
      <c r="J190">
        <v>-1</v>
      </c>
      <c r="K190">
        <v>-1</v>
      </c>
      <c r="L190">
        <v>-1</v>
      </c>
      <c r="M190">
        <v>-1</v>
      </c>
    </row>
    <row r="191" spans="1:13" x14ac:dyDescent="0.25">
      <c r="A191">
        <v>-1</v>
      </c>
      <c r="B191">
        <v>-1</v>
      </c>
      <c r="C191">
        <v>-1</v>
      </c>
      <c r="D191">
        <v>-1</v>
      </c>
      <c r="E191">
        <v>-1</v>
      </c>
      <c r="F191">
        <v>-1</v>
      </c>
      <c r="G191">
        <v>-1</v>
      </c>
      <c r="H191">
        <v>-1</v>
      </c>
      <c r="I191">
        <v>-1</v>
      </c>
      <c r="J191">
        <v>-1</v>
      </c>
      <c r="K191">
        <v>-1</v>
      </c>
      <c r="L191">
        <v>-1</v>
      </c>
      <c r="M191">
        <v>-1</v>
      </c>
    </row>
    <row r="192" spans="1:13" x14ac:dyDescent="0.25">
      <c r="A192">
        <v>-1</v>
      </c>
      <c r="B192">
        <v>-1</v>
      </c>
      <c r="C192">
        <v>-1</v>
      </c>
      <c r="D192">
        <v>-1</v>
      </c>
      <c r="E192">
        <v>-1</v>
      </c>
      <c r="F192">
        <v>-1</v>
      </c>
      <c r="G192">
        <v>-1</v>
      </c>
      <c r="H192">
        <v>-1</v>
      </c>
      <c r="I192">
        <v>-1</v>
      </c>
      <c r="J192">
        <v>-1</v>
      </c>
      <c r="K192">
        <v>-1</v>
      </c>
      <c r="L192">
        <v>-1</v>
      </c>
      <c r="M192">
        <v>-1</v>
      </c>
    </row>
    <row r="193" spans="1:13" x14ac:dyDescent="0.25">
      <c r="A193">
        <v>-1</v>
      </c>
      <c r="B193">
        <v>-1</v>
      </c>
      <c r="C193">
        <v>-1</v>
      </c>
      <c r="D193">
        <v>-1</v>
      </c>
      <c r="E193">
        <v>-1</v>
      </c>
      <c r="F193">
        <v>-1</v>
      </c>
      <c r="G193">
        <v>-1</v>
      </c>
      <c r="H193">
        <v>-1</v>
      </c>
      <c r="I193">
        <v>-1</v>
      </c>
      <c r="J193">
        <v>-1</v>
      </c>
      <c r="K193">
        <v>-1</v>
      </c>
      <c r="L193">
        <v>-1</v>
      </c>
      <c r="M193">
        <v>-1</v>
      </c>
    </row>
    <row r="194" spans="1:13" x14ac:dyDescent="0.25">
      <c r="A194">
        <v>-1</v>
      </c>
      <c r="B194">
        <v>-1</v>
      </c>
      <c r="C194">
        <v>-1</v>
      </c>
      <c r="D194">
        <v>-1</v>
      </c>
      <c r="E194">
        <v>-1</v>
      </c>
      <c r="F194">
        <v>-1</v>
      </c>
      <c r="G194">
        <v>-1</v>
      </c>
      <c r="H194">
        <v>-1</v>
      </c>
      <c r="I194">
        <v>-1</v>
      </c>
      <c r="J194">
        <v>-1</v>
      </c>
      <c r="K194">
        <v>-1</v>
      </c>
      <c r="L194">
        <v>-1</v>
      </c>
      <c r="M194">
        <v>-1</v>
      </c>
    </row>
    <row r="195" spans="1:13" x14ac:dyDescent="0.25">
      <c r="A195">
        <v>-1</v>
      </c>
      <c r="B195">
        <v>-1</v>
      </c>
      <c r="C195">
        <v>-1</v>
      </c>
      <c r="D195">
        <v>-1</v>
      </c>
      <c r="E195">
        <v>-1</v>
      </c>
      <c r="F195">
        <v>-1</v>
      </c>
      <c r="G195">
        <v>-1</v>
      </c>
      <c r="H195">
        <v>-1</v>
      </c>
      <c r="I195">
        <v>-1</v>
      </c>
      <c r="J195">
        <v>-1</v>
      </c>
      <c r="K195">
        <v>-1</v>
      </c>
      <c r="L195">
        <v>-1</v>
      </c>
      <c r="M195">
        <v>-1</v>
      </c>
    </row>
    <row r="196" spans="1:13" x14ac:dyDescent="0.25">
      <c r="A196">
        <v>-1</v>
      </c>
      <c r="B196">
        <v>-1</v>
      </c>
      <c r="C196">
        <v>-1</v>
      </c>
      <c r="D196">
        <v>-1</v>
      </c>
      <c r="E196">
        <v>-1</v>
      </c>
      <c r="F196">
        <v>-1</v>
      </c>
      <c r="G196">
        <v>-1</v>
      </c>
      <c r="H196">
        <v>-1</v>
      </c>
      <c r="I196">
        <v>-1</v>
      </c>
      <c r="J196">
        <v>-1</v>
      </c>
      <c r="K196">
        <v>-1</v>
      </c>
      <c r="L196">
        <v>-1</v>
      </c>
      <c r="M196">
        <v>-1</v>
      </c>
    </row>
    <row r="197" spans="1:13" x14ac:dyDescent="0.25">
      <c r="A197">
        <v>-1</v>
      </c>
      <c r="B197">
        <v>-1</v>
      </c>
      <c r="C197">
        <v>-1</v>
      </c>
      <c r="D197">
        <v>-1</v>
      </c>
      <c r="E197">
        <v>-1</v>
      </c>
      <c r="F197">
        <v>-1</v>
      </c>
      <c r="G197">
        <v>-1</v>
      </c>
      <c r="H197">
        <v>-1</v>
      </c>
      <c r="I197">
        <v>-1</v>
      </c>
      <c r="J197">
        <v>-1</v>
      </c>
      <c r="K197">
        <v>-1</v>
      </c>
      <c r="L197">
        <v>-1</v>
      </c>
      <c r="M197">
        <v>-1</v>
      </c>
    </row>
    <row r="198" spans="1:13" x14ac:dyDescent="0.25">
      <c r="A198">
        <v>-1</v>
      </c>
      <c r="B198">
        <v>-1</v>
      </c>
      <c r="C198">
        <v>-1</v>
      </c>
      <c r="D198">
        <v>-1</v>
      </c>
      <c r="E198">
        <v>-1</v>
      </c>
      <c r="F198">
        <v>-1</v>
      </c>
      <c r="G198">
        <v>-1</v>
      </c>
      <c r="H198">
        <v>-1</v>
      </c>
      <c r="I198">
        <v>-1</v>
      </c>
      <c r="J198">
        <v>-1</v>
      </c>
      <c r="K198">
        <v>-1</v>
      </c>
      <c r="L198">
        <v>-1</v>
      </c>
      <c r="M198">
        <v>-1</v>
      </c>
    </row>
    <row r="199" spans="1:13" x14ac:dyDescent="0.25">
      <c r="A199">
        <v>-1</v>
      </c>
      <c r="B199">
        <v>-1</v>
      </c>
      <c r="C199">
        <v>-1</v>
      </c>
      <c r="D199">
        <v>-1</v>
      </c>
      <c r="E199">
        <v>-1</v>
      </c>
      <c r="F199">
        <v>-1</v>
      </c>
      <c r="G199">
        <v>-1</v>
      </c>
      <c r="H199">
        <v>-1</v>
      </c>
      <c r="I199">
        <v>-1</v>
      </c>
      <c r="J199">
        <v>-1</v>
      </c>
      <c r="K199">
        <v>-1</v>
      </c>
      <c r="L199">
        <v>-1</v>
      </c>
      <c r="M199">
        <v>-1</v>
      </c>
    </row>
    <row r="200" spans="1:13" x14ac:dyDescent="0.25">
      <c r="A200">
        <v>-1</v>
      </c>
      <c r="B200">
        <v>-1</v>
      </c>
      <c r="C200">
        <v>-1</v>
      </c>
      <c r="D200">
        <v>-1</v>
      </c>
      <c r="E200">
        <v>-1</v>
      </c>
      <c r="F200">
        <v>-1</v>
      </c>
      <c r="G200">
        <v>-1</v>
      </c>
      <c r="H200">
        <v>-1</v>
      </c>
      <c r="I200">
        <v>-1</v>
      </c>
      <c r="J200">
        <v>-1</v>
      </c>
      <c r="K200">
        <v>-1</v>
      </c>
      <c r="L200">
        <v>-1</v>
      </c>
      <c r="M200">
        <v>-1</v>
      </c>
    </row>
    <row r="201" spans="1:13" x14ac:dyDescent="0.25">
      <c r="A201">
        <v>-1</v>
      </c>
      <c r="B201">
        <v>-1</v>
      </c>
      <c r="C201">
        <v>-1</v>
      </c>
      <c r="D201">
        <v>-1</v>
      </c>
      <c r="E201">
        <v>-1</v>
      </c>
      <c r="F201">
        <v>-1</v>
      </c>
      <c r="G201">
        <v>-1</v>
      </c>
      <c r="H201">
        <v>-1</v>
      </c>
      <c r="I201">
        <v>-1</v>
      </c>
      <c r="J201">
        <v>-1</v>
      </c>
      <c r="K201">
        <v>-1</v>
      </c>
      <c r="L201">
        <v>-1</v>
      </c>
      <c r="M201">
        <v>-1</v>
      </c>
    </row>
    <row r="202" spans="1:13" x14ac:dyDescent="0.25">
      <c r="A202">
        <v>-1</v>
      </c>
      <c r="B202">
        <v>-1</v>
      </c>
      <c r="C202">
        <v>-1</v>
      </c>
      <c r="D202">
        <v>-1</v>
      </c>
      <c r="E202">
        <v>-1</v>
      </c>
      <c r="F202">
        <v>-1</v>
      </c>
      <c r="G202">
        <v>-1</v>
      </c>
      <c r="H202">
        <v>-1</v>
      </c>
      <c r="I202">
        <v>-1</v>
      </c>
      <c r="J202">
        <v>-1</v>
      </c>
      <c r="K202">
        <v>-1</v>
      </c>
      <c r="L202">
        <v>-1</v>
      </c>
      <c r="M202">
        <v>-1</v>
      </c>
    </row>
    <row r="203" spans="1:13" x14ac:dyDescent="0.25">
      <c r="A203">
        <v>-1</v>
      </c>
      <c r="B203">
        <v>-1</v>
      </c>
      <c r="C203">
        <v>-1</v>
      </c>
      <c r="D203">
        <v>-1</v>
      </c>
      <c r="E203">
        <v>-1</v>
      </c>
      <c r="F203">
        <v>-1</v>
      </c>
      <c r="G203">
        <v>-1</v>
      </c>
      <c r="H203">
        <v>-1</v>
      </c>
      <c r="I203">
        <v>-1</v>
      </c>
      <c r="J203">
        <v>-1</v>
      </c>
      <c r="K203">
        <v>-1</v>
      </c>
      <c r="L203">
        <v>-1</v>
      </c>
      <c r="M203">
        <v>-1</v>
      </c>
    </row>
    <row r="204" spans="1:13" x14ac:dyDescent="0.25">
      <c r="A204">
        <v>-1</v>
      </c>
      <c r="B204">
        <v>-1</v>
      </c>
      <c r="C204">
        <v>-1</v>
      </c>
      <c r="D204">
        <v>-1</v>
      </c>
      <c r="E204">
        <v>-1</v>
      </c>
      <c r="F204">
        <v>-1</v>
      </c>
      <c r="G204">
        <v>-1</v>
      </c>
      <c r="H204">
        <v>-1</v>
      </c>
      <c r="I204">
        <v>-1</v>
      </c>
      <c r="J204">
        <v>-1</v>
      </c>
      <c r="K204">
        <v>-1</v>
      </c>
      <c r="L204">
        <v>-1</v>
      </c>
      <c r="M204">
        <v>-1</v>
      </c>
    </row>
    <row r="205" spans="1:13" x14ac:dyDescent="0.25">
      <c r="A205">
        <v>-1</v>
      </c>
      <c r="B205">
        <v>-1</v>
      </c>
      <c r="C205">
        <v>-1</v>
      </c>
      <c r="D205">
        <v>-1</v>
      </c>
      <c r="E205">
        <v>-1</v>
      </c>
      <c r="F205">
        <v>-1</v>
      </c>
      <c r="G205">
        <v>-1</v>
      </c>
      <c r="H205">
        <v>-1</v>
      </c>
      <c r="I205">
        <v>-1</v>
      </c>
      <c r="J205">
        <v>-1</v>
      </c>
      <c r="K205">
        <v>-1</v>
      </c>
      <c r="L205">
        <v>-1</v>
      </c>
      <c r="M205">
        <v>-1</v>
      </c>
    </row>
    <row r="206" spans="1:13" x14ac:dyDescent="0.25">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206"/>
  <sheetViews>
    <sheetView workbookViewId="0"/>
  </sheetViews>
  <sheetFormatPr baseColWidth="10" defaultRowHeight="15" x14ac:dyDescent="0.25"/>
  <sheetData>
    <row r="1" spans="1:12" x14ac:dyDescent="0.25">
      <c r="A1" t="s">
        <v>705</v>
      </c>
      <c r="B1" t="s">
        <v>706</v>
      </c>
      <c r="C1" t="s">
        <v>707</v>
      </c>
      <c r="D1" t="s">
        <v>708</v>
      </c>
      <c r="E1" t="s">
        <v>709</v>
      </c>
      <c r="F1" t="s">
        <v>710</v>
      </c>
      <c r="G1" t="s">
        <v>711</v>
      </c>
      <c r="H1" t="s">
        <v>712</v>
      </c>
      <c r="I1" t="s">
        <v>713</v>
      </c>
      <c r="J1" t="s">
        <v>714</v>
      </c>
      <c r="K1" t="s">
        <v>715</v>
      </c>
      <c r="L1" t="s">
        <v>716</v>
      </c>
    </row>
    <row r="2" spans="1:12" x14ac:dyDescent="0.25">
      <c r="A2">
        <v>2855</v>
      </c>
      <c r="B2">
        <v>2920</v>
      </c>
      <c r="C2">
        <v>3075</v>
      </c>
      <c r="D2">
        <v>3060</v>
      </c>
      <c r="E2">
        <v>3005</v>
      </c>
      <c r="F2">
        <v>2890</v>
      </c>
      <c r="G2">
        <v>2690</v>
      </c>
      <c r="H2">
        <v>2295</v>
      </c>
      <c r="I2">
        <v>2080</v>
      </c>
      <c r="J2">
        <v>1872.5</v>
      </c>
      <c r="K2">
        <v>1790</v>
      </c>
      <c r="L2">
        <v>1650</v>
      </c>
    </row>
    <row r="3" spans="1:12" x14ac:dyDescent="0.25">
      <c r="A3">
        <v>362.5</v>
      </c>
      <c r="B3">
        <v>355</v>
      </c>
      <c r="C3">
        <v>285</v>
      </c>
      <c r="D3">
        <v>300</v>
      </c>
      <c r="E3">
        <v>325</v>
      </c>
      <c r="F3">
        <v>390</v>
      </c>
      <c r="G3">
        <v>515</v>
      </c>
      <c r="H3">
        <v>605</v>
      </c>
      <c r="I3">
        <v>610</v>
      </c>
      <c r="J3">
        <v>617.5</v>
      </c>
      <c r="K3">
        <v>570</v>
      </c>
      <c r="L3">
        <v>550</v>
      </c>
    </row>
    <row r="4" spans="1:12" x14ac:dyDescent="0.25">
      <c r="A4">
        <v>362.5</v>
      </c>
      <c r="B4">
        <v>330</v>
      </c>
      <c r="C4">
        <v>295</v>
      </c>
      <c r="D4">
        <v>300</v>
      </c>
      <c r="E4">
        <v>310</v>
      </c>
      <c r="F4">
        <v>355</v>
      </c>
      <c r="G4">
        <v>410</v>
      </c>
      <c r="H4">
        <v>565</v>
      </c>
      <c r="I4">
        <v>685</v>
      </c>
      <c r="J4">
        <v>620</v>
      </c>
      <c r="K4">
        <v>580</v>
      </c>
      <c r="L4">
        <v>540</v>
      </c>
    </row>
    <row r="5" spans="1:12" x14ac:dyDescent="0.25">
      <c r="A5">
        <v>1075</v>
      </c>
      <c r="B5">
        <v>1020</v>
      </c>
      <c r="C5">
        <v>865</v>
      </c>
      <c r="D5">
        <v>895</v>
      </c>
      <c r="E5">
        <v>952</v>
      </c>
      <c r="F5">
        <v>1115</v>
      </c>
      <c r="G5">
        <v>1385</v>
      </c>
      <c r="H5">
        <v>1750</v>
      </c>
      <c r="I5">
        <v>1765</v>
      </c>
      <c r="J5">
        <v>1342.5</v>
      </c>
      <c r="K5">
        <v>1680</v>
      </c>
      <c r="L5">
        <v>1515</v>
      </c>
    </row>
    <row r="6" spans="1:12" x14ac:dyDescent="0.25">
      <c r="A6">
        <v>1040</v>
      </c>
      <c r="B6">
        <v>1025</v>
      </c>
      <c r="C6">
        <v>870</v>
      </c>
      <c r="D6">
        <v>900</v>
      </c>
      <c r="E6">
        <v>950</v>
      </c>
      <c r="F6">
        <v>1115</v>
      </c>
      <c r="G6">
        <v>1380</v>
      </c>
      <c r="H6">
        <v>1625</v>
      </c>
      <c r="I6">
        <v>1535</v>
      </c>
      <c r="J6">
        <v>1542</v>
      </c>
      <c r="K6">
        <v>1570</v>
      </c>
      <c r="L6">
        <v>1620</v>
      </c>
    </row>
    <row r="7" spans="1:12" x14ac:dyDescent="0.25">
      <c r="A7">
        <v>-1</v>
      </c>
      <c r="B7">
        <v>-1</v>
      </c>
      <c r="C7">
        <v>-1</v>
      </c>
      <c r="D7">
        <v>-1</v>
      </c>
      <c r="E7">
        <v>-1</v>
      </c>
      <c r="F7">
        <v>0</v>
      </c>
      <c r="G7">
        <v>-1</v>
      </c>
      <c r="H7">
        <v>34</v>
      </c>
      <c r="I7">
        <v>-1</v>
      </c>
      <c r="J7">
        <v>5020</v>
      </c>
      <c r="K7">
        <v>-1</v>
      </c>
      <c r="L7">
        <v>0</v>
      </c>
    </row>
    <row r="8" spans="1:12" x14ac:dyDescent="0.25">
      <c r="A8">
        <v>330</v>
      </c>
      <c r="B8">
        <v>31</v>
      </c>
      <c r="C8">
        <v>38</v>
      </c>
      <c r="D8">
        <v>37</v>
      </c>
      <c r="E8">
        <v>38</v>
      </c>
      <c r="F8">
        <v>214</v>
      </c>
      <c r="G8">
        <v>466</v>
      </c>
      <c r="H8">
        <v>350</v>
      </c>
      <c r="I8">
        <v>-1</v>
      </c>
      <c r="J8">
        <v>5230</v>
      </c>
      <c r="K8">
        <v>-1</v>
      </c>
      <c r="L8">
        <v>4430</v>
      </c>
    </row>
    <row r="9" spans="1:12" x14ac:dyDescent="0.25">
      <c r="A9">
        <v>410</v>
      </c>
      <c r="B9">
        <v>101</v>
      </c>
      <c r="C9">
        <v>100</v>
      </c>
      <c r="D9">
        <v>110</v>
      </c>
      <c r="E9">
        <v>205</v>
      </c>
      <c r="F9">
        <v>300</v>
      </c>
      <c r="G9">
        <v>540</v>
      </c>
      <c r="H9">
        <v>387</v>
      </c>
      <c r="I9">
        <v>-1</v>
      </c>
      <c r="J9">
        <v>5300</v>
      </c>
      <c r="K9">
        <v>-1</v>
      </c>
      <c r="L9">
        <v>4590</v>
      </c>
    </row>
    <row r="10" spans="1:12" x14ac:dyDescent="0.25">
      <c r="A10">
        <v>465</v>
      </c>
      <c r="B10">
        <v>157</v>
      </c>
      <c r="C10">
        <v>130</v>
      </c>
      <c r="D10">
        <v>170</v>
      </c>
      <c r="E10">
        <v>260</v>
      </c>
      <c r="F10">
        <v>330</v>
      </c>
      <c r="G10">
        <v>570</v>
      </c>
      <c r="H10">
        <v>480</v>
      </c>
      <c r="I10">
        <v>-1</v>
      </c>
      <c r="J10">
        <v>-1</v>
      </c>
      <c r="K10">
        <v>-1</v>
      </c>
      <c r="L10">
        <v>4640</v>
      </c>
    </row>
    <row r="11" spans="1:12" x14ac:dyDescent="0.25">
      <c r="A11">
        <v>500</v>
      </c>
      <c r="B11">
        <v>190</v>
      </c>
      <c r="C11">
        <v>150</v>
      </c>
      <c r="D11">
        <v>200</v>
      </c>
      <c r="E11">
        <v>290</v>
      </c>
      <c r="F11">
        <v>370</v>
      </c>
      <c r="G11">
        <v>590</v>
      </c>
      <c r="H11">
        <v>500</v>
      </c>
      <c r="I11">
        <v>-1</v>
      </c>
      <c r="J11">
        <v>-1</v>
      </c>
      <c r="K11">
        <v>-1</v>
      </c>
      <c r="L11">
        <v>4740</v>
      </c>
    </row>
    <row r="12" spans="1:12" x14ac:dyDescent="0.25">
      <c r="A12">
        <v>545</v>
      </c>
      <c r="B12">
        <v>220</v>
      </c>
      <c r="C12">
        <v>290</v>
      </c>
      <c r="D12">
        <v>300</v>
      </c>
      <c r="E12">
        <v>322</v>
      </c>
      <c r="F12">
        <v>390</v>
      </c>
      <c r="G12">
        <v>615</v>
      </c>
      <c r="H12">
        <v>530</v>
      </c>
      <c r="I12">
        <v>-1</v>
      </c>
      <c r="J12">
        <v>-1</v>
      </c>
      <c r="K12">
        <v>-1</v>
      </c>
      <c r="L12">
        <v>5055</v>
      </c>
    </row>
    <row r="13" spans="1:12" x14ac:dyDescent="0.25">
      <c r="A13">
        <v>600</v>
      </c>
      <c r="B13">
        <v>270</v>
      </c>
      <c r="C13">
        <v>320</v>
      </c>
      <c r="D13">
        <v>320</v>
      </c>
      <c r="E13">
        <v>350</v>
      </c>
      <c r="F13">
        <v>440</v>
      </c>
      <c r="G13">
        <v>635</v>
      </c>
      <c r="H13">
        <v>-1</v>
      </c>
      <c r="I13">
        <v>-1</v>
      </c>
      <c r="J13">
        <v>-1</v>
      </c>
      <c r="K13">
        <v>-1</v>
      </c>
      <c r="L13">
        <v>-1</v>
      </c>
    </row>
    <row r="14" spans="1:12" x14ac:dyDescent="0.25">
      <c r="A14">
        <v>640</v>
      </c>
      <c r="B14">
        <v>300</v>
      </c>
      <c r="C14">
        <v>400</v>
      </c>
      <c r="D14">
        <v>340</v>
      </c>
      <c r="E14">
        <v>370</v>
      </c>
      <c r="F14">
        <v>480</v>
      </c>
      <c r="G14">
        <v>670</v>
      </c>
      <c r="H14">
        <v>-1</v>
      </c>
      <c r="I14">
        <v>-1</v>
      </c>
      <c r="J14">
        <v>-1</v>
      </c>
      <c r="K14">
        <v>-1</v>
      </c>
      <c r="L14">
        <v>-1</v>
      </c>
    </row>
    <row r="15" spans="1:12" x14ac:dyDescent="0.25">
      <c r="A15">
        <v>750</v>
      </c>
      <c r="B15">
        <v>340</v>
      </c>
      <c r="C15">
        <v>420</v>
      </c>
      <c r="D15">
        <v>370</v>
      </c>
      <c r="E15">
        <v>390</v>
      </c>
      <c r="F15">
        <v>540</v>
      </c>
      <c r="G15">
        <v>700</v>
      </c>
      <c r="H15">
        <v>-1</v>
      </c>
      <c r="I15">
        <v>-1</v>
      </c>
      <c r="J15">
        <v>-1</v>
      </c>
      <c r="K15">
        <v>-1</v>
      </c>
      <c r="L15">
        <v>-1</v>
      </c>
    </row>
    <row r="16" spans="1:12" x14ac:dyDescent="0.25">
      <c r="A16">
        <v>780</v>
      </c>
      <c r="B16">
        <v>379</v>
      </c>
      <c r="C16">
        <v>440</v>
      </c>
      <c r="D16">
        <v>400</v>
      </c>
      <c r="E16">
        <v>410</v>
      </c>
      <c r="F16">
        <v>560</v>
      </c>
      <c r="G16">
        <v>730</v>
      </c>
      <c r="H16">
        <v>-1</v>
      </c>
      <c r="I16">
        <v>-1</v>
      </c>
      <c r="J16">
        <v>-1</v>
      </c>
      <c r="K16">
        <v>-1</v>
      </c>
      <c r="L16">
        <v>-1</v>
      </c>
    </row>
    <row r="17" spans="1:12" x14ac:dyDescent="0.25">
      <c r="A17">
        <v>800</v>
      </c>
      <c r="B17">
        <v>400</v>
      </c>
      <c r="C17">
        <v>480</v>
      </c>
      <c r="D17">
        <v>440</v>
      </c>
      <c r="E17">
        <v>470</v>
      </c>
      <c r="F17">
        <v>630</v>
      </c>
      <c r="G17">
        <v>750</v>
      </c>
      <c r="H17">
        <v>-1</v>
      </c>
      <c r="I17">
        <v>-1</v>
      </c>
      <c r="J17">
        <v>-1</v>
      </c>
      <c r="K17">
        <v>-1</v>
      </c>
      <c r="L17">
        <v>-1</v>
      </c>
    </row>
    <row r="18" spans="1:12" x14ac:dyDescent="0.25">
      <c r="A18">
        <v>840</v>
      </c>
      <c r="B18">
        <v>420</v>
      </c>
      <c r="C18">
        <v>500</v>
      </c>
      <c r="D18">
        <v>465</v>
      </c>
      <c r="E18">
        <v>490</v>
      </c>
      <c r="F18">
        <v>650</v>
      </c>
      <c r="G18">
        <v>780</v>
      </c>
      <c r="H18">
        <v>-1</v>
      </c>
      <c r="I18">
        <v>-1</v>
      </c>
      <c r="J18">
        <v>-1</v>
      </c>
      <c r="K18">
        <v>-1</v>
      </c>
      <c r="L18">
        <v>-1</v>
      </c>
    </row>
    <row r="19" spans="1:12" x14ac:dyDescent="0.25">
      <c r="A19">
        <v>880</v>
      </c>
      <c r="B19">
        <v>440</v>
      </c>
      <c r="C19">
        <v>528</v>
      </c>
      <c r="D19">
        <v>490</v>
      </c>
      <c r="E19">
        <v>555</v>
      </c>
      <c r="F19">
        <v>670</v>
      </c>
      <c r="G19">
        <v>800</v>
      </c>
      <c r="H19">
        <v>-1</v>
      </c>
      <c r="I19">
        <v>-1</v>
      </c>
      <c r="J19">
        <v>-1</v>
      </c>
      <c r="K19">
        <v>-1</v>
      </c>
      <c r="L19">
        <v>-1</v>
      </c>
    </row>
    <row r="20" spans="1:12" x14ac:dyDescent="0.25">
      <c r="A20">
        <v>925</v>
      </c>
      <c r="B20">
        <v>460</v>
      </c>
      <c r="C20">
        <v>550</v>
      </c>
      <c r="D20">
        <v>520</v>
      </c>
      <c r="E20">
        <v>580</v>
      </c>
      <c r="F20">
        <v>690</v>
      </c>
      <c r="G20">
        <v>820</v>
      </c>
      <c r="H20">
        <v>-1</v>
      </c>
      <c r="I20">
        <v>-1</v>
      </c>
      <c r="J20">
        <v>-1</v>
      </c>
      <c r="K20">
        <v>-1</v>
      </c>
      <c r="L20">
        <v>-1</v>
      </c>
    </row>
    <row r="21" spans="1:12" x14ac:dyDescent="0.25">
      <c r="A21">
        <v>1000</v>
      </c>
      <c r="B21">
        <v>480</v>
      </c>
      <c r="C21">
        <v>590</v>
      </c>
      <c r="D21">
        <v>545</v>
      </c>
      <c r="E21">
        <v>620</v>
      </c>
      <c r="F21">
        <v>720</v>
      </c>
      <c r="G21">
        <v>850</v>
      </c>
      <c r="H21">
        <v>-1</v>
      </c>
      <c r="I21">
        <v>-1</v>
      </c>
      <c r="J21">
        <v>-1</v>
      </c>
      <c r="K21">
        <v>-1</v>
      </c>
      <c r="L21">
        <v>-1</v>
      </c>
    </row>
    <row r="22" spans="1:12" x14ac:dyDescent="0.25">
      <c r="A22">
        <v>1045</v>
      </c>
      <c r="B22">
        <v>500</v>
      </c>
      <c r="C22">
        <v>610</v>
      </c>
      <c r="D22">
        <v>580</v>
      </c>
      <c r="E22">
        <v>640</v>
      </c>
      <c r="F22">
        <v>740</v>
      </c>
      <c r="G22">
        <v>870</v>
      </c>
      <c r="H22">
        <v>-1</v>
      </c>
      <c r="I22">
        <v>-1</v>
      </c>
      <c r="J22">
        <v>-1</v>
      </c>
      <c r="K22">
        <v>-1</v>
      </c>
      <c r="L22">
        <v>-1</v>
      </c>
    </row>
    <row r="23" spans="1:12" x14ac:dyDescent="0.25">
      <c r="A23">
        <v>1130</v>
      </c>
      <c r="B23">
        <v>520</v>
      </c>
      <c r="C23">
        <v>660</v>
      </c>
      <c r="D23">
        <v>600</v>
      </c>
      <c r="E23">
        <v>670</v>
      </c>
      <c r="F23">
        <v>760</v>
      </c>
      <c r="G23">
        <v>900</v>
      </c>
      <c r="H23">
        <v>-1</v>
      </c>
      <c r="I23">
        <v>-1</v>
      </c>
      <c r="J23">
        <v>-1</v>
      </c>
      <c r="K23">
        <v>-1</v>
      </c>
      <c r="L23">
        <v>-1</v>
      </c>
    </row>
    <row r="24" spans="1:12" x14ac:dyDescent="0.25">
      <c r="A24">
        <v>1160</v>
      </c>
      <c r="B24">
        <v>540</v>
      </c>
      <c r="C24">
        <v>680</v>
      </c>
      <c r="D24">
        <v>620</v>
      </c>
      <c r="E24">
        <v>690</v>
      </c>
      <c r="F24">
        <v>780</v>
      </c>
      <c r="G24">
        <v>920</v>
      </c>
      <c r="H24">
        <v>-1</v>
      </c>
      <c r="I24">
        <v>-1</v>
      </c>
      <c r="J24">
        <v>-1</v>
      </c>
      <c r="K24">
        <v>-1</v>
      </c>
      <c r="L24">
        <v>-1</v>
      </c>
    </row>
    <row r="25" spans="1:12" x14ac:dyDescent="0.25">
      <c r="A25">
        <v>1200</v>
      </c>
      <c r="B25">
        <v>560</v>
      </c>
      <c r="C25">
        <v>700</v>
      </c>
      <c r="D25">
        <v>650</v>
      </c>
      <c r="E25">
        <v>735</v>
      </c>
      <c r="F25">
        <v>800</v>
      </c>
      <c r="G25">
        <v>945</v>
      </c>
      <c r="H25">
        <v>-1</v>
      </c>
      <c r="I25">
        <v>-1</v>
      </c>
      <c r="J25">
        <v>-1</v>
      </c>
      <c r="K25">
        <v>-1</v>
      </c>
      <c r="L25">
        <v>-1</v>
      </c>
    </row>
    <row r="26" spans="1:12" x14ac:dyDescent="0.25">
      <c r="A26">
        <v>1240</v>
      </c>
      <c r="B26">
        <v>580</v>
      </c>
      <c r="C26">
        <v>720</v>
      </c>
      <c r="D26">
        <v>670</v>
      </c>
      <c r="E26">
        <v>756</v>
      </c>
      <c r="F26">
        <v>830</v>
      </c>
      <c r="G26">
        <v>970</v>
      </c>
      <c r="H26">
        <v>-1</v>
      </c>
      <c r="I26">
        <v>-1</v>
      </c>
      <c r="J26">
        <v>-1</v>
      </c>
      <c r="K26">
        <v>-1</v>
      </c>
      <c r="L26">
        <v>-1</v>
      </c>
    </row>
    <row r="27" spans="1:12" x14ac:dyDescent="0.25">
      <c r="A27">
        <v>1280</v>
      </c>
      <c r="B27">
        <v>600</v>
      </c>
      <c r="C27">
        <v>745</v>
      </c>
      <c r="D27">
        <v>695</v>
      </c>
      <c r="E27">
        <v>785</v>
      </c>
      <c r="F27">
        <v>850</v>
      </c>
      <c r="G27">
        <v>1000</v>
      </c>
      <c r="H27">
        <v>-1</v>
      </c>
      <c r="I27">
        <v>-1</v>
      </c>
      <c r="J27">
        <v>-1</v>
      </c>
      <c r="K27">
        <v>-1</v>
      </c>
      <c r="L27">
        <v>-1</v>
      </c>
    </row>
    <row r="28" spans="1:12" x14ac:dyDescent="0.25">
      <c r="A28">
        <v>1335</v>
      </c>
      <c r="B28">
        <v>620</v>
      </c>
      <c r="C28">
        <v>770</v>
      </c>
      <c r="D28">
        <v>720</v>
      </c>
      <c r="E28">
        <v>810</v>
      </c>
      <c r="F28">
        <v>870</v>
      </c>
      <c r="G28">
        <v>1020</v>
      </c>
      <c r="H28">
        <v>-1</v>
      </c>
      <c r="I28">
        <v>-1</v>
      </c>
      <c r="J28">
        <v>-1</v>
      </c>
      <c r="K28">
        <v>-1</v>
      </c>
      <c r="L28">
        <v>-1</v>
      </c>
    </row>
    <row r="29" spans="1:12" x14ac:dyDescent="0.25">
      <c r="A29">
        <v>1365</v>
      </c>
      <c r="B29">
        <v>646</v>
      </c>
      <c r="C29">
        <v>795</v>
      </c>
      <c r="D29">
        <v>740</v>
      </c>
      <c r="E29">
        <v>850</v>
      </c>
      <c r="F29">
        <v>890</v>
      </c>
      <c r="G29">
        <v>1045</v>
      </c>
      <c r="H29">
        <v>-1</v>
      </c>
      <c r="I29">
        <v>-1</v>
      </c>
      <c r="J29">
        <v>-1</v>
      </c>
      <c r="K29">
        <v>-1</v>
      </c>
      <c r="L29">
        <v>-1</v>
      </c>
    </row>
    <row r="30" spans="1:12" x14ac:dyDescent="0.25">
      <c r="A30">
        <v>1400</v>
      </c>
      <c r="B30">
        <v>670</v>
      </c>
      <c r="C30">
        <v>830</v>
      </c>
      <c r="D30">
        <v>760</v>
      </c>
      <c r="E30">
        <v>870</v>
      </c>
      <c r="F30">
        <v>910</v>
      </c>
      <c r="G30">
        <v>1070</v>
      </c>
      <c r="H30">
        <v>-1</v>
      </c>
      <c r="I30">
        <v>-1</v>
      </c>
      <c r="J30">
        <v>-1</v>
      </c>
      <c r="K30">
        <v>-1</v>
      </c>
      <c r="L30">
        <v>-1</v>
      </c>
    </row>
    <row r="31" spans="1:12" x14ac:dyDescent="0.25">
      <c r="A31">
        <v>1450</v>
      </c>
      <c r="B31">
        <v>695</v>
      </c>
      <c r="C31">
        <v>870</v>
      </c>
      <c r="D31">
        <v>780</v>
      </c>
      <c r="E31">
        <v>890</v>
      </c>
      <c r="F31">
        <v>940</v>
      </c>
      <c r="G31">
        <v>1090</v>
      </c>
      <c r="H31">
        <v>-1</v>
      </c>
      <c r="I31">
        <v>-1</v>
      </c>
      <c r="J31">
        <v>-1</v>
      </c>
      <c r="K31">
        <v>-1</v>
      </c>
      <c r="L31">
        <v>-1</v>
      </c>
    </row>
    <row r="32" spans="1:12" x14ac:dyDescent="0.25">
      <c r="A32">
        <v>1480</v>
      </c>
      <c r="B32">
        <v>720</v>
      </c>
      <c r="C32">
        <v>900</v>
      </c>
      <c r="D32">
        <v>830</v>
      </c>
      <c r="E32">
        <v>910</v>
      </c>
      <c r="F32">
        <v>965</v>
      </c>
      <c r="G32">
        <v>1120</v>
      </c>
      <c r="H32">
        <v>-1</v>
      </c>
      <c r="I32">
        <v>-1</v>
      </c>
      <c r="J32">
        <v>-1</v>
      </c>
      <c r="K32">
        <v>-1</v>
      </c>
      <c r="L32">
        <v>-1</v>
      </c>
    </row>
    <row r="33" spans="1:12" x14ac:dyDescent="0.25">
      <c r="A33">
        <v>1500</v>
      </c>
      <c r="B33">
        <v>740</v>
      </c>
      <c r="C33">
        <v>920</v>
      </c>
      <c r="D33">
        <v>850</v>
      </c>
      <c r="E33">
        <v>940</v>
      </c>
      <c r="F33">
        <v>990</v>
      </c>
      <c r="G33">
        <v>1140</v>
      </c>
      <c r="H33">
        <v>-1</v>
      </c>
      <c r="I33">
        <v>-1</v>
      </c>
      <c r="J33">
        <v>-1</v>
      </c>
      <c r="K33">
        <v>-1</v>
      </c>
      <c r="L33">
        <v>-1</v>
      </c>
    </row>
    <row r="34" spans="1:12" x14ac:dyDescent="0.25">
      <c r="A34">
        <v>1540</v>
      </c>
      <c r="B34">
        <v>765</v>
      </c>
      <c r="C34">
        <v>940</v>
      </c>
      <c r="D34">
        <v>870</v>
      </c>
      <c r="E34">
        <v>970</v>
      </c>
      <c r="F34">
        <v>1020</v>
      </c>
      <c r="G34">
        <v>1160</v>
      </c>
      <c r="H34">
        <v>-1</v>
      </c>
      <c r="I34">
        <v>-1</v>
      </c>
      <c r="J34">
        <v>-1</v>
      </c>
      <c r="K34">
        <v>-1</v>
      </c>
      <c r="L34">
        <v>-1</v>
      </c>
    </row>
    <row r="35" spans="1:12" x14ac:dyDescent="0.25">
      <c r="A35">
        <v>1600</v>
      </c>
      <c r="B35">
        <v>790</v>
      </c>
      <c r="C35">
        <v>980</v>
      </c>
      <c r="D35">
        <v>900</v>
      </c>
      <c r="E35">
        <v>990</v>
      </c>
      <c r="F35">
        <v>1040</v>
      </c>
      <c r="G35">
        <v>1180</v>
      </c>
      <c r="H35">
        <v>-1</v>
      </c>
      <c r="I35">
        <v>-1</v>
      </c>
      <c r="J35">
        <v>-1</v>
      </c>
      <c r="K35">
        <v>-1</v>
      </c>
      <c r="L35">
        <v>-1</v>
      </c>
    </row>
    <row r="36" spans="1:12" x14ac:dyDescent="0.25">
      <c r="A36">
        <v>1635</v>
      </c>
      <c r="B36">
        <v>810</v>
      </c>
      <c r="C36">
        <v>1025</v>
      </c>
      <c r="D36">
        <v>920</v>
      </c>
      <c r="E36">
        <v>1015</v>
      </c>
      <c r="F36">
        <v>1060</v>
      </c>
      <c r="G36">
        <v>1200</v>
      </c>
      <c r="H36">
        <v>-1</v>
      </c>
      <c r="I36">
        <v>-1</v>
      </c>
      <c r="J36">
        <v>-1</v>
      </c>
      <c r="K36">
        <v>-1</v>
      </c>
      <c r="L36">
        <v>-1</v>
      </c>
    </row>
    <row r="37" spans="1:12" x14ac:dyDescent="0.25">
      <c r="A37">
        <v>1690</v>
      </c>
      <c r="B37">
        <v>830</v>
      </c>
      <c r="C37">
        <v>1055</v>
      </c>
      <c r="D37">
        <v>950</v>
      </c>
      <c r="E37">
        <v>1040</v>
      </c>
      <c r="F37">
        <v>1080</v>
      </c>
      <c r="G37">
        <v>1230</v>
      </c>
      <c r="H37">
        <v>-1</v>
      </c>
      <c r="I37">
        <v>-1</v>
      </c>
      <c r="J37">
        <v>-1</v>
      </c>
      <c r="K37">
        <v>-1</v>
      </c>
      <c r="L37">
        <v>-1</v>
      </c>
    </row>
    <row r="38" spans="1:12" x14ac:dyDescent="0.25">
      <c r="A38">
        <v>1720</v>
      </c>
      <c r="B38">
        <v>850</v>
      </c>
      <c r="C38">
        <v>1080</v>
      </c>
      <c r="D38">
        <v>970</v>
      </c>
      <c r="E38">
        <v>1060</v>
      </c>
      <c r="F38">
        <v>1100</v>
      </c>
      <c r="G38">
        <v>1265</v>
      </c>
      <c r="H38">
        <v>-1</v>
      </c>
      <c r="I38">
        <v>-1</v>
      </c>
      <c r="J38">
        <v>-1</v>
      </c>
      <c r="K38">
        <v>-1</v>
      </c>
      <c r="L38">
        <v>-1</v>
      </c>
    </row>
    <row r="39" spans="1:12" x14ac:dyDescent="0.25">
      <c r="A39">
        <v>1750</v>
      </c>
      <c r="B39">
        <v>870</v>
      </c>
      <c r="C39">
        <v>1100</v>
      </c>
      <c r="D39">
        <v>995</v>
      </c>
      <c r="E39">
        <v>1100</v>
      </c>
      <c r="F39">
        <v>1130</v>
      </c>
      <c r="G39">
        <v>1290</v>
      </c>
      <c r="H39">
        <v>-1</v>
      </c>
      <c r="I39">
        <v>-1</v>
      </c>
      <c r="J39">
        <v>-1</v>
      </c>
      <c r="K39">
        <v>-1</v>
      </c>
      <c r="L39">
        <v>-1</v>
      </c>
    </row>
    <row r="40" spans="1:12" x14ac:dyDescent="0.25">
      <c r="A40">
        <v>4710</v>
      </c>
      <c r="B40">
        <v>900</v>
      </c>
      <c r="C40">
        <v>1120</v>
      </c>
      <c r="D40">
        <v>1020</v>
      </c>
      <c r="E40">
        <v>1125</v>
      </c>
      <c r="F40">
        <v>1150</v>
      </c>
      <c r="G40">
        <v>5030</v>
      </c>
      <c r="H40">
        <v>-1</v>
      </c>
      <c r="I40">
        <v>-1</v>
      </c>
      <c r="J40">
        <v>-1</v>
      </c>
      <c r="K40">
        <v>-1</v>
      </c>
      <c r="L40">
        <v>-1</v>
      </c>
    </row>
    <row r="41" spans="1:12" x14ac:dyDescent="0.25">
      <c r="A41">
        <v>-1</v>
      </c>
      <c r="B41">
        <v>920</v>
      </c>
      <c r="C41">
        <v>1140</v>
      </c>
      <c r="D41">
        <v>1040</v>
      </c>
      <c r="E41">
        <v>1145</v>
      </c>
      <c r="F41">
        <v>1170</v>
      </c>
      <c r="G41">
        <v>5140</v>
      </c>
      <c r="H41">
        <v>-1</v>
      </c>
      <c r="I41">
        <v>-1</v>
      </c>
      <c r="J41">
        <v>-1</v>
      </c>
      <c r="K41">
        <v>-1</v>
      </c>
      <c r="L41">
        <v>-1</v>
      </c>
    </row>
    <row r="42" spans="1:12" x14ac:dyDescent="0.25">
      <c r="A42">
        <v>-1</v>
      </c>
      <c r="B42">
        <v>940</v>
      </c>
      <c r="C42">
        <v>1165</v>
      </c>
      <c r="D42">
        <v>1080</v>
      </c>
      <c r="E42">
        <v>1170</v>
      </c>
      <c r="F42">
        <v>1190</v>
      </c>
      <c r="G42">
        <v>5160</v>
      </c>
      <c r="H42">
        <v>-1</v>
      </c>
      <c r="I42">
        <v>-1</v>
      </c>
      <c r="J42">
        <v>-1</v>
      </c>
      <c r="K42">
        <v>-1</v>
      </c>
      <c r="L42">
        <v>-1</v>
      </c>
    </row>
    <row r="43" spans="1:12" x14ac:dyDescent="0.25">
      <c r="A43">
        <v>-1</v>
      </c>
      <c r="B43">
        <v>960</v>
      </c>
      <c r="C43">
        <v>1200</v>
      </c>
      <c r="D43">
        <v>1110</v>
      </c>
      <c r="E43">
        <v>1200</v>
      </c>
      <c r="F43">
        <v>1210</v>
      </c>
      <c r="G43">
        <v>5310</v>
      </c>
      <c r="H43">
        <v>-1</v>
      </c>
      <c r="I43">
        <v>-1</v>
      </c>
      <c r="J43">
        <v>-1</v>
      </c>
      <c r="K43">
        <v>-1</v>
      </c>
      <c r="L43">
        <v>-1</v>
      </c>
    </row>
    <row r="44" spans="1:12" x14ac:dyDescent="0.25">
      <c r="A44">
        <v>-1</v>
      </c>
      <c r="B44">
        <v>980</v>
      </c>
      <c r="C44">
        <v>1230</v>
      </c>
      <c r="D44">
        <v>1130</v>
      </c>
      <c r="E44">
        <v>1220</v>
      </c>
      <c r="F44">
        <v>1230</v>
      </c>
      <c r="G44">
        <v>5350</v>
      </c>
      <c r="H44">
        <v>-1</v>
      </c>
      <c r="I44">
        <v>-1</v>
      </c>
      <c r="J44">
        <v>-1</v>
      </c>
      <c r="K44">
        <v>-1</v>
      </c>
      <c r="L44">
        <v>-1</v>
      </c>
    </row>
    <row r="45" spans="1:12" x14ac:dyDescent="0.25">
      <c r="A45">
        <v>-1</v>
      </c>
      <c r="B45">
        <v>1020</v>
      </c>
      <c r="C45">
        <v>1250</v>
      </c>
      <c r="D45">
        <v>1150</v>
      </c>
      <c r="E45">
        <v>1245</v>
      </c>
      <c r="F45">
        <v>1250</v>
      </c>
      <c r="G45">
        <v>5570</v>
      </c>
      <c r="H45">
        <v>-1</v>
      </c>
      <c r="I45">
        <v>-1</v>
      </c>
      <c r="J45">
        <v>-1</v>
      </c>
      <c r="K45">
        <v>-1</v>
      </c>
      <c r="L45">
        <v>-1</v>
      </c>
    </row>
    <row r="46" spans="1:12" x14ac:dyDescent="0.25">
      <c r="A46">
        <v>-1</v>
      </c>
      <c r="B46">
        <v>1040</v>
      </c>
      <c r="C46">
        <v>1270</v>
      </c>
      <c r="D46">
        <v>1182</v>
      </c>
      <c r="E46">
        <v>1270</v>
      </c>
      <c r="F46">
        <v>1290</v>
      </c>
      <c r="G46">
        <v>-1</v>
      </c>
      <c r="H46">
        <v>-1</v>
      </c>
      <c r="I46">
        <v>-1</v>
      </c>
      <c r="J46">
        <v>-1</v>
      </c>
      <c r="K46">
        <v>-1</v>
      </c>
      <c r="L46">
        <v>-1</v>
      </c>
    </row>
    <row r="47" spans="1:12" x14ac:dyDescent="0.25">
      <c r="A47">
        <v>-1</v>
      </c>
      <c r="B47">
        <v>1100</v>
      </c>
      <c r="C47">
        <v>1300</v>
      </c>
      <c r="D47">
        <v>1205</v>
      </c>
      <c r="E47">
        <v>1300</v>
      </c>
      <c r="F47">
        <v>1310</v>
      </c>
      <c r="G47">
        <v>-1</v>
      </c>
      <c r="H47">
        <v>-1</v>
      </c>
      <c r="I47">
        <v>-1</v>
      </c>
      <c r="J47">
        <v>-1</v>
      </c>
      <c r="K47">
        <v>-1</v>
      </c>
      <c r="L47">
        <v>-1</v>
      </c>
    </row>
    <row r="48" spans="1:12" x14ac:dyDescent="0.25">
      <c r="A48">
        <v>-1</v>
      </c>
      <c r="B48">
        <v>1120</v>
      </c>
      <c r="C48">
        <v>1330</v>
      </c>
      <c r="D48">
        <v>1230</v>
      </c>
      <c r="E48">
        <v>1320</v>
      </c>
      <c r="F48">
        <v>1330</v>
      </c>
      <c r="G48">
        <v>-1</v>
      </c>
      <c r="H48">
        <v>-1</v>
      </c>
      <c r="I48">
        <v>-1</v>
      </c>
      <c r="J48">
        <v>-1</v>
      </c>
      <c r="K48">
        <v>-1</v>
      </c>
      <c r="L48">
        <v>-1</v>
      </c>
    </row>
    <row r="49" spans="1:12" x14ac:dyDescent="0.25">
      <c r="A49">
        <v>-1</v>
      </c>
      <c r="B49">
        <v>1140</v>
      </c>
      <c r="C49">
        <v>1355</v>
      </c>
      <c r="D49">
        <v>1255</v>
      </c>
      <c r="E49">
        <v>1340</v>
      </c>
      <c r="F49">
        <v>1350</v>
      </c>
      <c r="G49">
        <v>-1</v>
      </c>
      <c r="H49">
        <v>-1</v>
      </c>
      <c r="I49">
        <v>-1</v>
      </c>
      <c r="J49">
        <v>-1</v>
      </c>
      <c r="K49">
        <v>-1</v>
      </c>
      <c r="L49">
        <v>-1</v>
      </c>
    </row>
    <row r="50" spans="1:12" x14ac:dyDescent="0.25">
      <c r="A50">
        <v>-1</v>
      </c>
      <c r="B50">
        <v>1165</v>
      </c>
      <c r="C50">
        <v>1400</v>
      </c>
      <c r="D50">
        <v>1280</v>
      </c>
      <c r="E50">
        <v>1360</v>
      </c>
      <c r="F50">
        <v>1375</v>
      </c>
      <c r="G50">
        <v>-1</v>
      </c>
      <c r="H50">
        <v>-1</v>
      </c>
      <c r="I50">
        <v>-1</v>
      </c>
      <c r="J50">
        <v>-1</v>
      </c>
      <c r="K50">
        <v>-1</v>
      </c>
      <c r="L50">
        <v>-1</v>
      </c>
    </row>
    <row r="51" spans="1:12" x14ac:dyDescent="0.25">
      <c r="A51">
        <v>-1</v>
      </c>
      <c r="B51">
        <v>1190</v>
      </c>
      <c r="C51">
        <v>1420</v>
      </c>
      <c r="D51">
        <v>1300</v>
      </c>
      <c r="E51">
        <v>1380</v>
      </c>
      <c r="F51">
        <v>1410</v>
      </c>
      <c r="G51">
        <v>-1</v>
      </c>
      <c r="H51">
        <v>-1</v>
      </c>
      <c r="I51">
        <v>-1</v>
      </c>
      <c r="J51">
        <v>-1</v>
      </c>
      <c r="K51">
        <v>-1</v>
      </c>
      <c r="L51">
        <v>-1</v>
      </c>
    </row>
    <row r="52" spans="1:12" x14ac:dyDescent="0.25">
      <c r="A52">
        <v>-1</v>
      </c>
      <c r="B52">
        <v>1210</v>
      </c>
      <c r="C52">
        <v>1470</v>
      </c>
      <c r="D52">
        <v>1320</v>
      </c>
      <c r="E52">
        <v>1400</v>
      </c>
      <c r="F52">
        <v>1430</v>
      </c>
      <c r="G52">
        <v>-1</v>
      </c>
      <c r="H52">
        <v>-1</v>
      </c>
      <c r="I52">
        <v>-1</v>
      </c>
      <c r="J52">
        <v>-1</v>
      </c>
      <c r="K52">
        <v>-1</v>
      </c>
      <c r="L52">
        <v>-1</v>
      </c>
    </row>
    <row r="53" spans="1:12" x14ac:dyDescent="0.25">
      <c r="A53">
        <v>-1</v>
      </c>
      <c r="B53">
        <v>1230</v>
      </c>
      <c r="C53">
        <v>1490</v>
      </c>
      <c r="D53">
        <v>1340</v>
      </c>
      <c r="E53">
        <v>1420</v>
      </c>
      <c r="F53">
        <v>1450</v>
      </c>
      <c r="G53">
        <v>-1</v>
      </c>
      <c r="H53">
        <v>-1</v>
      </c>
      <c r="I53">
        <v>-1</v>
      </c>
      <c r="J53">
        <v>-1</v>
      </c>
      <c r="K53">
        <v>-1</v>
      </c>
      <c r="L53">
        <v>-1</v>
      </c>
    </row>
    <row r="54" spans="1:12" x14ac:dyDescent="0.25">
      <c r="A54">
        <v>-1</v>
      </c>
      <c r="B54">
        <v>1250</v>
      </c>
      <c r="C54">
        <v>1560</v>
      </c>
      <c r="D54">
        <v>1360</v>
      </c>
      <c r="E54">
        <v>1440</v>
      </c>
      <c r="F54">
        <v>1470</v>
      </c>
      <c r="G54">
        <v>-1</v>
      </c>
      <c r="H54">
        <v>-1</v>
      </c>
      <c r="I54">
        <v>-1</v>
      </c>
      <c r="J54">
        <v>-1</v>
      </c>
      <c r="K54">
        <v>-1</v>
      </c>
      <c r="L54">
        <v>-1</v>
      </c>
    </row>
    <row r="55" spans="1:12" x14ac:dyDescent="0.25">
      <c r="A55">
        <v>-1</v>
      </c>
      <c r="B55">
        <v>1285</v>
      </c>
      <c r="C55">
        <v>1600</v>
      </c>
      <c r="D55">
        <v>1390</v>
      </c>
      <c r="E55">
        <v>1460</v>
      </c>
      <c r="F55">
        <v>1490</v>
      </c>
      <c r="G55">
        <v>-1</v>
      </c>
      <c r="H55">
        <v>-1</v>
      </c>
      <c r="I55">
        <v>-1</v>
      </c>
      <c r="J55">
        <v>-1</v>
      </c>
      <c r="K55">
        <v>-1</v>
      </c>
      <c r="L55">
        <v>-1</v>
      </c>
    </row>
    <row r="56" spans="1:12" x14ac:dyDescent="0.25">
      <c r="A56">
        <v>-1</v>
      </c>
      <c r="B56">
        <v>1320</v>
      </c>
      <c r="C56">
        <v>1620</v>
      </c>
      <c r="D56">
        <v>1410</v>
      </c>
      <c r="E56">
        <v>1480</v>
      </c>
      <c r="F56">
        <v>1510</v>
      </c>
      <c r="G56">
        <v>-1</v>
      </c>
      <c r="H56">
        <v>-1</v>
      </c>
      <c r="I56">
        <v>-1</v>
      </c>
      <c r="J56">
        <v>-1</v>
      </c>
      <c r="K56">
        <v>-1</v>
      </c>
      <c r="L56">
        <v>-1</v>
      </c>
    </row>
    <row r="57" spans="1:12" x14ac:dyDescent="0.25">
      <c r="A57">
        <v>-1</v>
      </c>
      <c r="B57">
        <v>1350</v>
      </c>
      <c r="C57">
        <v>1650</v>
      </c>
      <c r="D57">
        <v>1430</v>
      </c>
      <c r="E57">
        <v>1500</v>
      </c>
      <c r="F57">
        <v>1540</v>
      </c>
      <c r="G57">
        <v>-1</v>
      </c>
      <c r="H57">
        <v>-1</v>
      </c>
      <c r="I57">
        <v>-1</v>
      </c>
      <c r="J57">
        <v>-1</v>
      </c>
      <c r="K57">
        <v>-1</v>
      </c>
      <c r="L57">
        <v>-1</v>
      </c>
    </row>
    <row r="58" spans="1:12" x14ac:dyDescent="0.25">
      <c r="A58">
        <v>-1</v>
      </c>
      <c r="B58">
        <v>1370</v>
      </c>
      <c r="C58">
        <v>1680</v>
      </c>
      <c r="D58">
        <v>1450</v>
      </c>
      <c r="E58">
        <v>1520</v>
      </c>
      <c r="F58">
        <v>1560</v>
      </c>
      <c r="G58">
        <v>-1</v>
      </c>
      <c r="H58">
        <v>-1</v>
      </c>
      <c r="I58">
        <v>-1</v>
      </c>
      <c r="J58">
        <v>-1</v>
      </c>
      <c r="K58">
        <v>-1</v>
      </c>
      <c r="L58">
        <v>-1</v>
      </c>
    </row>
    <row r="59" spans="1:12" x14ac:dyDescent="0.25">
      <c r="A59">
        <v>-1</v>
      </c>
      <c r="B59">
        <v>1400</v>
      </c>
      <c r="C59">
        <v>1700</v>
      </c>
      <c r="D59">
        <v>1470</v>
      </c>
      <c r="E59">
        <v>1540</v>
      </c>
      <c r="F59">
        <v>1580</v>
      </c>
      <c r="G59">
        <v>-1</v>
      </c>
      <c r="H59">
        <v>-1</v>
      </c>
      <c r="I59">
        <v>-1</v>
      </c>
      <c r="J59">
        <v>-1</v>
      </c>
      <c r="K59">
        <v>-1</v>
      </c>
      <c r="L59">
        <v>-1</v>
      </c>
    </row>
    <row r="60" spans="1:12" x14ac:dyDescent="0.25">
      <c r="A60">
        <v>-1</v>
      </c>
      <c r="B60">
        <v>1425</v>
      </c>
      <c r="C60">
        <v>1720</v>
      </c>
      <c r="D60">
        <v>1490</v>
      </c>
      <c r="E60">
        <v>1560</v>
      </c>
      <c r="F60">
        <v>1600</v>
      </c>
      <c r="G60">
        <v>-1</v>
      </c>
      <c r="H60">
        <v>-1</v>
      </c>
      <c r="I60">
        <v>-1</v>
      </c>
      <c r="J60">
        <v>-1</v>
      </c>
      <c r="K60">
        <v>-1</v>
      </c>
      <c r="L60">
        <v>-1</v>
      </c>
    </row>
    <row r="61" spans="1:12" x14ac:dyDescent="0.25">
      <c r="A61">
        <v>-1</v>
      </c>
      <c r="B61">
        <v>1500</v>
      </c>
      <c r="C61">
        <v>1740</v>
      </c>
      <c r="D61">
        <v>1510</v>
      </c>
      <c r="E61">
        <v>1585</v>
      </c>
      <c r="F61">
        <v>1620</v>
      </c>
      <c r="G61">
        <v>-1</v>
      </c>
      <c r="H61">
        <v>-1</v>
      </c>
      <c r="I61">
        <v>-1</v>
      </c>
      <c r="J61">
        <v>-1</v>
      </c>
      <c r="K61">
        <v>-1</v>
      </c>
      <c r="L61">
        <v>-1</v>
      </c>
    </row>
    <row r="62" spans="1:12" x14ac:dyDescent="0.25">
      <c r="A62">
        <v>-1</v>
      </c>
      <c r="B62">
        <v>1520</v>
      </c>
      <c r="C62">
        <v>1760</v>
      </c>
      <c r="D62">
        <v>1530</v>
      </c>
      <c r="E62">
        <v>1610</v>
      </c>
      <c r="F62">
        <v>1640</v>
      </c>
      <c r="G62">
        <v>-1</v>
      </c>
      <c r="H62">
        <v>-1</v>
      </c>
      <c r="I62">
        <v>-1</v>
      </c>
      <c r="J62">
        <v>-1</v>
      </c>
      <c r="K62">
        <v>-1</v>
      </c>
      <c r="L62">
        <v>-1</v>
      </c>
    </row>
    <row r="63" spans="1:12" x14ac:dyDescent="0.25">
      <c r="A63">
        <v>-1</v>
      </c>
      <c r="B63">
        <v>1560</v>
      </c>
      <c r="C63">
        <v>1780</v>
      </c>
      <c r="D63">
        <v>1550</v>
      </c>
      <c r="E63">
        <v>1640</v>
      </c>
      <c r="F63">
        <v>1660</v>
      </c>
      <c r="G63">
        <v>-1</v>
      </c>
      <c r="H63">
        <v>-1</v>
      </c>
      <c r="I63">
        <v>-1</v>
      </c>
      <c r="J63">
        <v>-1</v>
      </c>
      <c r="K63">
        <v>-1</v>
      </c>
      <c r="L63">
        <v>-1</v>
      </c>
    </row>
    <row r="64" spans="1:12" x14ac:dyDescent="0.25">
      <c r="A64">
        <v>-1</v>
      </c>
      <c r="B64">
        <v>1580</v>
      </c>
      <c r="C64">
        <v>1800</v>
      </c>
      <c r="D64">
        <v>1600</v>
      </c>
      <c r="E64">
        <v>1664</v>
      </c>
      <c r="F64">
        <v>1680</v>
      </c>
      <c r="G64">
        <v>-1</v>
      </c>
      <c r="H64">
        <v>-1</v>
      </c>
      <c r="I64">
        <v>-1</v>
      </c>
      <c r="J64">
        <v>-1</v>
      </c>
      <c r="K64">
        <v>-1</v>
      </c>
      <c r="L64">
        <v>-1</v>
      </c>
    </row>
    <row r="65" spans="1:12" x14ac:dyDescent="0.25">
      <c r="A65">
        <v>-1</v>
      </c>
      <c r="B65">
        <v>1600</v>
      </c>
      <c r="C65">
        <v>1835</v>
      </c>
      <c r="D65">
        <v>1625</v>
      </c>
      <c r="E65">
        <v>1690</v>
      </c>
      <c r="F65">
        <v>1700</v>
      </c>
      <c r="G65">
        <v>-1</v>
      </c>
      <c r="H65">
        <v>-1</v>
      </c>
      <c r="I65">
        <v>-1</v>
      </c>
      <c r="J65">
        <v>-1</v>
      </c>
      <c r="K65">
        <v>-1</v>
      </c>
      <c r="L65">
        <v>-1</v>
      </c>
    </row>
    <row r="66" spans="1:12" x14ac:dyDescent="0.25">
      <c r="A66">
        <v>-1</v>
      </c>
      <c r="B66">
        <v>1640</v>
      </c>
      <c r="C66">
        <v>1865</v>
      </c>
      <c r="D66">
        <v>1650</v>
      </c>
      <c r="E66">
        <v>1710</v>
      </c>
      <c r="F66">
        <v>1720</v>
      </c>
      <c r="G66">
        <v>-1</v>
      </c>
      <c r="H66">
        <v>-1</v>
      </c>
      <c r="I66">
        <v>-1</v>
      </c>
      <c r="J66">
        <v>-1</v>
      </c>
      <c r="K66">
        <v>-1</v>
      </c>
      <c r="L66">
        <v>-1</v>
      </c>
    </row>
    <row r="67" spans="1:12" x14ac:dyDescent="0.25">
      <c r="A67">
        <v>-1</v>
      </c>
      <c r="B67">
        <v>1660</v>
      </c>
      <c r="C67">
        <v>1885</v>
      </c>
      <c r="D67">
        <v>1670</v>
      </c>
      <c r="E67">
        <v>1730</v>
      </c>
      <c r="F67">
        <v>1740</v>
      </c>
      <c r="G67">
        <v>-1</v>
      </c>
      <c r="H67">
        <v>-1</v>
      </c>
      <c r="I67">
        <v>-1</v>
      </c>
      <c r="J67">
        <v>-1</v>
      </c>
      <c r="K67">
        <v>-1</v>
      </c>
      <c r="L67">
        <v>-1</v>
      </c>
    </row>
    <row r="68" spans="1:12" x14ac:dyDescent="0.25">
      <c r="A68">
        <v>-1</v>
      </c>
      <c r="B68">
        <v>1680</v>
      </c>
      <c r="C68">
        <v>1905</v>
      </c>
      <c r="D68">
        <v>1690</v>
      </c>
      <c r="E68">
        <v>1750</v>
      </c>
      <c r="F68">
        <v>1760</v>
      </c>
      <c r="G68">
        <v>-1</v>
      </c>
      <c r="H68">
        <v>-1</v>
      </c>
      <c r="I68">
        <v>-1</v>
      </c>
      <c r="J68">
        <v>-1</v>
      </c>
      <c r="K68">
        <v>-1</v>
      </c>
      <c r="L68">
        <v>-1</v>
      </c>
    </row>
    <row r="69" spans="1:12" x14ac:dyDescent="0.25">
      <c r="A69">
        <v>-1</v>
      </c>
      <c r="B69">
        <v>1700</v>
      </c>
      <c r="C69">
        <v>1926</v>
      </c>
      <c r="D69">
        <v>1715</v>
      </c>
      <c r="E69">
        <v>1770</v>
      </c>
      <c r="F69">
        <v>4760</v>
      </c>
      <c r="G69">
        <v>-1</v>
      </c>
      <c r="H69">
        <v>-1</v>
      </c>
      <c r="I69">
        <v>-1</v>
      </c>
      <c r="J69">
        <v>-1</v>
      </c>
      <c r="K69">
        <v>-1</v>
      </c>
      <c r="L69">
        <v>-1</v>
      </c>
    </row>
    <row r="70" spans="1:12" x14ac:dyDescent="0.25">
      <c r="A70">
        <v>-1</v>
      </c>
      <c r="B70">
        <v>1720</v>
      </c>
      <c r="C70">
        <v>1950</v>
      </c>
      <c r="D70">
        <v>1740</v>
      </c>
      <c r="E70">
        <v>1790</v>
      </c>
      <c r="F70">
        <v>4780</v>
      </c>
      <c r="G70">
        <v>-1</v>
      </c>
      <c r="H70">
        <v>-1</v>
      </c>
      <c r="I70">
        <v>-1</v>
      </c>
      <c r="J70">
        <v>-1</v>
      </c>
      <c r="K70">
        <v>-1</v>
      </c>
      <c r="L70">
        <v>-1</v>
      </c>
    </row>
    <row r="71" spans="1:12" x14ac:dyDescent="0.25">
      <c r="A71">
        <v>-1</v>
      </c>
      <c r="B71">
        <v>1740</v>
      </c>
      <c r="C71">
        <v>1976</v>
      </c>
      <c r="D71">
        <v>1760</v>
      </c>
      <c r="E71">
        <v>1810</v>
      </c>
      <c r="F71">
        <v>4800</v>
      </c>
      <c r="G71">
        <v>-1</v>
      </c>
      <c r="H71">
        <v>-1</v>
      </c>
      <c r="I71">
        <v>-1</v>
      </c>
      <c r="J71">
        <v>-1</v>
      </c>
      <c r="K71">
        <v>-1</v>
      </c>
      <c r="L71">
        <v>-1</v>
      </c>
    </row>
    <row r="72" spans="1:12" x14ac:dyDescent="0.25">
      <c r="A72">
        <v>-1</v>
      </c>
      <c r="B72">
        <v>1760</v>
      </c>
      <c r="C72">
        <v>2000</v>
      </c>
      <c r="D72">
        <v>1780</v>
      </c>
      <c r="E72">
        <v>1830</v>
      </c>
      <c r="F72">
        <v>4830</v>
      </c>
      <c r="G72">
        <v>-1</v>
      </c>
      <c r="H72">
        <v>-1</v>
      </c>
      <c r="I72">
        <v>-1</v>
      </c>
      <c r="J72">
        <v>-1</v>
      </c>
      <c r="K72">
        <v>-1</v>
      </c>
      <c r="L72">
        <v>-1</v>
      </c>
    </row>
    <row r="73" spans="1:12" x14ac:dyDescent="0.25">
      <c r="A73">
        <v>-1</v>
      </c>
      <c r="B73">
        <v>1800</v>
      </c>
      <c r="C73">
        <v>2025</v>
      </c>
      <c r="D73">
        <v>1800</v>
      </c>
      <c r="E73">
        <v>1850</v>
      </c>
      <c r="F73">
        <v>4850</v>
      </c>
      <c r="G73">
        <v>-1</v>
      </c>
      <c r="H73">
        <v>-1</v>
      </c>
      <c r="I73">
        <v>-1</v>
      </c>
      <c r="J73">
        <v>-1</v>
      </c>
      <c r="K73">
        <v>-1</v>
      </c>
      <c r="L73">
        <v>-1</v>
      </c>
    </row>
    <row r="74" spans="1:12" x14ac:dyDescent="0.25">
      <c r="A74">
        <v>-1</v>
      </c>
      <c r="B74">
        <v>1820</v>
      </c>
      <c r="C74">
        <v>2050</v>
      </c>
      <c r="D74">
        <v>1820</v>
      </c>
      <c r="E74">
        <v>1870</v>
      </c>
      <c r="F74">
        <v>4870</v>
      </c>
      <c r="G74">
        <v>-1</v>
      </c>
      <c r="H74">
        <v>-1</v>
      </c>
      <c r="I74">
        <v>-1</v>
      </c>
      <c r="J74">
        <v>-1</v>
      </c>
      <c r="K74">
        <v>-1</v>
      </c>
      <c r="L74">
        <v>-1</v>
      </c>
    </row>
    <row r="75" spans="1:12" x14ac:dyDescent="0.25">
      <c r="A75">
        <v>-1</v>
      </c>
      <c r="B75">
        <v>1840</v>
      </c>
      <c r="C75">
        <v>2070</v>
      </c>
      <c r="D75">
        <v>1840</v>
      </c>
      <c r="E75">
        <v>1890</v>
      </c>
      <c r="F75">
        <v>4890</v>
      </c>
      <c r="G75">
        <v>-1</v>
      </c>
      <c r="H75">
        <v>-1</v>
      </c>
      <c r="I75">
        <v>-1</v>
      </c>
      <c r="J75">
        <v>-1</v>
      </c>
      <c r="K75">
        <v>-1</v>
      </c>
      <c r="L75">
        <v>-1</v>
      </c>
    </row>
    <row r="76" spans="1:12" x14ac:dyDescent="0.25">
      <c r="A76">
        <v>-1</v>
      </c>
      <c r="B76">
        <v>1860</v>
      </c>
      <c r="C76">
        <v>2090</v>
      </c>
      <c r="D76">
        <v>1860</v>
      </c>
      <c r="E76">
        <v>1910</v>
      </c>
      <c r="F76">
        <v>4910</v>
      </c>
      <c r="G76">
        <v>-1</v>
      </c>
      <c r="H76">
        <v>-1</v>
      </c>
      <c r="I76">
        <v>-1</v>
      </c>
      <c r="J76">
        <v>-1</v>
      </c>
      <c r="K76">
        <v>-1</v>
      </c>
      <c r="L76">
        <v>-1</v>
      </c>
    </row>
    <row r="77" spans="1:12" x14ac:dyDescent="0.25">
      <c r="A77">
        <v>-1</v>
      </c>
      <c r="B77">
        <v>1880</v>
      </c>
      <c r="C77">
        <v>2110</v>
      </c>
      <c r="D77">
        <v>1880</v>
      </c>
      <c r="E77">
        <v>1930</v>
      </c>
      <c r="F77">
        <v>4950</v>
      </c>
      <c r="G77">
        <v>-1</v>
      </c>
      <c r="H77">
        <v>-1</v>
      </c>
      <c r="I77">
        <v>-1</v>
      </c>
      <c r="J77">
        <v>-1</v>
      </c>
      <c r="K77">
        <v>-1</v>
      </c>
      <c r="L77">
        <v>-1</v>
      </c>
    </row>
    <row r="78" spans="1:12" x14ac:dyDescent="0.25">
      <c r="A78">
        <v>-1</v>
      </c>
      <c r="B78">
        <v>4650</v>
      </c>
      <c r="C78">
        <v>2135</v>
      </c>
      <c r="D78">
        <v>1900</v>
      </c>
      <c r="E78">
        <v>1950</v>
      </c>
      <c r="F78">
        <v>4975</v>
      </c>
      <c r="G78">
        <v>-1</v>
      </c>
      <c r="H78">
        <v>-1</v>
      </c>
      <c r="I78">
        <v>-1</v>
      </c>
      <c r="J78">
        <v>-1</v>
      </c>
      <c r="K78">
        <v>-1</v>
      </c>
      <c r="L78">
        <v>-1</v>
      </c>
    </row>
    <row r="79" spans="1:12" x14ac:dyDescent="0.25">
      <c r="A79">
        <v>-1</v>
      </c>
      <c r="B79">
        <v>4695</v>
      </c>
      <c r="C79">
        <v>2155</v>
      </c>
      <c r="D79">
        <v>1920</v>
      </c>
      <c r="E79">
        <v>1970</v>
      </c>
      <c r="F79">
        <v>5010</v>
      </c>
      <c r="G79">
        <v>-1</v>
      </c>
      <c r="H79">
        <v>-1</v>
      </c>
      <c r="I79">
        <v>-1</v>
      </c>
      <c r="J79">
        <v>-1</v>
      </c>
      <c r="K79">
        <v>-1</v>
      </c>
      <c r="L79">
        <v>-1</v>
      </c>
    </row>
    <row r="80" spans="1:12" x14ac:dyDescent="0.25">
      <c r="A80">
        <v>-1</v>
      </c>
      <c r="B80">
        <v>4715</v>
      </c>
      <c r="C80">
        <v>2180</v>
      </c>
      <c r="D80">
        <v>1940</v>
      </c>
      <c r="E80">
        <v>1990</v>
      </c>
      <c r="F80">
        <v>5045</v>
      </c>
      <c r="G80">
        <v>-1</v>
      </c>
      <c r="H80">
        <v>-1</v>
      </c>
      <c r="I80">
        <v>-1</v>
      </c>
      <c r="J80">
        <v>-1</v>
      </c>
      <c r="K80">
        <v>-1</v>
      </c>
      <c r="L80">
        <v>-1</v>
      </c>
    </row>
    <row r="81" spans="1:12" x14ac:dyDescent="0.25">
      <c r="A81">
        <v>-1</v>
      </c>
      <c r="B81">
        <v>4740</v>
      </c>
      <c r="C81">
        <v>2200</v>
      </c>
      <c r="D81">
        <v>1960</v>
      </c>
      <c r="E81">
        <v>2010</v>
      </c>
      <c r="F81">
        <v>5090</v>
      </c>
      <c r="G81">
        <v>-1</v>
      </c>
      <c r="H81">
        <v>-1</v>
      </c>
      <c r="I81">
        <v>-1</v>
      </c>
      <c r="J81">
        <v>-1</v>
      </c>
      <c r="K81">
        <v>-1</v>
      </c>
      <c r="L81">
        <v>-1</v>
      </c>
    </row>
    <row r="82" spans="1:12" x14ac:dyDescent="0.25">
      <c r="A82">
        <v>-1</v>
      </c>
      <c r="B82">
        <v>4775</v>
      </c>
      <c r="C82">
        <v>4530</v>
      </c>
      <c r="D82">
        <v>1980</v>
      </c>
      <c r="E82">
        <v>2030</v>
      </c>
      <c r="F82">
        <v>5190</v>
      </c>
      <c r="G82">
        <v>-1</v>
      </c>
      <c r="H82">
        <v>-1</v>
      </c>
      <c r="I82">
        <v>-1</v>
      </c>
      <c r="J82">
        <v>-1</v>
      </c>
      <c r="K82">
        <v>-1</v>
      </c>
      <c r="L82">
        <v>-1</v>
      </c>
    </row>
    <row r="83" spans="1:12" x14ac:dyDescent="0.25">
      <c r="A83">
        <v>-1</v>
      </c>
      <c r="B83">
        <v>4835</v>
      </c>
      <c r="C83">
        <v>4550</v>
      </c>
      <c r="D83">
        <v>2000</v>
      </c>
      <c r="E83">
        <v>2050</v>
      </c>
      <c r="F83">
        <v>5320</v>
      </c>
      <c r="G83">
        <v>-1</v>
      </c>
      <c r="H83">
        <v>-1</v>
      </c>
      <c r="I83">
        <v>-1</v>
      </c>
      <c r="J83">
        <v>-1</v>
      </c>
      <c r="K83">
        <v>-1</v>
      </c>
      <c r="L83">
        <v>-1</v>
      </c>
    </row>
    <row r="84" spans="1:12" x14ac:dyDescent="0.25">
      <c r="A84">
        <v>-1</v>
      </c>
      <c r="B84">
        <v>4860</v>
      </c>
      <c r="C84">
        <v>4570</v>
      </c>
      <c r="D84">
        <v>2020</v>
      </c>
      <c r="E84">
        <v>4595</v>
      </c>
      <c r="F84">
        <v>5340</v>
      </c>
      <c r="G84">
        <v>-1</v>
      </c>
      <c r="H84">
        <v>-1</v>
      </c>
      <c r="I84">
        <v>-1</v>
      </c>
      <c r="J84">
        <v>-1</v>
      </c>
      <c r="K84">
        <v>-1</v>
      </c>
      <c r="L84">
        <v>-1</v>
      </c>
    </row>
    <row r="85" spans="1:12" x14ac:dyDescent="0.25">
      <c r="A85">
        <v>-1</v>
      </c>
      <c r="B85">
        <v>4910</v>
      </c>
      <c r="C85">
        <v>4590</v>
      </c>
      <c r="D85">
        <v>2040</v>
      </c>
      <c r="E85">
        <v>4615</v>
      </c>
      <c r="F85">
        <v>5360</v>
      </c>
      <c r="G85">
        <v>-1</v>
      </c>
      <c r="H85">
        <v>-1</v>
      </c>
      <c r="I85">
        <v>-1</v>
      </c>
      <c r="J85">
        <v>-1</v>
      </c>
      <c r="K85">
        <v>-1</v>
      </c>
      <c r="L85">
        <v>-1</v>
      </c>
    </row>
    <row r="86" spans="1:12" x14ac:dyDescent="0.25">
      <c r="A86">
        <v>-1</v>
      </c>
      <c r="B86">
        <v>4930</v>
      </c>
      <c r="C86">
        <v>4610</v>
      </c>
      <c r="D86">
        <v>2060</v>
      </c>
      <c r="E86">
        <v>4635</v>
      </c>
      <c r="F86">
        <v>5420</v>
      </c>
      <c r="G86">
        <v>-1</v>
      </c>
      <c r="H86">
        <v>-1</v>
      </c>
      <c r="I86">
        <v>-1</v>
      </c>
      <c r="J86">
        <v>-1</v>
      </c>
      <c r="K86">
        <v>-1</v>
      </c>
      <c r="L86">
        <v>-1</v>
      </c>
    </row>
    <row r="87" spans="1:12" x14ac:dyDescent="0.25">
      <c r="A87">
        <v>-1</v>
      </c>
      <c r="B87">
        <v>4990</v>
      </c>
      <c r="C87">
        <v>4640</v>
      </c>
      <c r="D87">
        <v>2080</v>
      </c>
      <c r="E87">
        <v>4655</v>
      </c>
      <c r="F87">
        <v>5785</v>
      </c>
      <c r="G87">
        <v>-1</v>
      </c>
      <c r="H87">
        <v>-1</v>
      </c>
      <c r="I87">
        <v>-1</v>
      </c>
      <c r="J87">
        <v>-1</v>
      </c>
      <c r="K87">
        <v>-1</v>
      </c>
      <c r="L87">
        <v>-1</v>
      </c>
    </row>
    <row r="88" spans="1:12" x14ac:dyDescent="0.25">
      <c r="A88">
        <v>-1</v>
      </c>
      <c r="B88">
        <v>5200</v>
      </c>
      <c r="C88">
        <v>4660</v>
      </c>
      <c r="D88">
        <v>2100</v>
      </c>
      <c r="E88">
        <v>4675</v>
      </c>
      <c r="F88">
        <v>-1</v>
      </c>
      <c r="G88">
        <v>-1</v>
      </c>
      <c r="H88">
        <v>-1</v>
      </c>
      <c r="I88">
        <v>-1</v>
      </c>
      <c r="J88">
        <v>-1</v>
      </c>
      <c r="K88">
        <v>-1</v>
      </c>
      <c r="L88">
        <v>-1</v>
      </c>
    </row>
    <row r="89" spans="1:12" x14ac:dyDescent="0.25">
      <c r="A89">
        <v>-1</v>
      </c>
      <c r="B89">
        <v>-1</v>
      </c>
      <c r="C89">
        <v>4690</v>
      </c>
      <c r="D89">
        <v>2120</v>
      </c>
      <c r="E89">
        <v>4700</v>
      </c>
      <c r="F89">
        <v>-1</v>
      </c>
      <c r="G89">
        <v>-1</v>
      </c>
      <c r="H89">
        <v>-1</v>
      </c>
      <c r="I89">
        <v>-1</v>
      </c>
      <c r="J89">
        <v>-1</v>
      </c>
      <c r="K89">
        <v>-1</v>
      </c>
      <c r="L89">
        <v>-1</v>
      </c>
    </row>
    <row r="90" spans="1:12" x14ac:dyDescent="0.25">
      <c r="A90">
        <v>-1</v>
      </c>
      <c r="B90">
        <v>-1</v>
      </c>
      <c r="C90">
        <v>4710</v>
      </c>
      <c r="D90">
        <v>2140</v>
      </c>
      <c r="E90">
        <v>4720</v>
      </c>
      <c r="F90">
        <v>-1</v>
      </c>
      <c r="G90">
        <v>-1</v>
      </c>
      <c r="H90">
        <v>-1</v>
      </c>
      <c r="I90">
        <v>-1</v>
      </c>
      <c r="J90">
        <v>-1</v>
      </c>
      <c r="K90">
        <v>-1</v>
      </c>
      <c r="L90">
        <v>-1</v>
      </c>
    </row>
    <row r="91" spans="1:12" x14ac:dyDescent="0.25">
      <c r="A91">
        <v>-1</v>
      </c>
      <c r="B91">
        <v>-1</v>
      </c>
      <c r="C91">
        <v>4730</v>
      </c>
      <c r="D91">
        <v>2160</v>
      </c>
      <c r="E91">
        <v>4740</v>
      </c>
      <c r="F91">
        <v>-1</v>
      </c>
      <c r="G91">
        <v>-1</v>
      </c>
      <c r="H91">
        <v>-1</v>
      </c>
      <c r="I91">
        <v>-1</v>
      </c>
      <c r="J91">
        <v>-1</v>
      </c>
      <c r="K91">
        <v>-1</v>
      </c>
      <c r="L91">
        <v>-1</v>
      </c>
    </row>
    <row r="92" spans="1:12" x14ac:dyDescent="0.25">
      <c r="A92">
        <v>-1</v>
      </c>
      <c r="B92">
        <v>-1</v>
      </c>
      <c r="C92">
        <v>4750</v>
      </c>
      <c r="D92">
        <v>4565</v>
      </c>
      <c r="E92">
        <v>4760</v>
      </c>
      <c r="F92">
        <v>-1</v>
      </c>
      <c r="G92">
        <v>-1</v>
      </c>
      <c r="H92">
        <v>-1</v>
      </c>
      <c r="I92">
        <v>-1</v>
      </c>
      <c r="J92">
        <v>-1</v>
      </c>
      <c r="K92">
        <v>-1</v>
      </c>
      <c r="L92">
        <v>-1</v>
      </c>
    </row>
    <row r="93" spans="1:12" x14ac:dyDescent="0.25">
      <c r="A93">
        <v>-1</v>
      </c>
      <c r="B93">
        <v>-1</v>
      </c>
      <c r="C93">
        <v>4775</v>
      </c>
      <c r="D93">
        <v>4585</v>
      </c>
      <c r="E93">
        <v>4780</v>
      </c>
      <c r="F93">
        <v>-1</v>
      </c>
      <c r="G93">
        <v>-1</v>
      </c>
      <c r="H93">
        <v>-1</v>
      </c>
      <c r="I93">
        <v>-1</v>
      </c>
      <c r="J93">
        <v>-1</v>
      </c>
      <c r="K93">
        <v>-1</v>
      </c>
      <c r="L93">
        <v>-1</v>
      </c>
    </row>
    <row r="94" spans="1:12" x14ac:dyDescent="0.25">
      <c r="A94">
        <v>-1</v>
      </c>
      <c r="B94">
        <v>-1</v>
      </c>
      <c r="C94">
        <v>4800</v>
      </c>
      <c r="D94">
        <v>4605</v>
      </c>
      <c r="E94">
        <v>4815</v>
      </c>
      <c r="F94">
        <v>-1</v>
      </c>
      <c r="G94">
        <v>-1</v>
      </c>
      <c r="H94">
        <v>-1</v>
      </c>
      <c r="I94">
        <v>-1</v>
      </c>
      <c r="J94">
        <v>-1</v>
      </c>
      <c r="K94">
        <v>-1</v>
      </c>
      <c r="L94">
        <v>-1</v>
      </c>
    </row>
    <row r="95" spans="1:12" x14ac:dyDescent="0.25">
      <c r="A95">
        <v>-1</v>
      </c>
      <c r="B95">
        <v>-1</v>
      </c>
      <c r="C95">
        <v>4830</v>
      </c>
      <c r="D95">
        <v>4625</v>
      </c>
      <c r="E95">
        <v>4850</v>
      </c>
      <c r="F95">
        <v>-1</v>
      </c>
      <c r="G95">
        <v>-1</v>
      </c>
      <c r="H95">
        <v>-1</v>
      </c>
      <c r="I95">
        <v>-1</v>
      </c>
      <c r="J95">
        <v>-1</v>
      </c>
      <c r="K95">
        <v>-1</v>
      </c>
      <c r="L95">
        <v>-1</v>
      </c>
    </row>
    <row r="96" spans="1:12" x14ac:dyDescent="0.25">
      <c r="A96">
        <v>-1</v>
      </c>
      <c r="B96">
        <v>-1</v>
      </c>
      <c r="C96">
        <v>4850</v>
      </c>
      <c r="D96">
        <v>4650</v>
      </c>
      <c r="E96">
        <v>4870</v>
      </c>
      <c r="F96">
        <v>-1</v>
      </c>
      <c r="G96">
        <v>-1</v>
      </c>
      <c r="H96">
        <v>-1</v>
      </c>
      <c r="I96">
        <v>-1</v>
      </c>
      <c r="J96">
        <v>-1</v>
      </c>
      <c r="K96">
        <v>-1</v>
      </c>
      <c r="L96">
        <v>-1</v>
      </c>
    </row>
    <row r="97" spans="1:12" x14ac:dyDescent="0.25">
      <c r="A97">
        <v>-1</v>
      </c>
      <c r="B97">
        <v>-1</v>
      </c>
      <c r="C97">
        <v>4880</v>
      </c>
      <c r="D97">
        <v>4670</v>
      </c>
      <c r="E97">
        <v>4890</v>
      </c>
      <c r="F97">
        <v>-1</v>
      </c>
      <c r="G97">
        <v>-1</v>
      </c>
      <c r="H97">
        <v>-1</v>
      </c>
      <c r="I97">
        <v>-1</v>
      </c>
      <c r="J97">
        <v>-1</v>
      </c>
      <c r="K97">
        <v>-1</v>
      </c>
      <c r="L97">
        <v>-1</v>
      </c>
    </row>
    <row r="98" spans="1:12" x14ac:dyDescent="0.25">
      <c r="A98">
        <v>-1</v>
      </c>
      <c r="B98">
        <v>-1</v>
      </c>
      <c r="C98">
        <v>4970</v>
      </c>
      <c r="D98">
        <v>4690</v>
      </c>
      <c r="E98">
        <v>4910</v>
      </c>
      <c r="F98">
        <v>-1</v>
      </c>
      <c r="G98">
        <v>-1</v>
      </c>
      <c r="H98">
        <v>-1</v>
      </c>
      <c r="I98">
        <v>-1</v>
      </c>
      <c r="J98">
        <v>-1</v>
      </c>
      <c r="K98">
        <v>-1</v>
      </c>
      <c r="L98">
        <v>-1</v>
      </c>
    </row>
    <row r="99" spans="1:12" x14ac:dyDescent="0.25">
      <c r="A99">
        <v>-1</v>
      </c>
      <c r="B99">
        <v>-1</v>
      </c>
      <c r="C99">
        <v>5080</v>
      </c>
      <c r="D99">
        <v>4710</v>
      </c>
      <c r="E99">
        <v>4930</v>
      </c>
      <c r="F99">
        <v>-1</v>
      </c>
      <c r="G99">
        <v>-1</v>
      </c>
      <c r="H99">
        <v>-1</v>
      </c>
      <c r="I99">
        <v>-1</v>
      </c>
      <c r="J99">
        <v>-1</v>
      </c>
      <c r="K99">
        <v>-1</v>
      </c>
      <c r="L99">
        <v>-1</v>
      </c>
    </row>
    <row r="100" spans="1:12" x14ac:dyDescent="0.25">
      <c r="A100">
        <v>-1</v>
      </c>
      <c r="B100">
        <v>-1</v>
      </c>
      <c r="C100">
        <v>5130</v>
      </c>
      <c r="D100">
        <v>4735</v>
      </c>
      <c r="E100">
        <v>4960</v>
      </c>
      <c r="F100">
        <v>-1</v>
      </c>
      <c r="G100">
        <v>-1</v>
      </c>
      <c r="H100">
        <v>-1</v>
      </c>
      <c r="I100">
        <v>-1</v>
      </c>
      <c r="J100">
        <v>-1</v>
      </c>
      <c r="K100">
        <v>-1</v>
      </c>
      <c r="L100">
        <v>-1</v>
      </c>
    </row>
    <row r="101" spans="1:12" x14ac:dyDescent="0.25">
      <c r="A101">
        <v>-1</v>
      </c>
      <c r="B101">
        <v>-1</v>
      </c>
      <c r="C101">
        <v>5780</v>
      </c>
      <c r="D101">
        <v>4760</v>
      </c>
      <c r="E101">
        <v>4985</v>
      </c>
      <c r="F101">
        <v>-1</v>
      </c>
      <c r="G101">
        <v>-1</v>
      </c>
      <c r="H101">
        <v>-1</v>
      </c>
      <c r="I101">
        <v>-1</v>
      </c>
      <c r="J101">
        <v>-1</v>
      </c>
      <c r="K101">
        <v>-1</v>
      </c>
      <c r="L101">
        <v>-1</v>
      </c>
    </row>
    <row r="102" spans="1:12" x14ac:dyDescent="0.25">
      <c r="A102">
        <v>-1</v>
      </c>
      <c r="B102">
        <v>-1</v>
      </c>
      <c r="C102">
        <v>-1</v>
      </c>
      <c r="D102">
        <v>4780</v>
      </c>
      <c r="E102">
        <v>5035</v>
      </c>
      <c r="F102">
        <v>-1</v>
      </c>
      <c r="G102">
        <v>-1</v>
      </c>
      <c r="H102">
        <v>-1</v>
      </c>
      <c r="I102">
        <v>-1</v>
      </c>
      <c r="J102">
        <v>-1</v>
      </c>
      <c r="K102">
        <v>-1</v>
      </c>
      <c r="L102">
        <v>-1</v>
      </c>
    </row>
    <row r="103" spans="1:12" x14ac:dyDescent="0.25">
      <c r="A103">
        <v>-1</v>
      </c>
      <c r="B103">
        <v>-1</v>
      </c>
      <c r="C103">
        <v>-1</v>
      </c>
      <c r="D103">
        <v>4800</v>
      </c>
      <c r="E103">
        <v>5055</v>
      </c>
      <c r="F103">
        <v>-1</v>
      </c>
      <c r="G103">
        <v>-1</v>
      </c>
      <c r="H103">
        <v>-1</v>
      </c>
      <c r="I103">
        <v>-1</v>
      </c>
      <c r="J103">
        <v>-1</v>
      </c>
      <c r="K103">
        <v>-1</v>
      </c>
      <c r="L103">
        <v>-1</v>
      </c>
    </row>
    <row r="104" spans="1:12" x14ac:dyDescent="0.25">
      <c r="A104">
        <v>-1</v>
      </c>
      <c r="B104">
        <v>-1</v>
      </c>
      <c r="C104">
        <v>-1</v>
      </c>
      <c r="D104">
        <v>4820</v>
      </c>
      <c r="E104">
        <v>5080</v>
      </c>
      <c r="F104">
        <v>-1</v>
      </c>
      <c r="G104">
        <v>-1</v>
      </c>
      <c r="H104">
        <v>-1</v>
      </c>
      <c r="I104">
        <v>-1</v>
      </c>
      <c r="J104">
        <v>-1</v>
      </c>
      <c r="K104">
        <v>-1</v>
      </c>
      <c r="L104">
        <v>-1</v>
      </c>
    </row>
    <row r="105" spans="1:12" x14ac:dyDescent="0.25">
      <c r="A105">
        <v>-1</v>
      </c>
      <c r="B105">
        <v>-1</v>
      </c>
      <c r="C105">
        <v>-1</v>
      </c>
      <c r="D105">
        <v>4840</v>
      </c>
      <c r="E105">
        <v>5175</v>
      </c>
      <c r="F105">
        <v>-1</v>
      </c>
      <c r="G105">
        <v>-1</v>
      </c>
      <c r="H105">
        <v>-1</v>
      </c>
      <c r="I105">
        <v>-1</v>
      </c>
      <c r="J105">
        <v>-1</v>
      </c>
      <c r="K105">
        <v>-1</v>
      </c>
      <c r="L105">
        <v>-1</v>
      </c>
    </row>
    <row r="106" spans="1:12" x14ac:dyDescent="0.25">
      <c r="A106">
        <v>-1</v>
      </c>
      <c r="B106">
        <v>-1</v>
      </c>
      <c r="C106">
        <v>-1</v>
      </c>
      <c r="D106">
        <v>4860</v>
      </c>
      <c r="E106">
        <v>5210</v>
      </c>
      <c r="F106">
        <v>-1</v>
      </c>
      <c r="G106">
        <v>-1</v>
      </c>
      <c r="H106">
        <v>-1</v>
      </c>
      <c r="I106">
        <v>-1</v>
      </c>
      <c r="J106">
        <v>-1</v>
      </c>
      <c r="K106">
        <v>-1</v>
      </c>
      <c r="L106">
        <v>-1</v>
      </c>
    </row>
    <row r="107" spans="1:12" x14ac:dyDescent="0.25">
      <c r="A107">
        <v>-1</v>
      </c>
      <c r="B107">
        <v>-1</v>
      </c>
      <c r="C107">
        <v>-1</v>
      </c>
      <c r="D107">
        <v>4880</v>
      </c>
      <c r="E107">
        <v>5300</v>
      </c>
      <c r="F107">
        <v>-1</v>
      </c>
      <c r="G107">
        <v>-1</v>
      </c>
      <c r="H107">
        <v>-1</v>
      </c>
      <c r="I107">
        <v>-1</v>
      </c>
      <c r="J107">
        <v>-1</v>
      </c>
      <c r="K107">
        <v>-1</v>
      </c>
      <c r="L107">
        <v>-1</v>
      </c>
    </row>
    <row r="108" spans="1:12" x14ac:dyDescent="0.25">
      <c r="A108">
        <v>-1</v>
      </c>
      <c r="B108">
        <v>-1</v>
      </c>
      <c r="C108">
        <v>-1</v>
      </c>
      <c r="D108">
        <v>4900</v>
      </c>
      <c r="E108">
        <v>5320</v>
      </c>
      <c r="F108">
        <v>-1</v>
      </c>
      <c r="G108">
        <v>-1</v>
      </c>
      <c r="H108">
        <v>-1</v>
      </c>
      <c r="I108">
        <v>-1</v>
      </c>
      <c r="J108">
        <v>-1</v>
      </c>
      <c r="K108">
        <v>-1</v>
      </c>
      <c r="L108">
        <v>-1</v>
      </c>
    </row>
    <row r="109" spans="1:12" x14ac:dyDescent="0.25">
      <c r="A109">
        <v>-1</v>
      </c>
      <c r="B109">
        <v>-1</v>
      </c>
      <c r="C109">
        <v>-1</v>
      </c>
      <c r="D109">
        <v>4920</v>
      </c>
      <c r="E109">
        <v>5690</v>
      </c>
      <c r="F109">
        <v>-1</v>
      </c>
      <c r="G109">
        <v>-1</v>
      </c>
      <c r="H109">
        <v>-1</v>
      </c>
      <c r="I109">
        <v>-1</v>
      </c>
      <c r="J109">
        <v>-1</v>
      </c>
      <c r="K109">
        <v>-1</v>
      </c>
      <c r="L109">
        <v>-1</v>
      </c>
    </row>
    <row r="110" spans="1:12" x14ac:dyDescent="0.25">
      <c r="A110">
        <v>-1</v>
      </c>
      <c r="B110">
        <v>-1</v>
      </c>
      <c r="C110">
        <v>-1</v>
      </c>
      <c r="D110">
        <v>4940</v>
      </c>
      <c r="E110">
        <v>6000</v>
      </c>
      <c r="F110">
        <v>-1</v>
      </c>
      <c r="G110">
        <v>-1</v>
      </c>
      <c r="H110">
        <v>-1</v>
      </c>
      <c r="I110">
        <v>-1</v>
      </c>
      <c r="J110">
        <v>-1</v>
      </c>
      <c r="K110">
        <v>-1</v>
      </c>
      <c r="L110">
        <v>-1</v>
      </c>
    </row>
    <row r="111" spans="1:12" x14ac:dyDescent="0.25">
      <c r="A111">
        <v>-1</v>
      </c>
      <c r="B111">
        <v>-1</v>
      </c>
      <c r="C111">
        <v>-1</v>
      </c>
      <c r="D111">
        <v>4960</v>
      </c>
      <c r="E111">
        <v>-1</v>
      </c>
      <c r="F111">
        <v>-1</v>
      </c>
      <c r="G111">
        <v>-1</v>
      </c>
      <c r="H111">
        <v>-1</v>
      </c>
      <c r="I111">
        <v>-1</v>
      </c>
      <c r="J111">
        <v>-1</v>
      </c>
      <c r="K111">
        <v>-1</v>
      </c>
      <c r="L111">
        <v>-1</v>
      </c>
    </row>
    <row r="112" spans="1:12" x14ac:dyDescent="0.25">
      <c r="A112">
        <v>-1</v>
      </c>
      <c r="B112">
        <v>-1</v>
      </c>
      <c r="C112">
        <v>-1</v>
      </c>
      <c r="D112">
        <v>4980</v>
      </c>
      <c r="E112">
        <v>-1</v>
      </c>
      <c r="F112">
        <v>-1</v>
      </c>
      <c r="G112">
        <v>-1</v>
      </c>
      <c r="H112">
        <v>-1</v>
      </c>
      <c r="I112">
        <v>-1</v>
      </c>
      <c r="J112">
        <v>-1</v>
      </c>
      <c r="K112">
        <v>-1</v>
      </c>
      <c r="L112">
        <v>-1</v>
      </c>
    </row>
    <row r="113" spans="1:12" x14ac:dyDescent="0.25">
      <c r="A113">
        <v>-1</v>
      </c>
      <c r="B113">
        <v>-1</v>
      </c>
      <c r="C113">
        <v>-1</v>
      </c>
      <c r="D113">
        <v>5000</v>
      </c>
      <c r="E113">
        <v>-1</v>
      </c>
      <c r="F113">
        <v>-1</v>
      </c>
      <c r="G113">
        <v>-1</v>
      </c>
      <c r="H113">
        <v>-1</v>
      </c>
      <c r="I113">
        <v>-1</v>
      </c>
      <c r="J113">
        <v>-1</v>
      </c>
      <c r="K113">
        <v>-1</v>
      </c>
      <c r="L113">
        <v>-1</v>
      </c>
    </row>
    <row r="114" spans="1:12" x14ac:dyDescent="0.25">
      <c r="A114">
        <v>-1</v>
      </c>
      <c r="B114">
        <v>-1</v>
      </c>
      <c r="C114">
        <v>-1</v>
      </c>
      <c r="D114">
        <v>5020</v>
      </c>
      <c r="E114">
        <v>-1</v>
      </c>
      <c r="F114">
        <v>-1</v>
      </c>
      <c r="G114">
        <v>-1</v>
      </c>
      <c r="H114">
        <v>-1</v>
      </c>
      <c r="I114">
        <v>-1</v>
      </c>
      <c r="J114">
        <v>-1</v>
      </c>
      <c r="K114">
        <v>-1</v>
      </c>
      <c r="L114">
        <v>-1</v>
      </c>
    </row>
    <row r="115" spans="1:12" x14ac:dyDescent="0.25">
      <c r="A115">
        <v>-1</v>
      </c>
      <c r="B115">
        <v>-1</v>
      </c>
      <c r="C115">
        <v>-1</v>
      </c>
      <c r="D115">
        <v>5040</v>
      </c>
      <c r="E115">
        <v>-1</v>
      </c>
      <c r="F115">
        <v>-1</v>
      </c>
      <c r="G115">
        <v>-1</v>
      </c>
      <c r="H115">
        <v>-1</v>
      </c>
      <c r="I115">
        <v>-1</v>
      </c>
      <c r="J115">
        <v>-1</v>
      </c>
      <c r="K115">
        <v>-1</v>
      </c>
      <c r="L115">
        <v>-1</v>
      </c>
    </row>
    <row r="116" spans="1:12" x14ac:dyDescent="0.25">
      <c r="A116">
        <v>-1</v>
      </c>
      <c r="B116">
        <v>-1</v>
      </c>
      <c r="C116">
        <v>-1</v>
      </c>
      <c r="D116">
        <v>5060</v>
      </c>
      <c r="E116">
        <v>-1</v>
      </c>
      <c r="F116">
        <v>-1</v>
      </c>
      <c r="G116">
        <v>-1</v>
      </c>
      <c r="H116">
        <v>-1</v>
      </c>
      <c r="I116">
        <v>-1</v>
      </c>
      <c r="J116">
        <v>-1</v>
      </c>
      <c r="K116">
        <v>-1</v>
      </c>
      <c r="L116">
        <v>-1</v>
      </c>
    </row>
    <row r="117" spans="1:12" x14ac:dyDescent="0.25">
      <c r="A117">
        <v>-1</v>
      </c>
      <c r="B117">
        <v>-1</v>
      </c>
      <c r="C117">
        <v>-1</v>
      </c>
      <c r="D117">
        <v>5080</v>
      </c>
      <c r="E117">
        <v>-1</v>
      </c>
      <c r="F117">
        <v>-1</v>
      </c>
      <c r="G117">
        <v>-1</v>
      </c>
      <c r="H117">
        <v>-1</v>
      </c>
      <c r="I117">
        <v>-1</v>
      </c>
      <c r="J117">
        <v>-1</v>
      </c>
      <c r="K117">
        <v>-1</v>
      </c>
      <c r="L117">
        <v>-1</v>
      </c>
    </row>
    <row r="118" spans="1:12" x14ac:dyDescent="0.25">
      <c r="A118">
        <v>-1</v>
      </c>
      <c r="B118">
        <v>-1</v>
      </c>
      <c r="C118">
        <v>-1</v>
      </c>
      <c r="D118">
        <v>5110</v>
      </c>
      <c r="E118">
        <v>-1</v>
      </c>
      <c r="F118">
        <v>-1</v>
      </c>
      <c r="G118">
        <v>-1</v>
      </c>
      <c r="H118">
        <v>-1</v>
      </c>
      <c r="I118">
        <v>-1</v>
      </c>
      <c r="J118">
        <v>-1</v>
      </c>
      <c r="K118">
        <v>-1</v>
      </c>
      <c r="L118">
        <v>-1</v>
      </c>
    </row>
    <row r="119" spans="1:12" x14ac:dyDescent="0.25">
      <c r="A119">
        <v>-1</v>
      </c>
      <c r="B119">
        <v>-1</v>
      </c>
      <c r="C119">
        <v>-1</v>
      </c>
      <c r="D119">
        <v>5140</v>
      </c>
      <c r="E119">
        <v>-1</v>
      </c>
      <c r="F119">
        <v>-1</v>
      </c>
      <c r="G119">
        <v>-1</v>
      </c>
      <c r="H119">
        <v>-1</v>
      </c>
      <c r="I119">
        <v>-1</v>
      </c>
      <c r="J119">
        <v>-1</v>
      </c>
      <c r="K119">
        <v>-1</v>
      </c>
      <c r="L119">
        <v>-1</v>
      </c>
    </row>
    <row r="120" spans="1:12" x14ac:dyDescent="0.25">
      <c r="A120">
        <v>-1</v>
      </c>
      <c r="B120">
        <v>-1</v>
      </c>
      <c r="C120">
        <v>-1</v>
      </c>
      <c r="D120">
        <v>5180</v>
      </c>
      <c r="E120">
        <v>-1</v>
      </c>
      <c r="F120">
        <v>-1</v>
      </c>
      <c r="G120">
        <v>-1</v>
      </c>
      <c r="H120">
        <v>-1</v>
      </c>
      <c r="I120">
        <v>-1</v>
      </c>
      <c r="J120">
        <v>-1</v>
      </c>
      <c r="K120">
        <v>-1</v>
      </c>
      <c r="L120">
        <v>-1</v>
      </c>
    </row>
    <row r="121" spans="1:12" x14ac:dyDescent="0.25">
      <c r="A121">
        <v>-1</v>
      </c>
      <c r="B121">
        <v>-1</v>
      </c>
      <c r="C121">
        <v>-1</v>
      </c>
      <c r="D121">
        <v>5200</v>
      </c>
      <c r="E121">
        <v>-1</v>
      </c>
      <c r="F121">
        <v>-1</v>
      </c>
      <c r="G121">
        <v>-1</v>
      </c>
      <c r="H121">
        <v>-1</v>
      </c>
      <c r="I121">
        <v>-1</v>
      </c>
      <c r="J121">
        <v>-1</v>
      </c>
      <c r="K121">
        <v>-1</v>
      </c>
      <c r="L121">
        <v>-1</v>
      </c>
    </row>
    <row r="122" spans="1:12" x14ac:dyDescent="0.25">
      <c r="A122">
        <v>-1</v>
      </c>
      <c r="B122">
        <v>-1</v>
      </c>
      <c r="C122">
        <v>-1</v>
      </c>
      <c r="D122">
        <v>5250</v>
      </c>
      <c r="E122">
        <v>-1</v>
      </c>
      <c r="F122">
        <v>-1</v>
      </c>
      <c r="G122">
        <v>-1</v>
      </c>
      <c r="H122">
        <v>-1</v>
      </c>
      <c r="I122">
        <v>-1</v>
      </c>
      <c r="J122">
        <v>-1</v>
      </c>
      <c r="K122">
        <v>-1</v>
      </c>
      <c r="L122">
        <v>-1</v>
      </c>
    </row>
    <row r="123" spans="1:12" x14ac:dyDescent="0.25">
      <c r="A123">
        <v>-1</v>
      </c>
      <c r="B123">
        <v>-1</v>
      </c>
      <c r="C123">
        <v>-1</v>
      </c>
      <c r="D123">
        <v>5335</v>
      </c>
      <c r="E123">
        <v>-1</v>
      </c>
      <c r="F123">
        <v>-1</v>
      </c>
      <c r="G123">
        <v>-1</v>
      </c>
      <c r="H123">
        <v>-1</v>
      </c>
      <c r="I123">
        <v>-1</v>
      </c>
      <c r="J123">
        <v>-1</v>
      </c>
      <c r="K123">
        <v>-1</v>
      </c>
      <c r="L123">
        <v>-1</v>
      </c>
    </row>
    <row r="124" spans="1:12" x14ac:dyDescent="0.25">
      <c r="A124">
        <v>-1</v>
      </c>
      <c r="B124">
        <v>-1</v>
      </c>
      <c r="C124">
        <v>-1</v>
      </c>
      <c r="D124">
        <v>5360</v>
      </c>
      <c r="E124">
        <v>-1</v>
      </c>
      <c r="F124">
        <v>-1</v>
      </c>
      <c r="G124">
        <v>-1</v>
      </c>
      <c r="H124">
        <v>-1</v>
      </c>
      <c r="I124">
        <v>-1</v>
      </c>
      <c r="J124">
        <v>-1</v>
      </c>
      <c r="K124">
        <v>-1</v>
      </c>
      <c r="L124">
        <v>-1</v>
      </c>
    </row>
    <row r="125" spans="1:12" x14ac:dyDescent="0.25">
      <c r="A125">
        <v>-1</v>
      </c>
      <c r="B125">
        <v>-1</v>
      </c>
      <c r="C125">
        <v>-1</v>
      </c>
      <c r="D125">
        <v>5520</v>
      </c>
      <c r="E125">
        <v>-1</v>
      </c>
      <c r="F125">
        <v>-1</v>
      </c>
      <c r="G125">
        <v>-1</v>
      </c>
      <c r="H125">
        <v>-1</v>
      </c>
      <c r="I125">
        <v>-1</v>
      </c>
      <c r="J125">
        <v>-1</v>
      </c>
      <c r="K125">
        <v>-1</v>
      </c>
      <c r="L125">
        <v>-1</v>
      </c>
    </row>
    <row r="126" spans="1:12" x14ac:dyDescent="0.25">
      <c r="A126">
        <v>-1</v>
      </c>
      <c r="B126">
        <v>-1</v>
      </c>
      <c r="C126">
        <v>-1</v>
      </c>
      <c r="D126">
        <v>-1</v>
      </c>
      <c r="E126">
        <v>-1</v>
      </c>
      <c r="F126">
        <v>-1</v>
      </c>
      <c r="G126">
        <v>-1</v>
      </c>
      <c r="H126">
        <v>-1</v>
      </c>
      <c r="I126">
        <v>-1</v>
      </c>
      <c r="J126">
        <v>-1</v>
      </c>
      <c r="K126">
        <v>-1</v>
      </c>
      <c r="L126">
        <v>-1</v>
      </c>
    </row>
    <row r="127" spans="1:12" x14ac:dyDescent="0.25">
      <c r="A127">
        <v>-1</v>
      </c>
      <c r="B127">
        <v>-1</v>
      </c>
      <c r="C127">
        <v>-1</v>
      </c>
      <c r="D127">
        <v>-1</v>
      </c>
      <c r="E127">
        <v>-1</v>
      </c>
      <c r="F127">
        <v>-1</v>
      </c>
      <c r="G127">
        <v>-1</v>
      </c>
      <c r="H127">
        <v>-1</v>
      </c>
      <c r="I127">
        <v>-1</v>
      </c>
      <c r="J127">
        <v>-1</v>
      </c>
      <c r="K127">
        <v>-1</v>
      </c>
      <c r="L127">
        <v>-1</v>
      </c>
    </row>
    <row r="128" spans="1:12" x14ac:dyDescent="0.25">
      <c r="A128">
        <v>-1</v>
      </c>
      <c r="B128">
        <v>-1</v>
      </c>
      <c r="C128">
        <v>-1</v>
      </c>
      <c r="D128">
        <v>-1</v>
      </c>
      <c r="E128">
        <v>-1</v>
      </c>
      <c r="F128">
        <v>-1</v>
      </c>
      <c r="G128">
        <v>-1</v>
      </c>
      <c r="H128">
        <v>-1</v>
      </c>
      <c r="I128">
        <v>-1</v>
      </c>
      <c r="J128">
        <v>-1</v>
      </c>
      <c r="K128">
        <v>-1</v>
      </c>
      <c r="L128">
        <v>-1</v>
      </c>
    </row>
    <row r="129" spans="1:12" x14ac:dyDescent="0.25">
      <c r="A129">
        <v>-1</v>
      </c>
      <c r="B129">
        <v>-1</v>
      </c>
      <c r="C129">
        <v>-1</v>
      </c>
      <c r="D129">
        <v>-1</v>
      </c>
      <c r="E129">
        <v>-1</v>
      </c>
      <c r="F129">
        <v>-1</v>
      </c>
      <c r="G129">
        <v>-1</v>
      </c>
      <c r="H129">
        <v>-1</v>
      </c>
      <c r="I129">
        <v>-1</v>
      </c>
      <c r="J129">
        <v>-1</v>
      </c>
      <c r="K129">
        <v>-1</v>
      </c>
      <c r="L129">
        <v>-1</v>
      </c>
    </row>
    <row r="130" spans="1:12" x14ac:dyDescent="0.25">
      <c r="A130">
        <v>-1</v>
      </c>
      <c r="B130">
        <v>-1</v>
      </c>
      <c r="C130">
        <v>-1</v>
      </c>
      <c r="D130">
        <v>-1</v>
      </c>
      <c r="E130">
        <v>-1</v>
      </c>
      <c r="F130">
        <v>-1</v>
      </c>
      <c r="G130">
        <v>-1</v>
      </c>
      <c r="H130">
        <v>-1</v>
      </c>
      <c r="I130">
        <v>-1</v>
      </c>
      <c r="J130">
        <v>-1</v>
      </c>
      <c r="K130">
        <v>-1</v>
      </c>
      <c r="L130">
        <v>-1</v>
      </c>
    </row>
    <row r="131" spans="1:12" x14ac:dyDescent="0.25">
      <c r="A131">
        <v>-1</v>
      </c>
      <c r="B131">
        <v>-1</v>
      </c>
      <c r="C131">
        <v>-1</v>
      </c>
      <c r="D131">
        <v>-1</v>
      </c>
      <c r="E131">
        <v>-1</v>
      </c>
      <c r="F131">
        <v>-1</v>
      </c>
      <c r="G131">
        <v>-1</v>
      </c>
      <c r="H131">
        <v>-1</v>
      </c>
      <c r="I131">
        <v>-1</v>
      </c>
      <c r="J131">
        <v>-1</v>
      </c>
      <c r="K131">
        <v>-1</v>
      </c>
      <c r="L131">
        <v>-1</v>
      </c>
    </row>
    <row r="132" spans="1:12" x14ac:dyDescent="0.25">
      <c r="A132">
        <v>-1</v>
      </c>
      <c r="B132">
        <v>-1</v>
      </c>
      <c r="C132">
        <v>-1</v>
      </c>
      <c r="D132">
        <v>-1</v>
      </c>
      <c r="E132">
        <v>-1</v>
      </c>
      <c r="F132">
        <v>-1</v>
      </c>
      <c r="G132">
        <v>-1</v>
      </c>
      <c r="H132">
        <v>-1</v>
      </c>
      <c r="I132">
        <v>-1</v>
      </c>
      <c r="J132">
        <v>-1</v>
      </c>
      <c r="K132">
        <v>-1</v>
      </c>
      <c r="L132">
        <v>-1</v>
      </c>
    </row>
    <row r="133" spans="1:12" x14ac:dyDescent="0.25">
      <c r="A133">
        <v>-1</v>
      </c>
      <c r="B133">
        <v>-1</v>
      </c>
      <c r="C133">
        <v>-1</v>
      </c>
      <c r="D133">
        <v>-1</v>
      </c>
      <c r="E133">
        <v>-1</v>
      </c>
      <c r="F133">
        <v>-1</v>
      </c>
      <c r="G133">
        <v>-1</v>
      </c>
      <c r="H133">
        <v>-1</v>
      </c>
      <c r="I133">
        <v>-1</v>
      </c>
      <c r="J133">
        <v>-1</v>
      </c>
      <c r="K133">
        <v>-1</v>
      </c>
      <c r="L133">
        <v>-1</v>
      </c>
    </row>
    <row r="134" spans="1:12" x14ac:dyDescent="0.25">
      <c r="A134">
        <v>-1</v>
      </c>
      <c r="B134">
        <v>-1</v>
      </c>
      <c r="C134">
        <v>-1</v>
      </c>
      <c r="D134">
        <v>-1</v>
      </c>
      <c r="E134">
        <v>-1</v>
      </c>
      <c r="F134">
        <v>-1</v>
      </c>
      <c r="G134">
        <v>-1</v>
      </c>
      <c r="H134">
        <v>-1</v>
      </c>
      <c r="I134">
        <v>-1</v>
      </c>
      <c r="J134">
        <v>-1</v>
      </c>
      <c r="K134">
        <v>-1</v>
      </c>
      <c r="L134">
        <v>-1</v>
      </c>
    </row>
    <row r="135" spans="1:12" x14ac:dyDescent="0.25">
      <c r="A135">
        <v>-1</v>
      </c>
      <c r="B135">
        <v>-1</v>
      </c>
      <c r="C135">
        <v>-1</v>
      </c>
      <c r="D135">
        <v>-1</v>
      </c>
      <c r="E135">
        <v>-1</v>
      </c>
      <c r="F135">
        <v>-1</v>
      </c>
      <c r="G135">
        <v>-1</v>
      </c>
      <c r="H135">
        <v>-1</v>
      </c>
      <c r="I135">
        <v>-1</v>
      </c>
      <c r="J135">
        <v>-1</v>
      </c>
      <c r="K135">
        <v>-1</v>
      </c>
      <c r="L135">
        <v>-1</v>
      </c>
    </row>
    <row r="136" spans="1:12" x14ac:dyDescent="0.25">
      <c r="A136">
        <v>-1</v>
      </c>
      <c r="B136">
        <v>-1</v>
      </c>
      <c r="C136">
        <v>-1</v>
      </c>
      <c r="D136">
        <v>-1</v>
      </c>
      <c r="E136">
        <v>-1</v>
      </c>
      <c r="F136">
        <v>-1</v>
      </c>
      <c r="G136">
        <v>-1</v>
      </c>
      <c r="H136">
        <v>-1</v>
      </c>
      <c r="I136">
        <v>-1</v>
      </c>
      <c r="J136">
        <v>-1</v>
      </c>
      <c r="K136">
        <v>-1</v>
      </c>
      <c r="L136">
        <v>-1</v>
      </c>
    </row>
    <row r="137" spans="1:12" x14ac:dyDescent="0.25">
      <c r="A137">
        <v>-1</v>
      </c>
      <c r="B137">
        <v>-1</v>
      </c>
      <c r="C137">
        <v>-1</v>
      </c>
      <c r="D137">
        <v>-1</v>
      </c>
      <c r="E137">
        <v>-1</v>
      </c>
      <c r="F137">
        <v>-1</v>
      </c>
      <c r="G137">
        <v>-1</v>
      </c>
      <c r="H137">
        <v>-1</v>
      </c>
      <c r="I137">
        <v>-1</v>
      </c>
      <c r="J137">
        <v>-1</v>
      </c>
      <c r="K137">
        <v>-1</v>
      </c>
      <c r="L137">
        <v>-1</v>
      </c>
    </row>
    <row r="138" spans="1:12" x14ac:dyDescent="0.25">
      <c r="A138">
        <v>-1</v>
      </c>
      <c r="B138">
        <v>-1</v>
      </c>
      <c r="C138">
        <v>-1</v>
      </c>
      <c r="D138">
        <v>-1</v>
      </c>
      <c r="E138">
        <v>-1</v>
      </c>
      <c r="F138">
        <v>-1</v>
      </c>
      <c r="G138">
        <v>-1</v>
      </c>
      <c r="H138">
        <v>-1</v>
      </c>
      <c r="I138">
        <v>-1</v>
      </c>
      <c r="J138">
        <v>-1</v>
      </c>
      <c r="K138">
        <v>-1</v>
      </c>
      <c r="L138">
        <v>-1</v>
      </c>
    </row>
    <row r="139" spans="1:12" x14ac:dyDescent="0.25">
      <c r="A139">
        <v>-1</v>
      </c>
      <c r="B139">
        <v>-1</v>
      </c>
      <c r="C139">
        <v>-1</v>
      </c>
      <c r="D139">
        <v>-1</v>
      </c>
      <c r="E139">
        <v>-1</v>
      </c>
      <c r="F139">
        <v>-1</v>
      </c>
      <c r="G139">
        <v>-1</v>
      </c>
      <c r="H139">
        <v>-1</v>
      </c>
      <c r="I139">
        <v>-1</v>
      </c>
      <c r="J139">
        <v>-1</v>
      </c>
      <c r="K139">
        <v>-1</v>
      </c>
      <c r="L139">
        <v>-1</v>
      </c>
    </row>
    <row r="140" spans="1:12" x14ac:dyDescent="0.25">
      <c r="A140">
        <v>-1</v>
      </c>
      <c r="B140">
        <v>-1</v>
      </c>
      <c r="C140">
        <v>-1</v>
      </c>
      <c r="D140">
        <v>-1</v>
      </c>
      <c r="E140">
        <v>-1</v>
      </c>
      <c r="F140">
        <v>-1</v>
      </c>
      <c r="G140">
        <v>-1</v>
      </c>
      <c r="H140">
        <v>-1</v>
      </c>
      <c r="I140">
        <v>-1</v>
      </c>
      <c r="J140">
        <v>-1</v>
      </c>
      <c r="K140">
        <v>-1</v>
      </c>
      <c r="L140">
        <v>-1</v>
      </c>
    </row>
    <row r="141" spans="1:12" x14ac:dyDescent="0.25">
      <c r="A141">
        <v>-1</v>
      </c>
      <c r="B141">
        <v>-1</v>
      </c>
      <c r="C141">
        <v>-1</v>
      </c>
      <c r="D141">
        <v>-1</v>
      </c>
      <c r="E141">
        <v>-1</v>
      </c>
      <c r="F141">
        <v>-1</v>
      </c>
      <c r="G141">
        <v>-1</v>
      </c>
      <c r="H141">
        <v>-1</v>
      </c>
      <c r="I141">
        <v>-1</v>
      </c>
      <c r="J141">
        <v>-1</v>
      </c>
      <c r="K141">
        <v>-1</v>
      </c>
      <c r="L141">
        <v>-1</v>
      </c>
    </row>
    <row r="142" spans="1:12" x14ac:dyDescent="0.25">
      <c r="A142">
        <v>-1</v>
      </c>
      <c r="B142">
        <v>-1</v>
      </c>
      <c r="C142">
        <v>-1</v>
      </c>
      <c r="D142">
        <v>-1</v>
      </c>
      <c r="E142">
        <v>-1</v>
      </c>
      <c r="F142">
        <v>-1</v>
      </c>
      <c r="G142">
        <v>-1</v>
      </c>
      <c r="H142">
        <v>-1</v>
      </c>
      <c r="I142">
        <v>-1</v>
      </c>
      <c r="J142">
        <v>-1</v>
      </c>
      <c r="K142">
        <v>-1</v>
      </c>
      <c r="L142">
        <v>-1</v>
      </c>
    </row>
    <row r="143" spans="1:12" x14ac:dyDescent="0.25">
      <c r="A143">
        <v>-1</v>
      </c>
      <c r="B143">
        <v>-1</v>
      </c>
      <c r="C143">
        <v>-1</v>
      </c>
      <c r="D143">
        <v>-1</v>
      </c>
      <c r="E143">
        <v>-1</v>
      </c>
      <c r="F143">
        <v>-1</v>
      </c>
      <c r="G143">
        <v>-1</v>
      </c>
      <c r="H143">
        <v>-1</v>
      </c>
      <c r="I143">
        <v>-1</v>
      </c>
      <c r="J143">
        <v>-1</v>
      </c>
      <c r="K143">
        <v>-1</v>
      </c>
      <c r="L143">
        <v>-1</v>
      </c>
    </row>
    <row r="144" spans="1:12" x14ac:dyDescent="0.25">
      <c r="A144">
        <v>-1</v>
      </c>
      <c r="B144">
        <v>-1</v>
      </c>
      <c r="C144">
        <v>-1</v>
      </c>
      <c r="D144">
        <v>-1</v>
      </c>
      <c r="E144">
        <v>-1</v>
      </c>
      <c r="F144">
        <v>-1</v>
      </c>
      <c r="G144">
        <v>-1</v>
      </c>
      <c r="H144">
        <v>-1</v>
      </c>
      <c r="I144">
        <v>-1</v>
      </c>
      <c r="J144">
        <v>-1</v>
      </c>
      <c r="K144">
        <v>-1</v>
      </c>
      <c r="L144">
        <v>-1</v>
      </c>
    </row>
    <row r="145" spans="1:12" x14ac:dyDescent="0.25">
      <c r="A145">
        <v>-1</v>
      </c>
      <c r="B145">
        <v>-1</v>
      </c>
      <c r="C145">
        <v>-1</v>
      </c>
      <c r="D145">
        <v>-1</v>
      </c>
      <c r="E145">
        <v>-1</v>
      </c>
      <c r="F145">
        <v>-1</v>
      </c>
      <c r="G145">
        <v>-1</v>
      </c>
      <c r="H145">
        <v>-1</v>
      </c>
      <c r="I145">
        <v>-1</v>
      </c>
      <c r="J145">
        <v>-1</v>
      </c>
      <c r="K145">
        <v>-1</v>
      </c>
      <c r="L145">
        <v>-1</v>
      </c>
    </row>
    <row r="146" spans="1:12" x14ac:dyDescent="0.25">
      <c r="A146">
        <v>-1</v>
      </c>
      <c r="B146">
        <v>-1</v>
      </c>
      <c r="C146">
        <v>-1</v>
      </c>
      <c r="D146">
        <v>-1</v>
      </c>
      <c r="E146">
        <v>-1</v>
      </c>
      <c r="F146">
        <v>-1</v>
      </c>
      <c r="G146">
        <v>-1</v>
      </c>
      <c r="H146">
        <v>-1</v>
      </c>
      <c r="I146">
        <v>-1</v>
      </c>
      <c r="J146">
        <v>-1</v>
      </c>
      <c r="K146">
        <v>-1</v>
      </c>
      <c r="L146">
        <v>-1</v>
      </c>
    </row>
    <row r="147" spans="1:12" x14ac:dyDescent="0.25">
      <c r="A147">
        <v>-1</v>
      </c>
      <c r="B147">
        <v>-1</v>
      </c>
      <c r="C147">
        <v>-1</v>
      </c>
      <c r="D147">
        <v>-1</v>
      </c>
      <c r="E147">
        <v>-1</v>
      </c>
      <c r="F147">
        <v>-1</v>
      </c>
      <c r="G147">
        <v>-1</v>
      </c>
      <c r="H147">
        <v>-1</v>
      </c>
      <c r="I147">
        <v>-1</v>
      </c>
      <c r="J147">
        <v>-1</v>
      </c>
      <c r="K147">
        <v>-1</v>
      </c>
      <c r="L147">
        <v>-1</v>
      </c>
    </row>
    <row r="148" spans="1:12" x14ac:dyDescent="0.25">
      <c r="A148">
        <v>-1</v>
      </c>
      <c r="B148">
        <v>-1</v>
      </c>
      <c r="C148">
        <v>-1</v>
      </c>
      <c r="D148">
        <v>-1</v>
      </c>
      <c r="E148">
        <v>-1</v>
      </c>
      <c r="F148">
        <v>-1</v>
      </c>
      <c r="G148">
        <v>-1</v>
      </c>
      <c r="H148">
        <v>-1</v>
      </c>
      <c r="I148">
        <v>-1</v>
      </c>
      <c r="J148">
        <v>-1</v>
      </c>
      <c r="K148">
        <v>-1</v>
      </c>
      <c r="L148">
        <v>-1</v>
      </c>
    </row>
    <row r="149" spans="1:12" x14ac:dyDescent="0.25">
      <c r="A149">
        <v>-1</v>
      </c>
      <c r="B149">
        <v>-1</v>
      </c>
      <c r="C149">
        <v>-1</v>
      </c>
      <c r="D149">
        <v>-1</v>
      </c>
      <c r="E149">
        <v>-1</v>
      </c>
      <c r="F149">
        <v>-1</v>
      </c>
      <c r="G149">
        <v>-1</v>
      </c>
      <c r="H149">
        <v>-1</v>
      </c>
      <c r="I149">
        <v>-1</v>
      </c>
      <c r="J149">
        <v>-1</v>
      </c>
      <c r="K149">
        <v>-1</v>
      </c>
      <c r="L149">
        <v>-1</v>
      </c>
    </row>
    <row r="150" spans="1:12" x14ac:dyDescent="0.25">
      <c r="A150">
        <v>-1</v>
      </c>
      <c r="B150">
        <v>-1</v>
      </c>
      <c r="C150">
        <v>-1</v>
      </c>
      <c r="D150">
        <v>-1</v>
      </c>
      <c r="E150">
        <v>-1</v>
      </c>
      <c r="F150">
        <v>-1</v>
      </c>
      <c r="G150">
        <v>-1</v>
      </c>
      <c r="H150">
        <v>-1</v>
      </c>
      <c r="I150">
        <v>-1</v>
      </c>
      <c r="J150">
        <v>-1</v>
      </c>
      <c r="K150">
        <v>-1</v>
      </c>
      <c r="L150">
        <v>-1</v>
      </c>
    </row>
    <row r="151" spans="1:12" x14ac:dyDescent="0.25">
      <c r="A151">
        <v>-1</v>
      </c>
      <c r="B151">
        <v>-1</v>
      </c>
      <c r="C151">
        <v>-1</v>
      </c>
      <c r="D151">
        <v>-1</v>
      </c>
      <c r="E151">
        <v>-1</v>
      </c>
      <c r="F151">
        <v>-1</v>
      </c>
      <c r="G151">
        <v>-1</v>
      </c>
      <c r="H151">
        <v>-1</v>
      </c>
      <c r="I151">
        <v>-1</v>
      </c>
      <c r="J151">
        <v>-1</v>
      </c>
      <c r="K151">
        <v>-1</v>
      </c>
      <c r="L151">
        <v>-1</v>
      </c>
    </row>
    <row r="152" spans="1:12" x14ac:dyDescent="0.25">
      <c r="A152">
        <v>-1</v>
      </c>
      <c r="B152">
        <v>-1</v>
      </c>
      <c r="C152">
        <v>-1</v>
      </c>
      <c r="D152">
        <v>-1</v>
      </c>
      <c r="E152">
        <v>-1</v>
      </c>
      <c r="F152">
        <v>-1</v>
      </c>
      <c r="G152">
        <v>-1</v>
      </c>
      <c r="H152">
        <v>-1</v>
      </c>
      <c r="I152">
        <v>-1</v>
      </c>
      <c r="J152">
        <v>-1</v>
      </c>
      <c r="K152">
        <v>-1</v>
      </c>
      <c r="L152">
        <v>-1</v>
      </c>
    </row>
    <row r="153" spans="1:12" x14ac:dyDescent="0.25">
      <c r="A153">
        <v>-1</v>
      </c>
      <c r="B153">
        <v>-1</v>
      </c>
      <c r="C153">
        <v>-1</v>
      </c>
      <c r="D153">
        <v>-1</v>
      </c>
      <c r="E153">
        <v>-1</v>
      </c>
      <c r="F153">
        <v>-1</v>
      </c>
      <c r="G153">
        <v>-1</v>
      </c>
      <c r="H153">
        <v>-1</v>
      </c>
      <c r="I153">
        <v>-1</v>
      </c>
      <c r="J153">
        <v>-1</v>
      </c>
      <c r="K153">
        <v>-1</v>
      </c>
      <c r="L153">
        <v>-1</v>
      </c>
    </row>
    <row r="154" spans="1:12" x14ac:dyDescent="0.25">
      <c r="A154">
        <v>-1</v>
      </c>
      <c r="B154">
        <v>-1</v>
      </c>
      <c r="C154">
        <v>-1</v>
      </c>
      <c r="D154">
        <v>-1</v>
      </c>
      <c r="E154">
        <v>-1</v>
      </c>
      <c r="F154">
        <v>-1</v>
      </c>
      <c r="G154">
        <v>-1</v>
      </c>
      <c r="H154">
        <v>-1</v>
      </c>
      <c r="I154">
        <v>-1</v>
      </c>
      <c r="J154">
        <v>-1</v>
      </c>
      <c r="K154">
        <v>-1</v>
      </c>
      <c r="L154">
        <v>-1</v>
      </c>
    </row>
    <row r="155" spans="1:12" x14ac:dyDescent="0.25">
      <c r="A155">
        <v>-1</v>
      </c>
      <c r="B155">
        <v>-1</v>
      </c>
      <c r="C155">
        <v>-1</v>
      </c>
      <c r="D155">
        <v>-1</v>
      </c>
      <c r="E155">
        <v>-1</v>
      </c>
      <c r="F155">
        <v>-1</v>
      </c>
      <c r="G155">
        <v>-1</v>
      </c>
      <c r="H155">
        <v>-1</v>
      </c>
      <c r="I155">
        <v>-1</v>
      </c>
      <c r="J155">
        <v>-1</v>
      </c>
      <c r="K155">
        <v>-1</v>
      </c>
      <c r="L155">
        <v>-1</v>
      </c>
    </row>
    <row r="156" spans="1:12" x14ac:dyDescent="0.25">
      <c r="A156">
        <v>-1</v>
      </c>
      <c r="B156">
        <v>-1</v>
      </c>
      <c r="C156">
        <v>-1</v>
      </c>
      <c r="D156">
        <v>-1</v>
      </c>
      <c r="E156">
        <v>-1</v>
      </c>
      <c r="F156">
        <v>-1</v>
      </c>
      <c r="G156">
        <v>-1</v>
      </c>
      <c r="H156">
        <v>-1</v>
      </c>
      <c r="I156">
        <v>-1</v>
      </c>
      <c r="J156">
        <v>-1</v>
      </c>
      <c r="K156">
        <v>-1</v>
      </c>
      <c r="L156">
        <v>-1</v>
      </c>
    </row>
    <row r="157" spans="1:12" x14ac:dyDescent="0.25">
      <c r="A157">
        <v>-1</v>
      </c>
      <c r="B157">
        <v>-1</v>
      </c>
      <c r="C157">
        <v>-1</v>
      </c>
      <c r="D157">
        <v>-1</v>
      </c>
      <c r="E157">
        <v>-1</v>
      </c>
      <c r="F157">
        <v>-1</v>
      </c>
      <c r="G157">
        <v>-1</v>
      </c>
      <c r="H157">
        <v>-1</v>
      </c>
      <c r="I157">
        <v>-1</v>
      </c>
      <c r="J157">
        <v>-1</v>
      </c>
      <c r="K157">
        <v>-1</v>
      </c>
      <c r="L157">
        <v>-1</v>
      </c>
    </row>
    <row r="158" spans="1:12" x14ac:dyDescent="0.25">
      <c r="A158">
        <v>-1</v>
      </c>
      <c r="B158">
        <v>-1</v>
      </c>
      <c r="C158">
        <v>-1</v>
      </c>
      <c r="D158">
        <v>-1</v>
      </c>
      <c r="E158">
        <v>-1</v>
      </c>
      <c r="F158">
        <v>-1</v>
      </c>
      <c r="G158">
        <v>-1</v>
      </c>
      <c r="H158">
        <v>-1</v>
      </c>
      <c r="I158">
        <v>-1</v>
      </c>
      <c r="J158">
        <v>-1</v>
      </c>
      <c r="K158">
        <v>-1</v>
      </c>
      <c r="L158">
        <v>-1</v>
      </c>
    </row>
    <row r="159" spans="1:12" x14ac:dyDescent="0.25">
      <c r="A159">
        <v>-1</v>
      </c>
      <c r="B159">
        <v>-1</v>
      </c>
      <c r="C159">
        <v>-1</v>
      </c>
      <c r="D159">
        <v>-1</v>
      </c>
      <c r="E159">
        <v>-1</v>
      </c>
      <c r="F159">
        <v>-1</v>
      </c>
      <c r="G159">
        <v>-1</v>
      </c>
      <c r="H159">
        <v>-1</v>
      </c>
      <c r="I159">
        <v>-1</v>
      </c>
      <c r="J159">
        <v>-1</v>
      </c>
      <c r="K159">
        <v>-1</v>
      </c>
      <c r="L159">
        <v>-1</v>
      </c>
    </row>
    <row r="160" spans="1:12" x14ac:dyDescent="0.25">
      <c r="A160">
        <v>-1</v>
      </c>
      <c r="B160">
        <v>-1</v>
      </c>
      <c r="C160">
        <v>-1</v>
      </c>
      <c r="D160">
        <v>-1</v>
      </c>
      <c r="E160">
        <v>-1</v>
      </c>
      <c r="F160">
        <v>-1</v>
      </c>
      <c r="G160">
        <v>-1</v>
      </c>
      <c r="H160">
        <v>-1</v>
      </c>
      <c r="I160">
        <v>-1</v>
      </c>
      <c r="J160">
        <v>-1</v>
      </c>
      <c r="K160">
        <v>-1</v>
      </c>
      <c r="L160">
        <v>-1</v>
      </c>
    </row>
    <row r="161" spans="1:12" x14ac:dyDescent="0.25">
      <c r="A161">
        <v>-1</v>
      </c>
      <c r="B161">
        <v>-1</v>
      </c>
      <c r="C161">
        <v>-1</v>
      </c>
      <c r="D161">
        <v>-1</v>
      </c>
      <c r="E161">
        <v>-1</v>
      </c>
      <c r="F161">
        <v>-1</v>
      </c>
      <c r="G161">
        <v>-1</v>
      </c>
      <c r="H161">
        <v>-1</v>
      </c>
      <c r="I161">
        <v>-1</v>
      </c>
      <c r="J161">
        <v>-1</v>
      </c>
      <c r="K161">
        <v>-1</v>
      </c>
      <c r="L161">
        <v>-1</v>
      </c>
    </row>
    <row r="162" spans="1:12" x14ac:dyDescent="0.25">
      <c r="A162">
        <v>-1</v>
      </c>
      <c r="B162">
        <v>-1</v>
      </c>
      <c r="C162">
        <v>-1</v>
      </c>
      <c r="D162">
        <v>-1</v>
      </c>
      <c r="E162">
        <v>-1</v>
      </c>
      <c r="F162">
        <v>-1</v>
      </c>
      <c r="G162">
        <v>-1</v>
      </c>
      <c r="H162">
        <v>-1</v>
      </c>
      <c r="I162">
        <v>-1</v>
      </c>
      <c r="J162">
        <v>-1</v>
      </c>
      <c r="K162">
        <v>-1</v>
      </c>
      <c r="L162">
        <v>-1</v>
      </c>
    </row>
    <row r="163" spans="1:12" x14ac:dyDescent="0.25">
      <c r="A163">
        <v>-1</v>
      </c>
      <c r="B163">
        <v>-1</v>
      </c>
      <c r="C163">
        <v>-1</v>
      </c>
      <c r="D163">
        <v>-1</v>
      </c>
      <c r="E163">
        <v>-1</v>
      </c>
      <c r="F163">
        <v>-1</v>
      </c>
      <c r="G163">
        <v>-1</v>
      </c>
      <c r="H163">
        <v>-1</v>
      </c>
      <c r="I163">
        <v>-1</v>
      </c>
      <c r="J163">
        <v>-1</v>
      </c>
      <c r="K163">
        <v>-1</v>
      </c>
      <c r="L163">
        <v>-1</v>
      </c>
    </row>
    <row r="164" spans="1:12" x14ac:dyDescent="0.25">
      <c r="A164">
        <v>-1</v>
      </c>
      <c r="B164">
        <v>-1</v>
      </c>
      <c r="C164">
        <v>-1</v>
      </c>
      <c r="D164">
        <v>-1</v>
      </c>
      <c r="E164">
        <v>-1</v>
      </c>
      <c r="F164">
        <v>-1</v>
      </c>
      <c r="G164">
        <v>-1</v>
      </c>
      <c r="H164">
        <v>-1</v>
      </c>
      <c r="I164">
        <v>-1</v>
      </c>
      <c r="J164">
        <v>-1</v>
      </c>
      <c r="K164">
        <v>-1</v>
      </c>
      <c r="L164">
        <v>-1</v>
      </c>
    </row>
    <row r="165" spans="1:12" x14ac:dyDescent="0.25">
      <c r="A165">
        <v>-1</v>
      </c>
      <c r="B165">
        <v>-1</v>
      </c>
      <c r="C165">
        <v>-1</v>
      </c>
      <c r="D165">
        <v>-1</v>
      </c>
      <c r="E165">
        <v>-1</v>
      </c>
      <c r="F165">
        <v>-1</v>
      </c>
      <c r="G165">
        <v>-1</v>
      </c>
      <c r="H165">
        <v>-1</v>
      </c>
      <c r="I165">
        <v>-1</v>
      </c>
      <c r="J165">
        <v>-1</v>
      </c>
      <c r="K165">
        <v>-1</v>
      </c>
      <c r="L165">
        <v>-1</v>
      </c>
    </row>
    <row r="166" spans="1:12" x14ac:dyDescent="0.25">
      <c r="A166">
        <v>-1</v>
      </c>
      <c r="B166">
        <v>-1</v>
      </c>
      <c r="C166">
        <v>-1</v>
      </c>
      <c r="D166">
        <v>-1</v>
      </c>
      <c r="E166">
        <v>-1</v>
      </c>
      <c r="F166">
        <v>-1</v>
      </c>
      <c r="G166">
        <v>-1</v>
      </c>
      <c r="H166">
        <v>-1</v>
      </c>
      <c r="I166">
        <v>-1</v>
      </c>
      <c r="J166">
        <v>-1</v>
      </c>
      <c r="K166">
        <v>-1</v>
      </c>
      <c r="L166">
        <v>-1</v>
      </c>
    </row>
    <row r="167" spans="1:12" x14ac:dyDescent="0.25">
      <c r="A167">
        <v>-1</v>
      </c>
      <c r="B167">
        <v>-1</v>
      </c>
      <c r="C167">
        <v>-1</v>
      </c>
      <c r="D167">
        <v>-1</v>
      </c>
      <c r="E167">
        <v>-1</v>
      </c>
      <c r="F167">
        <v>-1</v>
      </c>
      <c r="G167">
        <v>-1</v>
      </c>
      <c r="H167">
        <v>-1</v>
      </c>
      <c r="I167">
        <v>-1</v>
      </c>
      <c r="J167">
        <v>-1</v>
      </c>
      <c r="K167">
        <v>-1</v>
      </c>
      <c r="L167">
        <v>-1</v>
      </c>
    </row>
    <row r="168" spans="1:12" x14ac:dyDescent="0.25">
      <c r="A168">
        <v>-1</v>
      </c>
      <c r="B168">
        <v>-1</v>
      </c>
      <c r="C168">
        <v>-1</v>
      </c>
      <c r="D168">
        <v>-1</v>
      </c>
      <c r="E168">
        <v>-1</v>
      </c>
      <c r="F168">
        <v>-1</v>
      </c>
      <c r="G168">
        <v>-1</v>
      </c>
      <c r="H168">
        <v>-1</v>
      </c>
      <c r="I168">
        <v>-1</v>
      </c>
      <c r="J168">
        <v>-1</v>
      </c>
      <c r="K168">
        <v>-1</v>
      </c>
      <c r="L168">
        <v>-1</v>
      </c>
    </row>
    <row r="169" spans="1:12" x14ac:dyDescent="0.25">
      <c r="A169">
        <v>-1</v>
      </c>
      <c r="B169">
        <v>-1</v>
      </c>
      <c r="C169">
        <v>-1</v>
      </c>
      <c r="D169">
        <v>-1</v>
      </c>
      <c r="E169">
        <v>-1</v>
      </c>
      <c r="F169">
        <v>-1</v>
      </c>
      <c r="G169">
        <v>-1</v>
      </c>
      <c r="H169">
        <v>-1</v>
      </c>
      <c r="I169">
        <v>-1</v>
      </c>
      <c r="J169">
        <v>-1</v>
      </c>
      <c r="K169">
        <v>-1</v>
      </c>
      <c r="L169">
        <v>-1</v>
      </c>
    </row>
    <row r="170" spans="1:12" x14ac:dyDescent="0.25">
      <c r="A170">
        <v>-1</v>
      </c>
      <c r="B170">
        <v>-1</v>
      </c>
      <c r="C170">
        <v>-1</v>
      </c>
      <c r="D170">
        <v>-1</v>
      </c>
      <c r="E170">
        <v>-1</v>
      </c>
      <c r="F170">
        <v>-1</v>
      </c>
      <c r="G170">
        <v>-1</v>
      </c>
      <c r="H170">
        <v>-1</v>
      </c>
      <c r="I170">
        <v>-1</v>
      </c>
      <c r="J170">
        <v>-1</v>
      </c>
      <c r="K170">
        <v>-1</v>
      </c>
      <c r="L170">
        <v>-1</v>
      </c>
    </row>
    <row r="171" spans="1:12" x14ac:dyDescent="0.25">
      <c r="A171">
        <v>-1</v>
      </c>
      <c r="B171">
        <v>-1</v>
      </c>
      <c r="C171">
        <v>-1</v>
      </c>
      <c r="D171">
        <v>-1</v>
      </c>
      <c r="E171">
        <v>-1</v>
      </c>
      <c r="F171">
        <v>-1</v>
      </c>
      <c r="G171">
        <v>-1</v>
      </c>
      <c r="H171">
        <v>-1</v>
      </c>
      <c r="I171">
        <v>-1</v>
      </c>
      <c r="J171">
        <v>-1</v>
      </c>
      <c r="K171">
        <v>-1</v>
      </c>
      <c r="L171">
        <v>-1</v>
      </c>
    </row>
    <row r="172" spans="1:12" x14ac:dyDescent="0.25">
      <c r="A172">
        <v>-1</v>
      </c>
      <c r="B172">
        <v>-1</v>
      </c>
      <c r="C172">
        <v>-1</v>
      </c>
      <c r="D172">
        <v>-1</v>
      </c>
      <c r="E172">
        <v>-1</v>
      </c>
      <c r="F172">
        <v>-1</v>
      </c>
      <c r="G172">
        <v>-1</v>
      </c>
      <c r="H172">
        <v>-1</v>
      </c>
      <c r="I172">
        <v>-1</v>
      </c>
      <c r="J172">
        <v>-1</v>
      </c>
      <c r="K172">
        <v>-1</v>
      </c>
      <c r="L172">
        <v>-1</v>
      </c>
    </row>
    <row r="173" spans="1:12" x14ac:dyDescent="0.25">
      <c r="A173">
        <v>-1</v>
      </c>
      <c r="B173">
        <v>-1</v>
      </c>
      <c r="C173">
        <v>-1</v>
      </c>
      <c r="D173">
        <v>-1</v>
      </c>
      <c r="E173">
        <v>-1</v>
      </c>
      <c r="F173">
        <v>-1</v>
      </c>
      <c r="G173">
        <v>-1</v>
      </c>
      <c r="H173">
        <v>-1</v>
      </c>
      <c r="I173">
        <v>-1</v>
      </c>
      <c r="J173">
        <v>-1</v>
      </c>
      <c r="K173">
        <v>-1</v>
      </c>
      <c r="L173">
        <v>-1</v>
      </c>
    </row>
    <row r="174" spans="1:12" x14ac:dyDescent="0.25">
      <c r="A174">
        <v>-1</v>
      </c>
      <c r="B174">
        <v>-1</v>
      </c>
      <c r="C174">
        <v>-1</v>
      </c>
      <c r="D174">
        <v>-1</v>
      </c>
      <c r="E174">
        <v>-1</v>
      </c>
      <c r="F174">
        <v>-1</v>
      </c>
      <c r="G174">
        <v>-1</v>
      </c>
      <c r="H174">
        <v>-1</v>
      </c>
      <c r="I174">
        <v>-1</v>
      </c>
      <c r="J174">
        <v>-1</v>
      </c>
      <c r="K174">
        <v>-1</v>
      </c>
      <c r="L174">
        <v>-1</v>
      </c>
    </row>
    <row r="175" spans="1:12" x14ac:dyDescent="0.25">
      <c r="A175">
        <v>-1</v>
      </c>
      <c r="B175">
        <v>-1</v>
      </c>
      <c r="C175">
        <v>-1</v>
      </c>
      <c r="D175">
        <v>-1</v>
      </c>
      <c r="E175">
        <v>-1</v>
      </c>
      <c r="F175">
        <v>-1</v>
      </c>
      <c r="G175">
        <v>-1</v>
      </c>
      <c r="H175">
        <v>-1</v>
      </c>
      <c r="I175">
        <v>-1</v>
      </c>
      <c r="J175">
        <v>-1</v>
      </c>
      <c r="K175">
        <v>-1</v>
      </c>
      <c r="L175">
        <v>-1</v>
      </c>
    </row>
    <row r="176" spans="1:12" x14ac:dyDescent="0.25">
      <c r="A176">
        <v>-1</v>
      </c>
      <c r="B176">
        <v>-1</v>
      </c>
      <c r="C176">
        <v>-1</v>
      </c>
      <c r="D176">
        <v>-1</v>
      </c>
      <c r="E176">
        <v>-1</v>
      </c>
      <c r="F176">
        <v>-1</v>
      </c>
      <c r="G176">
        <v>-1</v>
      </c>
      <c r="H176">
        <v>-1</v>
      </c>
      <c r="I176">
        <v>-1</v>
      </c>
      <c r="J176">
        <v>-1</v>
      </c>
      <c r="K176">
        <v>-1</v>
      </c>
      <c r="L176">
        <v>-1</v>
      </c>
    </row>
    <row r="177" spans="1:12" x14ac:dyDescent="0.25">
      <c r="A177">
        <v>-1</v>
      </c>
      <c r="B177">
        <v>-1</v>
      </c>
      <c r="C177">
        <v>-1</v>
      </c>
      <c r="D177">
        <v>-1</v>
      </c>
      <c r="E177">
        <v>-1</v>
      </c>
      <c r="F177">
        <v>-1</v>
      </c>
      <c r="G177">
        <v>-1</v>
      </c>
      <c r="H177">
        <v>-1</v>
      </c>
      <c r="I177">
        <v>-1</v>
      </c>
      <c r="J177">
        <v>-1</v>
      </c>
      <c r="K177">
        <v>-1</v>
      </c>
      <c r="L177">
        <v>-1</v>
      </c>
    </row>
    <row r="178" spans="1:12" x14ac:dyDescent="0.25">
      <c r="A178">
        <v>-1</v>
      </c>
      <c r="B178">
        <v>-1</v>
      </c>
      <c r="C178">
        <v>-1</v>
      </c>
      <c r="D178">
        <v>-1</v>
      </c>
      <c r="E178">
        <v>-1</v>
      </c>
      <c r="F178">
        <v>-1</v>
      </c>
      <c r="G178">
        <v>-1</v>
      </c>
      <c r="H178">
        <v>-1</v>
      </c>
      <c r="I178">
        <v>-1</v>
      </c>
      <c r="J178">
        <v>-1</v>
      </c>
      <c r="K178">
        <v>-1</v>
      </c>
      <c r="L178">
        <v>-1</v>
      </c>
    </row>
    <row r="179" spans="1:12" x14ac:dyDescent="0.25">
      <c r="A179">
        <v>-1</v>
      </c>
      <c r="B179">
        <v>-1</v>
      </c>
      <c r="C179">
        <v>-1</v>
      </c>
      <c r="D179">
        <v>-1</v>
      </c>
      <c r="E179">
        <v>-1</v>
      </c>
      <c r="F179">
        <v>-1</v>
      </c>
      <c r="G179">
        <v>-1</v>
      </c>
      <c r="H179">
        <v>-1</v>
      </c>
      <c r="I179">
        <v>-1</v>
      </c>
      <c r="J179">
        <v>-1</v>
      </c>
      <c r="K179">
        <v>-1</v>
      </c>
      <c r="L179">
        <v>-1</v>
      </c>
    </row>
    <row r="180" spans="1:12" x14ac:dyDescent="0.25">
      <c r="A180">
        <v>-1</v>
      </c>
      <c r="B180">
        <v>-1</v>
      </c>
      <c r="C180">
        <v>-1</v>
      </c>
      <c r="D180">
        <v>-1</v>
      </c>
      <c r="E180">
        <v>-1</v>
      </c>
      <c r="F180">
        <v>-1</v>
      </c>
      <c r="G180">
        <v>-1</v>
      </c>
      <c r="H180">
        <v>-1</v>
      </c>
      <c r="I180">
        <v>-1</v>
      </c>
      <c r="J180">
        <v>-1</v>
      </c>
      <c r="K180">
        <v>-1</v>
      </c>
      <c r="L180">
        <v>-1</v>
      </c>
    </row>
    <row r="181" spans="1:12" x14ac:dyDescent="0.25">
      <c r="A181">
        <v>-1</v>
      </c>
      <c r="B181">
        <v>-1</v>
      </c>
      <c r="C181">
        <v>-1</v>
      </c>
      <c r="D181">
        <v>-1</v>
      </c>
      <c r="E181">
        <v>-1</v>
      </c>
      <c r="F181">
        <v>-1</v>
      </c>
      <c r="G181">
        <v>-1</v>
      </c>
      <c r="H181">
        <v>-1</v>
      </c>
      <c r="I181">
        <v>-1</v>
      </c>
      <c r="J181">
        <v>-1</v>
      </c>
      <c r="K181">
        <v>-1</v>
      </c>
      <c r="L181">
        <v>-1</v>
      </c>
    </row>
    <row r="182" spans="1:12" x14ac:dyDescent="0.25">
      <c r="A182">
        <v>-1</v>
      </c>
      <c r="B182">
        <v>-1</v>
      </c>
      <c r="C182">
        <v>-1</v>
      </c>
      <c r="D182">
        <v>-1</v>
      </c>
      <c r="E182">
        <v>-1</v>
      </c>
      <c r="F182">
        <v>-1</v>
      </c>
      <c r="G182">
        <v>-1</v>
      </c>
      <c r="H182">
        <v>-1</v>
      </c>
      <c r="I182">
        <v>-1</v>
      </c>
      <c r="J182">
        <v>-1</v>
      </c>
      <c r="K182">
        <v>-1</v>
      </c>
      <c r="L182">
        <v>-1</v>
      </c>
    </row>
    <row r="183" spans="1:12" x14ac:dyDescent="0.25">
      <c r="A183">
        <v>-1</v>
      </c>
      <c r="B183">
        <v>-1</v>
      </c>
      <c r="C183">
        <v>-1</v>
      </c>
      <c r="D183">
        <v>-1</v>
      </c>
      <c r="E183">
        <v>-1</v>
      </c>
      <c r="F183">
        <v>-1</v>
      </c>
      <c r="G183">
        <v>-1</v>
      </c>
      <c r="H183">
        <v>-1</v>
      </c>
      <c r="I183">
        <v>-1</v>
      </c>
      <c r="J183">
        <v>-1</v>
      </c>
      <c r="K183">
        <v>-1</v>
      </c>
      <c r="L183">
        <v>-1</v>
      </c>
    </row>
    <row r="184" spans="1:12" x14ac:dyDescent="0.25">
      <c r="A184">
        <v>-1</v>
      </c>
      <c r="B184">
        <v>-1</v>
      </c>
      <c r="C184">
        <v>-1</v>
      </c>
      <c r="D184">
        <v>-1</v>
      </c>
      <c r="E184">
        <v>-1</v>
      </c>
      <c r="F184">
        <v>-1</v>
      </c>
      <c r="G184">
        <v>-1</v>
      </c>
      <c r="H184">
        <v>-1</v>
      </c>
      <c r="I184">
        <v>-1</v>
      </c>
      <c r="J184">
        <v>-1</v>
      </c>
      <c r="K184">
        <v>-1</v>
      </c>
      <c r="L184">
        <v>-1</v>
      </c>
    </row>
    <row r="185" spans="1:12" x14ac:dyDescent="0.25">
      <c r="A185">
        <v>-1</v>
      </c>
      <c r="B185">
        <v>-1</v>
      </c>
      <c r="C185">
        <v>-1</v>
      </c>
      <c r="D185">
        <v>-1</v>
      </c>
      <c r="E185">
        <v>-1</v>
      </c>
      <c r="F185">
        <v>-1</v>
      </c>
      <c r="G185">
        <v>-1</v>
      </c>
      <c r="H185">
        <v>-1</v>
      </c>
      <c r="I185">
        <v>-1</v>
      </c>
      <c r="J185">
        <v>-1</v>
      </c>
      <c r="K185">
        <v>-1</v>
      </c>
      <c r="L185">
        <v>-1</v>
      </c>
    </row>
    <row r="186" spans="1:12" x14ac:dyDescent="0.25">
      <c r="A186">
        <v>-1</v>
      </c>
      <c r="B186">
        <v>-1</v>
      </c>
      <c r="C186">
        <v>-1</v>
      </c>
      <c r="D186">
        <v>-1</v>
      </c>
      <c r="E186">
        <v>-1</v>
      </c>
      <c r="F186">
        <v>-1</v>
      </c>
      <c r="G186">
        <v>-1</v>
      </c>
      <c r="H186">
        <v>-1</v>
      </c>
      <c r="I186">
        <v>-1</v>
      </c>
      <c r="J186">
        <v>-1</v>
      </c>
      <c r="K186">
        <v>-1</v>
      </c>
      <c r="L186">
        <v>-1</v>
      </c>
    </row>
    <row r="187" spans="1:12" x14ac:dyDescent="0.25">
      <c r="A187">
        <v>-1</v>
      </c>
      <c r="B187">
        <v>-1</v>
      </c>
      <c r="C187">
        <v>-1</v>
      </c>
      <c r="D187">
        <v>-1</v>
      </c>
      <c r="E187">
        <v>-1</v>
      </c>
      <c r="F187">
        <v>-1</v>
      </c>
      <c r="G187">
        <v>-1</v>
      </c>
      <c r="H187">
        <v>-1</v>
      </c>
      <c r="I187">
        <v>-1</v>
      </c>
      <c r="J187">
        <v>-1</v>
      </c>
      <c r="K187">
        <v>-1</v>
      </c>
      <c r="L187">
        <v>-1</v>
      </c>
    </row>
    <row r="188" spans="1:12" x14ac:dyDescent="0.25">
      <c r="A188">
        <v>-1</v>
      </c>
      <c r="B188">
        <v>-1</v>
      </c>
      <c r="C188">
        <v>-1</v>
      </c>
      <c r="D188">
        <v>-1</v>
      </c>
      <c r="E188">
        <v>-1</v>
      </c>
      <c r="F188">
        <v>-1</v>
      </c>
      <c r="G188">
        <v>-1</v>
      </c>
      <c r="H188">
        <v>-1</v>
      </c>
      <c r="I188">
        <v>-1</v>
      </c>
      <c r="J188">
        <v>-1</v>
      </c>
      <c r="K188">
        <v>-1</v>
      </c>
      <c r="L188">
        <v>-1</v>
      </c>
    </row>
    <row r="189" spans="1:12" x14ac:dyDescent="0.25">
      <c r="A189">
        <v>-1</v>
      </c>
      <c r="B189">
        <v>-1</v>
      </c>
      <c r="C189">
        <v>-1</v>
      </c>
      <c r="D189">
        <v>-1</v>
      </c>
      <c r="E189">
        <v>-1</v>
      </c>
      <c r="F189">
        <v>-1</v>
      </c>
      <c r="G189">
        <v>-1</v>
      </c>
      <c r="H189">
        <v>-1</v>
      </c>
      <c r="I189">
        <v>-1</v>
      </c>
      <c r="J189">
        <v>-1</v>
      </c>
      <c r="K189">
        <v>-1</v>
      </c>
      <c r="L189">
        <v>-1</v>
      </c>
    </row>
    <row r="190" spans="1:12" x14ac:dyDescent="0.25">
      <c r="A190">
        <v>-1</v>
      </c>
      <c r="B190">
        <v>-1</v>
      </c>
      <c r="C190">
        <v>-1</v>
      </c>
      <c r="D190">
        <v>-1</v>
      </c>
      <c r="E190">
        <v>-1</v>
      </c>
      <c r="F190">
        <v>-1</v>
      </c>
      <c r="G190">
        <v>-1</v>
      </c>
      <c r="H190">
        <v>-1</v>
      </c>
      <c r="I190">
        <v>-1</v>
      </c>
      <c r="J190">
        <v>-1</v>
      </c>
      <c r="K190">
        <v>-1</v>
      </c>
      <c r="L190">
        <v>-1</v>
      </c>
    </row>
    <row r="191" spans="1:12" x14ac:dyDescent="0.25">
      <c r="A191">
        <v>-1</v>
      </c>
      <c r="B191">
        <v>-1</v>
      </c>
      <c r="C191">
        <v>-1</v>
      </c>
      <c r="D191">
        <v>-1</v>
      </c>
      <c r="E191">
        <v>-1</v>
      </c>
      <c r="F191">
        <v>-1</v>
      </c>
      <c r="G191">
        <v>-1</v>
      </c>
      <c r="H191">
        <v>-1</v>
      </c>
      <c r="I191">
        <v>-1</v>
      </c>
      <c r="J191">
        <v>-1</v>
      </c>
      <c r="K191">
        <v>-1</v>
      </c>
      <c r="L191">
        <v>-1</v>
      </c>
    </row>
    <row r="192" spans="1:12" x14ac:dyDescent="0.25">
      <c r="A192">
        <v>-1</v>
      </c>
      <c r="B192">
        <v>-1</v>
      </c>
      <c r="C192">
        <v>-1</v>
      </c>
      <c r="D192">
        <v>-1</v>
      </c>
      <c r="E192">
        <v>-1</v>
      </c>
      <c r="F192">
        <v>-1</v>
      </c>
      <c r="G192">
        <v>-1</v>
      </c>
      <c r="H192">
        <v>-1</v>
      </c>
      <c r="I192">
        <v>-1</v>
      </c>
      <c r="J192">
        <v>-1</v>
      </c>
      <c r="K192">
        <v>-1</v>
      </c>
      <c r="L192">
        <v>-1</v>
      </c>
    </row>
    <row r="193" spans="1:12" x14ac:dyDescent="0.25">
      <c r="A193">
        <v>-1</v>
      </c>
      <c r="B193">
        <v>-1</v>
      </c>
      <c r="C193">
        <v>-1</v>
      </c>
      <c r="D193">
        <v>-1</v>
      </c>
      <c r="E193">
        <v>-1</v>
      </c>
      <c r="F193">
        <v>-1</v>
      </c>
      <c r="G193">
        <v>-1</v>
      </c>
      <c r="H193">
        <v>-1</v>
      </c>
      <c r="I193">
        <v>-1</v>
      </c>
      <c r="J193">
        <v>-1</v>
      </c>
      <c r="K193">
        <v>-1</v>
      </c>
      <c r="L193">
        <v>-1</v>
      </c>
    </row>
    <row r="194" spans="1:12" x14ac:dyDescent="0.25">
      <c r="A194">
        <v>-1</v>
      </c>
      <c r="B194">
        <v>-1</v>
      </c>
      <c r="C194">
        <v>-1</v>
      </c>
      <c r="D194">
        <v>-1</v>
      </c>
      <c r="E194">
        <v>-1</v>
      </c>
      <c r="F194">
        <v>-1</v>
      </c>
      <c r="G194">
        <v>-1</v>
      </c>
      <c r="H194">
        <v>-1</v>
      </c>
      <c r="I194">
        <v>-1</v>
      </c>
      <c r="J194">
        <v>-1</v>
      </c>
      <c r="K194">
        <v>-1</v>
      </c>
      <c r="L194">
        <v>-1</v>
      </c>
    </row>
    <row r="195" spans="1:12" x14ac:dyDescent="0.25">
      <c r="A195">
        <v>-1</v>
      </c>
      <c r="B195">
        <v>-1</v>
      </c>
      <c r="C195">
        <v>-1</v>
      </c>
      <c r="D195">
        <v>-1</v>
      </c>
      <c r="E195">
        <v>-1</v>
      </c>
      <c r="F195">
        <v>-1</v>
      </c>
      <c r="G195">
        <v>-1</v>
      </c>
      <c r="H195">
        <v>-1</v>
      </c>
      <c r="I195">
        <v>-1</v>
      </c>
      <c r="J195">
        <v>-1</v>
      </c>
      <c r="K195">
        <v>-1</v>
      </c>
      <c r="L195">
        <v>-1</v>
      </c>
    </row>
    <row r="196" spans="1:12" x14ac:dyDescent="0.25">
      <c r="A196">
        <v>-1</v>
      </c>
      <c r="B196">
        <v>-1</v>
      </c>
      <c r="C196">
        <v>-1</v>
      </c>
      <c r="D196">
        <v>-1</v>
      </c>
      <c r="E196">
        <v>-1</v>
      </c>
      <c r="F196">
        <v>-1</v>
      </c>
      <c r="G196">
        <v>-1</v>
      </c>
      <c r="H196">
        <v>-1</v>
      </c>
      <c r="I196">
        <v>-1</v>
      </c>
      <c r="J196">
        <v>-1</v>
      </c>
      <c r="K196">
        <v>-1</v>
      </c>
      <c r="L196">
        <v>-1</v>
      </c>
    </row>
    <row r="197" spans="1:12" x14ac:dyDescent="0.25">
      <c r="A197">
        <v>-1</v>
      </c>
      <c r="B197">
        <v>-1</v>
      </c>
      <c r="C197">
        <v>-1</v>
      </c>
      <c r="D197">
        <v>-1</v>
      </c>
      <c r="E197">
        <v>-1</v>
      </c>
      <c r="F197">
        <v>-1</v>
      </c>
      <c r="G197">
        <v>-1</v>
      </c>
      <c r="H197">
        <v>-1</v>
      </c>
      <c r="I197">
        <v>-1</v>
      </c>
      <c r="J197">
        <v>-1</v>
      </c>
      <c r="K197">
        <v>-1</v>
      </c>
      <c r="L197">
        <v>-1</v>
      </c>
    </row>
    <row r="198" spans="1:12" x14ac:dyDescent="0.25">
      <c r="A198">
        <v>-1</v>
      </c>
      <c r="B198">
        <v>-1</v>
      </c>
      <c r="C198">
        <v>-1</v>
      </c>
      <c r="D198">
        <v>-1</v>
      </c>
      <c r="E198">
        <v>-1</v>
      </c>
      <c r="F198">
        <v>-1</v>
      </c>
      <c r="G198">
        <v>-1</v>
      </c>
      <c r="H198">
        <v>-1</v>
      </c>
      <c r="I198">
        <v>-1</v>
      </c>
      <c r="J198">
        <v>-1</v>
      </c>
      <c r="K198">
        <v>-1</v>
      </c>
      <c r="L198">
        <v>-1</v>
      </c>
    </row>
    <row r="199" spans="1:12" x14ac:dyDescent="0.25">
      <c r="A199">
        <v>-1</v>
      </c>
      <c r="B199">
        <v>-1</v>
      </c>
      <c r="C199">
        <v>-1</v>
      </c>
      <c r="D199">
        <v>-1</v>
      </c>
      <c r="E199">
        <v>-1</v>
      </c>
      <c r="F199">
        <v>-1</v>
      </c>
      <c r="G199">
        <v>-1</v>
      </c>
      <c r="H199">
        <v>-1</v>
      </c>
      <c r="I199">
        <v>-1</v>
      </c>
      <c r="J199">
        <v>-1</v>
      </c>
      <c r="K199">
        <v>-1</v>
      </c>
      <c r="L199">
        <v>-1</v>
      </c>
    </row>
    <row r="200" spans="1:12" x14ac:dyDescent="0.25">
      <c r="A200">
        <v>-1</v>
      </c>
      <c r="B200">
        <v>-1</v>
      </c>
      <c r="C200">
        <v>-1</v>
      </c>
      <c r="D200">
        <v>-1</v>
      </c>
      <c r="E200">
        <v>-1</v>
      </c>
      <c r="F200">
        <v>-1</v>
      </c>
      <c r="G200">
        <v>-1</v>
      </c>
      <c r="H200">
        <v>-1</v>
      </c>
      <c r="I200">
        <v>-1</v>
      </c>
      <c r="J200">
        <v>-1</v>
      </c>
      <c r="K200">
        <v>-1</v>
      </c>
      <c r="L200">
        <v>-1</v>
      </c>
    </row>
    <row r="201" spans="1:12" x14ac:dyDescent="0.25">
      <c r="A201">
        <v>-1</v>
      </c>
      <c r="B201">
        <v>-1</v>
      </c>
      <c r="C201">
        <v>-1</v>
      </c>
      <c r="D201">
        <v>-1</v>
      </c>
      <c r="E201">
        <v>-1</v>
      </c>
      <c r="F201">
        <v>-1</v>
      </c>
      <c r="G201">
        <v>-1</v>
      </c>
      <c r="H201">
        <v>-1</v>
      </c>
      <c r="I201">
        <v>-1</v>
      </c>
      <c r="J201">
        <v>-1</v>
      </c>
      <c r="K201">
        <v>-1</v>
      </c>
      <c r="L201">
        <v>-1</v>
      </c>
    </row>
    <row r="202" spans="1:12" x14ac:dyDescent="0.25">
      <c r="A202">
        <v>-1</v>
      </c>
      <c r="B202">
        <v>-1</v>
      </c>
      <c r="C202">
        <v>-1</v>
      </c>
      <c r="D202">
        <v>-1</v>
      </c>
      <c r="E202">
        <v>-1</v>
      </c>
      <c r="F202">
        <v>-1</v>
      </c>
      <c r="G202">
        <v>-1</v>
      </c>
      <c r="H202">
        <v>-1</v>
      </c>
      <c r="I202">
        <v>-1</v>
      </c>
      <c r="J202">
        <v>-1</v>
      </c>
      <c r="K202">
        <v>-1</v>
      </c>
      <c r="L202">
        <v>-1</v>
      </c>
    </row>
    <row r="203" spans="1:12" x14ac:dyDescent="0.25">
      <c r="A203">
        <v>-1</v>
      </c>
      <c r="B203">
        <v>-1</v>
      </c>
      <c r="C203">
        <v>-1</v>
      </c>
      <c r="D203">
        <v>-1</v>
      </c>
      <c r="E203">
        <v>-1</v>
      </c>
      <c r="F203">
        <v>-1</v>
      </c>
      <c r="G203">
        <v>-1</v>
      </c>
      <c r="H203">
        <v>-1</v>
      </c>
      <c r="I203">
        <v>-1</v>
      </c>
      <c r="J203">
        <v>-1</v>
      </c>
      <c r="K203">
        <v>-1</v>
      </c>
      <c r="L203">
        <v>-1</v>
      </c>
    </row>
    <row r="204" spans="1:12" x14ac:dyDescent="0.25">
      <c r="A204">
        <v>-1</v>
      </c>
      <c r="B204">
        <v>-1</v>
      </c>
      <c r="C204">
        <v>-1</v>
      </c>
      <c r="D204">
        <v>-1</v>
      </c>
      <c r="E204">
        <v>-1</v>
      </c>
      <c r="F204">
        <v>-1</v>
      </c>
      <c r="G204">
        <v>-1</v>
      </c>
      <c r="H204">
        <v>-1</v>
      </c>
      <c r="I204">
        <v>-1</v>
      </c>
      <c r="J204">
        <v>-1</v>
      </c>
      <c r="K204">
        <v>-1</v>
      </c>
      <c r="L204">
        <v>-1</v>
      </c>
    </row>
    <row r="205" spans="1:12" x14ac:dyDescent="0.25">
      <c r="A205">
        <v>-1</v>
      </c>
      <c r="B205">
        <v>-1</v>
      </c>
      <c r="C205">
        <v>-1</v>
      </c>
      <c r="D205">
        <v>-1</v>
      </c>
      <c r="E205">
        <v>-1</v>
      </c>
      <c r="F205">
        <v>-1</v>
      </c>
      <c r="G205">
        <v>-1</v>
      </c>
      <c r="H205">
        <v>-1</v>
      </c>
      <c r="I205">
        <v>-1</v>
      </c>
      <c r="J205">
        <v>-1</v>
      </c>
      <c r="K205">
        <v>-1</v>
      </c>
      <c r="L205">
        <v>-1</v>
      </c>
    </row>
    <row r="206" spans="1:12" x14ac:dyDescent="0.25">
      <c r="A206">
        <v>-1</v>
      </c>
      <c r="B206">
        <v>-1</v>
      </c>
      <c r="C206">
        <v>-1</v>
      </c>
      <c r="D206">
        <v>-1</v>
      </c>
      <c r="E206">
        <v>-1</v>
      </c>
      <c r="F206">
        <v>-1</v>
      </c>
      <c r="G206">
        <v>-1</v>
      </c>
      <c r="H206">
        <v>-1</v>
      </c>
      <c r="I206">
        <v>-1</v>
      </c>
      <c r="J206">
        <v>-1</v>
      </c>
      <c r="K206">
        <v>-1</v>
      </c>
      <c r="L206">
        <v>-1</v>
      </c>
    </row>
  </sheetData>
  <sheetProtection sheet="1" objects="1" scenario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J206"/>
  <sheetViews>
    <sheetView workbookViewId="0"/>
  </sheetViews>
  <sheetFormatPr baseColWidth="10" defaultRowHeight="15" x14ac:dyDescent="0.25"/>
  <sheetData>
    <row r="1" spans="1:10" x14ac:dyDescent="0.25">
      <c r="A1" t="s">
        <v>705</v>
      </c>
      <c r="B1" t="s">
        <v>706</v>
      </c>
      <c r="C1" t="s">
        <v>707</v>
      </c>
      <c r="D1" t="s">
        <v>708</v>
      </c>
      <c r="E1" t="s">
        <v>709</v>
      </c>
      <c r="F1" t="s">
        <v>710</v>
      </c>
      <c r="G1" t="s">
        <v>711</v>
      </c>
      <c r="H1" t="s">
        <v>712</v>
      </c>
      <c r="I1" t="s">
        <v>713</v>
      </c>
      <c r="J1" t="s">
        <v>714</v>
      </c>
    </row>
    <row r="2" spans="1:10" x14ac:dyDescent="0.25">
      <c r="A2">
        <v>2790</v>
      </c>
      <c r="B2">
        <v>2840</v>
      </c>
      <c r="C2">
        <v>2940</v>
      </c>
      <c r="D2">
        <v>3000</v>
      </c>
      <c r="E2">
        <v>3010</v>
      </c>
      <c r="F2">
        <v>2985</v>
      </c>
      <c r="G2">
        <v>2932</v>
      </c>
      <c r="H2">
        <v>2610</v>
      </c>
      <c r="I2">
        <v>2208</v>
      </c>
      <c r="J2">
        <v>-1</v>
      </c>
    </row>
    <row r="3" spans="1:10" x14ac:dyDescent="0.25">
      <c r="A3">
        <v>292.5</v>
      </c>
      <c r="B3">
        <v>325</v>
      </c>
      <c r="C3">
        <v>315</v>
      </c>
      <c r="D3">
        <v>330</v>
      </c>
      <c r="E3">
        <v>338</v>
      </c>
      <c r="F3">
        <v>350</v>
      </c>
      <c r="G3">
        <v>368</v>
      </c>
      <c r="H3">
        <v>410</v>
      </c>
      <c r="I3">
        <v>702</v>
      </c>
      <c r="J3">
        <v>-1</v>
      </c>
    </row>
    <row r="4" spans="1:10" x14ac:dyDescent="0.25">
      <c r="A4">
        <v>265</v>
      </c>
      <c r="B4">
        <v>305</v>
      </c>
      <c r="C4">
        <v>320</v>
      </c>
      <c r="D4">
        <v>310</v>
      </c>
      <c r="E4">
        <v>322</v>
      </c>
      <c r="F4">
        <v>330</v>
      </c>
      <c r="G4">
        <v>340</v>
      </c>
      <c r="H4">
        <v>430</v>
      </c>
      <c r="I4">
        <v>462.5</v>
      </c>
      <c r="J4">
        <v>-1</v>
      </c>
    </row>
    <row r="5" spans="1:10" x14ac:dyDescent="0.25">
      <c r="A5">
        <v>500</v>
      </c>
      <c r="B5">
        <v>940</v>
      </c>
      <c r="C5">
        <v>950</v>
      </c>
      <c r="D5">
        <v>955</v>
      </c>
      <c r="E5">
        <v>985</v>
      </c>
      <c r="F5">
        <v>1015</v>
      </c>
      <c r="G5">
        <v>1057</v>
      </c>
      <c r="H5">
        <v>1240</v>
      </c>
      <c r="I5">
        <v>303</v>
      </c>
      <c r="J5">
        <v>-1</v>
      </c>
    </row>
    <row r="6" spans="1:10" x14ac:dyDescent="0.25">
      <c r="A6">
        <v>632.5</v>
      </c>
      <c r="B6">
        <v>945</v>
      </c>
      <c r="C6">
        <v>945</v>
      </c>
      <c r="D6">
        <v>960</v>
      </c>
      <c r="E6">
        <v>990</v>
      </c>
      <c r="F6">
        <v>1020</v>
      </c>
      <c r="G6">
        <v>1060</v>
      </c>
      <c r="H6">
        <v>1080</v>
      </c>
      <c r="I6">
        <v>587.5</v>
      </c>
      <c r="J6">
        <v>-1</v>
      </c>
    </row>
    <row r="7" spans="1:10" x14ac:dyDescent="0.25">
      <c r="A7">
        <v>1460</v>
      </c>
      <c r="B7">
        <v>-1</v>
      </c>
      <c r="C7">
        <v>-1</v>
      </c>
      <c r="D7">
        <v>-1</v>
      </c>
      <c r="E7">
        <v>-1</v>
      </c>
      <c r="F7">
        <v>-1</v>
      </c>
      <c r="G7">
        <v>0</v>
      </c>
      <c r="H7">
        <v>620</v>
      </c>
      <c r="I7">
        <v>-1</v>
      </c>
      <c r="J7">
        <v>-1</v>
      </c>
    </row>
    <row r="8" spans="1:10" x14ac:dyDescent="0.25">
      <c r="A8">
        <v>-1</v>
      </c>
      <c r="B8">
        <v>350</v>
      </c>
      <c r="C8">
        <v>37</v>
      </c>
      <c r="D8">
        <v>34</v>
      </c>
      <c r="E8">
        <v>31</v>
      </c>
      <c r="F8">
        <v>150</v>
      </c>
      <c r="G8">
        <v>157</v>
      </c>
      <c r="H8">
        <v>790</v>
      </c>
      <c r="I8">
        <v>-1</v>
      </c>
      <c r="J8">
        <v>-1</v>
      </c>
    </row>
    <row r="9" spans="1:10" x14ac:dyDescent="0.25">
      <c r="A9">
        <v>-1</v>
      </c>
      <c r="B9">
        <v>424</v>
      </c>
      <c r="C9">
        <v>100</v>
      </c>
      <c r="D9">
        <v>260</v>
      </c>
      <c r="E9">
        <v>101</v>
      </c>
      <c r="F9">
        <v>170</v>
      </c>
      <c r="G9">
        <v>180</v>
      </c>
      <c r="H9">
        <v>995</v>
      </c>
      <c r="I9">
        <v>-1</v>
      </c>
      <c r="J9">
        <v>-1</v>
      </c>
    </row>
    <row r="10" spans="1:10" x14ac:dyDescent="0.25">
      <c r="A10">
        <v>-1</v>
      </c>
      <c r="B10">
        <v>485</v>
      </c>
      <c r="C10">
        <v>175</v>
      </c>
      <c r="D10">
        <v>280</v>
      </c>
      <c r="E10">
        <v>130</v>
      </c>
      <c r="F10">
        <v>190</v>
      </c>
      <c r="G10">
        <v>214</v>
      </c>
      <c r="H10">
        <v>1050</v>
      </c>
      <c r="I10">
        <v>-1</v>
      </c>
      <c r="J10">
        <v>-1</v>
      </c>
    </row>
    <row r="11" spans="1:10" x14ac:dyDescent="0.25">
      <c r="A11">
        <v>-1</v>
      </c>
      <c r="B11">
        <v>650</v>
      </c>
      <c r="C11">
        <v>200</v>
      </c>
      <c r="D11">
        <v>300</v>
      </c>
      <c r="E11">
        <v>166</v>
      </c>
      <c r="F11">
        <v>292</v>
      </c>
      <c r="G11">
        <v>300</v>
      </c>
      <c r="H11">
        <v>1230</v>
      </c>
      <c r="I11">
        <v>-1</v>
      </c>
      <c r="J11">
        <v>-1</v>
      </c>
    </row>
    <row r="12" spans="1:10" x14ac:dyDescent="0.25">
      <c r="A12">
        <v>-1</v>
      </c>
      <c r="B12">
        <v>670</v>
      </c>
      <c r="C12">
        <v>290</v>
      </c>
      <c r="D12">
        <v>320</v>
      </c>
      <c r="E12">
        <v>220</v>
      </c>
      <c r="F12">
        <v>313</v>
      </c>
      <c r="G12">
        <v>470</v>
      </c>
      <c r="H12">
        <v>1260</v>
      </c>
      <c r="I12">
        <v>-1</v>
      </c>
      <c r="J12">
        <v>-1</v>
      </c>
    </row>
    <row r="13" spans="1:10" x14ac:dyDescent="0.25">
      <c r="A13">
        <v>-1</v>
      </c>
      <c r="B13">
        <v>740</v>
      </c>
      <c r="C13">
        <v>330</v>
      </c>
      <c r="D13">
        <v>340</v>
      </c>
      <c r="E13">
        <v>270</v>
      </c>
      <c r="F13">
        <v>338</v>
      </c>
      <c r="G13">
        <v>505</v>
      </c>
      <c r="H13">
        <v>-1</v>
      </c>
      <c r="I13">
        <v>-1</v>
      </c>
      <c r="J13">
        <v>-1</v>
      </c>
    </row>
    <row r="14" spans="1:10" x14ac:dyDescent="0.25">
      <c r="A14">
        <v>-1</v>
      </c>
      <c r="B14">
        <v>760</v>
      </c>
      <c r="C14">
        <v>370</v>
      </c>
      <c r="D14">
        <v>360</v>
      </c>
      <c r="E14">
        <v>290</v>
      </c>
      <c r="F14">
        <v>360</v>
      </c>
      <c r="G14">
        <v>530</v>
      </c>
      <c r="H14">
        <v>-1</v>
      </c>
      <c r="I14">
        <v>-1</v>
      </c>
      <c r="J14">
        <v>-1</v>
      </c>
    </row>
    <row r="15" spans="1:10" x14ac:dyDescent="0.25">
      <c r="A15">
        <v>-1</v>
      </c>
      <c r="B15">
        <v>790</v>
      </c>
      <c r="C15">
        <v>400</v>
      </c>
      <c r="D15">
        <v>380</v>
      </c>
      <c r="E15">
        <v>320</v>
      </c>
      <c r="F15">
        <v>390</v>
      </c>
      <c r="G15">
        <v>590</v>
      </c>
      <c r="H15">
        <v>-1</v>
      </c>
      <c r="I15">
        <v>-1</v>
      </c>
      <c r="J15">
        <v>-1</v>
      </c>
    </row>
    <row r="16" spans="1:10" x14ac:dyDescent="0.25">
      <c r="A16">
        <v>-1</v>
      </c>
      <c r="B16">
        <v>840</v>
      </c>
      <c r="C16">
        <v>430</v>
      </c>
      <c r="D16">
        <v>400</v>
      </c>
      <c r="E16">
        <v>340</v>
      </c>
      <c r="F16">
        <v>410</v>
      </c>
      <c r="G16">
        <v>688</v>
      </c>
      <c r="H16">
        <v>-1</v>
      </c>
      <c r="I16">
        <v>-1</v>
      </c>
      <c r="J16">
        <v>-1</v>
      </c>
    </row>
    <row r="17" spans="1:10" x14ac:dyDescent="0.25">
      <c r="A17">
        <v>-1</v>
      </c>
      <c r="B17">
        <v>920</v>
      </c>
      <c r="C17">
        <v>465</v>
      </c>
      <c r="D17">
        <v>420</v>
      </c>
      <c r="E17">
        <v>370</v>
      </c>
      <c r="F17">
        <v>437</v>
      </c>
      <c r="G17">
        <v>720</v>
      </c>
      <c r="H17">
        <v>-1</v>
      </c>
      <c r="I17">
        <v>-1</v>
      </c>
      <c r="J17">
        <v>-1</v>
      </c>
    </row>
    <row r="18" spans="1:10" x14ac:dyDescent="0.25">
      <c r="A18">
        <v>-1</v>
      </c>
      <c r="B18">
        <v>940</v>
      </c>
      <c r="C18">
        <v>500</v>
      </c>
      <c r="D18">
        <v>445</v>
      </c>
      <c r="E18">
        <v>390</v>
      </c>
      <c r="F18">
        <v>466</v>
      </c>
      <c r="G18">
        <v>760</v>
      </c>
      <c r="H18">
        <v>-1</v>
      </c>
      <c r="I18">
        <v>-1</v>
      </c>
      <c r="J18">
        <v>-1</v>
      </c>
    </row>
    <row r="19" spans="1:10" x14ac:dyDescent="0.25">
      <c r="A19">
        <v>-1</v>
      </c>
      <c r="B19">
        <v>970</v>
      </c>
      <c r="C19">
        <v>520</v>
      </c>
      <c r="D19">
        <v>465</v>
      </c>
      <c r="E19">
        <v>410</v>
      </c>
      <c r="F19">
        <v>500</v>
      </c>
      <c r="G19">
        <v>780</v>
      </c>
      <c r="H19">
        <v>-1</v>
      </c>
      <c r="I19">
        <v>-1</v>
      </c>
      <c r="J19">
        <v>-1</v>
      </c>
    </row>
    <row r="20" spans="1:10" x14ac:dyDescent="0.25">
      <c r="A20">
        <v>-1</v>
      </c>
      <c r="B20">
        <v>990</v>
      </c>
      <c r="C20">
        <v>556</v>
      </c>
      <c r="D20">
        <v>490</v>
      </c>
      <c r="E20">
        <v>440</v>
      </c>
      <c r="F20">
        <v>520</v>
      </c>
      <c r="G20">
        <v>820</v>
      </c>
      <c r="H20">
        <v>-1</v>
      </c>
      <c r="I20">
        <v>-1</v>
      </c>
      <c r="J20">
        <v>-1</v>
      </c>
    </row>
    <row r="21" spans="1:10" x14ac:dyDescent="0.25">
      <c r="A21">
        <v>-1</v>
      </c>
      <c r="B21">
        <v>1015</v>
      </c>
      <c r="C21">
        <v>580</v>
      </c>
      <c r="D21">
        <v>510</v>
      </c>
      <c r="E21">
        <v>465</v>
      </c>
      <c r="F21">
        <v>540</v>
      </c>
      <c r="G21">
        <v>840</v>
      </c>
      <c r="H21">
        <v>-1</v>
      </c>
      <c r="I21">
        <v>-1</v>
      </c>
      <c r="J21">
        <v>-1</v>
      </c>
    </row>
    <row r="22" spans="1:10" x14ac:dyDescent="0.25">
      <c r="A22">
        <v>-1</v>
      </c>
      <c r="B22">
        <v>1045</v>
      </c>
      <c r="C22">
        <v>600</v>
      </c>
      <c r="D22">
        <v>535</v>
      </c>
      <c r="E22">
        <v>490</v>
      </c>
      <c r="F22">
        <v>560</v>
      </c>
      <c r="G22">
        <v>880</v>
      </c>
      <c r="H22">
        <v>-1</v>
      </c>
      <c r="I22">
        <v>-1</v>
      </c>
      <c r="J22">
        <v>-1</v>
      </c>
    </row>
    <row r="23" spans="1:10" x14ac:dyDescent="0.25">
      <c r="A23">
        <v>-1</v>
      </c>
      <c r="B23">
        <v>1090</v>
      </c>
      <c r="C23">
        <v>620</v>
      </c>
      <c r="D23">
        <v>555</v>
      </c>
      <c r="E23">
        <v>510</v>
      </c>
      <c r="F23">
        <v>580</v>
      </c>
      <c r="G23">
        <v>930</v>
      </c>
      <c r="H23">
        <v>-1</v>
      </c>
      <c r="I23">
        <v>-1</v>
      </c>
      <c r="J23">
        <v>-1</v>
      </c>
    </row>
    <row r="24" spans="1:10" x14ac:dyDescent="0.25">
      <c r="A24">
        <v>-1</v>
      </c>
      <c r="B24">
        <v>1135</v>
      </c>
      <c r="C24">
        <v>640</v>
      </c>
      <c r="D24">
        <v>580</v>
      </c>
      <c r="E24">
        <v>530</v>
      </c>
      <c r="F24">
        <v>600</v>
      </c>
      <c r="G24">
        <v>950</v>
      </c>
      <c r="H24">
        <v>-1</v>
      </c>
      <c r="I24">
        <v>-1</v>
      </c>
      <c r="J24">
        <v>-1</v>
      </c>
    </row>
    <row r="25" spans="1:10" x14ac:dyDescent="0.25">
      <c r="A25">
        <v>-1</v>
      </c>
      <c r="B25">
        <v>1160</v>
      </c>
      <c r="C25">
        <v>680</v>
      </c>
      <c r="D25">
        <v>600</v>
      </c>
      <c r="E25">
        <v>550</v>
      </c>
      <c r="F25">
        <v>620</v>
      </c>
      <c r="G25">
        <v>995</v>
      </c>
      <c r="H25">
        <v>-1</v>
      </c>
      <c r="I25">
        <v>-1</v>
      </c>
      <c r="J25">
        <v>-1</v>
      </c>
    </row>
    <row r="26" spans="1:10" x14ac:dyDescent="0.25">
      <c r="A26">
        <v>-1</v>
      </c>
      <c r="B26">
        <v>1180</v>
      </c>
      <c r="C26">
        <v>700</v>
      </c>
      <c r="D26">
        <v>620</v>
      </c>
      <c r="E26">
        <v>571</v>
      </c>
      <c r="F26">
        <v>640</v>
      </c>
      <c r="G26">
        <v>1035</v>
      </c>
      <c r="H26">
        <v>-1</v>
      </c>
      <c r="I26">
        <v>-1</v>
      </c>
      <c r="J26">
        <v>-1</v>
      </c>
    </row>
    <row r="27" spans="1:10" x14ac:dyDescent="0.25">
      <c r="A27">
        <v>-1</v>
      </c>
      <c r="B27">
        <v>1230</v>
      </c>
      <c r="C27">
        <v>720</v>
      </c>
      <c r="D27">
        <v>640</v>
      </c>
      <c r="E27">
        <v>600</v>
      </c>
      <c r="F27">
        <v>660</v>
      </c>
      <c r="G27">
        <v>1100</v>
      </c>
      <c r="H27">
        <v>-1</v>
      </c>
      <c r="I27">
        <v>-1</v>
      </c>
      <c r="J27">
        <v>-1</v>
      </c>
    </row>
    <row r="28" spans="1:10" x14ac:dyDescent="0.25">
      <c r="A28">
        <v>-1</v>
      </c>
      <c r="B28">
        <v>1250</v>
      </c>
      <c r="C28">
        <v>745</v>
      </c>
      <c r="D28">
        <v>660</v>
      </c>
      <c r="E28">
        <v>620</v>
      </c>
      <c r="F28">
        <v>690</v>
      </c>
      <c r="G28">
        <v>1140</v>
      </c>
      <c r="H28">
        <v>-1</v>
      </c>
      <c r="I28">
        <v>-1</v>
      </c>
      <c r="J28">
        <v>-1</v>
      </c>
    </row>
    <row r="29" spans="1:10" x14ac:dyDescent="0.25">
      <c r="A29">
        <v>-1</v>
      </c>
      <c r="B29">
        <v>1310</v>
      </c>
      <c r="C29">
        <v>790</v>
      </c>
      <c r="D29">
        <v>680</v>
      </c>
      <c r="E29">
        <v>645</v>
      </c>
      <c r="F29">
        <v>710</v>
      </c>
      <c r="G29">
        <v>1170</v>
      </c>
      <c r="H29">
        <v>-1</v>
      </c>
      <c r="I29">
        <v>-1</v>
      </c>
      <c r="J29">
        <v>-1</v>
      </c>
    </row>
    <row r="30" spans="1:10" x14ac:dyDescent="0.25">
      <c r="A30">
        <v>-1</v>
      </c>
      <c r="B30">
        <v>1365</v>
      </c>
      <c r="C30">
        <v>810</v>
      </c>
      <c r="D30">
        <v>700</v>
      </c>
      <c r="E30">
        <v>665</v>
      </c>
      <c r="F30">
        <v>730</v>
      </c>
      <c r="G30">
        <v>1205</v>
      </c>
      <c r="H30">
        <v>-1</v>
      </c>
      <c r="I30">
        <v>-1</v>
      </c>
      <c r="J30">
        <v>-1</v>
      </c>
    </row>
    <row r="31" spans="1:10" x14ac:dyDescent="0.25">
      <c r="A31">
        <v>-1</v>
      </c>
      <c r="B31">
        <v>1415</v>
      </c>
      <c r="C31">
        <v>830</v>
      </c>
      <c r="D31">
        <v>720</v>
      </c>
      <c r="E31">
        <v>690</v>
      </c>
      <c r="F31">
        <v>750</v>
      </c>
      <c r="G31">
        <v>1235</v>
      </c>
      <c r="H31">
        <v>-1</v>
      </c>
      <c r="I31">
        <v>-1</v>
      </c>
      <c r="J31">
        <v>-1</v>
      </c>
    </row>
    <row r="32" spans="1:10" x14ac:dyDescent="0.25">
      <c r="A32">
        <v>-1</v>
      </c>
      <c r="B32">
        <v>1460</v>
      </c>
      <c r="C32">
        <v>850</v>
      </c>
      <c r="D32">
        <v>740</v>
      </c>
      <c r="E32">
        <v>720</v>
      </c>
      <c r="F32">
        <v>770</v>
      </c>
      <c r="G32">
        <v>1260</v>
      </c>
      <c r="H32">
        <v>-1</v>
      </c>
      <c r="I32">
        <v>-1</v>
      </c>
      <c r="J32">
        <v>-1</v>
      </c>
    </row>
    <row r="33" spans="1:10" x14ac:dyDescent="0.25">
      <c r="A33">
        <v>-1</v>
      </c>
      <c r="B33">
        <v>1485</v>
      </c>
      <c r="C33">
        <v>870</v>
      </c>
      <c r="D33">
        <v>760</v>
      </c>
      <c r="E33">
        <v>740</v>
      </c>
      <c r="F33">
        <v>790</v>
      </c>
      <c r="G33">
        <v>1300</v>
      </c>
      <c r="H33">
        <v>-1</v>
      </c>
      <c r="I33">
        <v>-1</v>
      </c>
      <c r="J33">
        <v>-1</v>
      </c>
    </row>
    <row r="34" spans="1:10" x14ac:dyDescent="0.25">
      <c r="A34">
        <v>-1</v>
      </c>
      <c r="B34">
        <v>1540</v>
      </c>
      <c r="C34">
        <v>895</v>
      </c>
      <c r="D34">
        <v>780</v>
      </c>
      <c r="E34">
        <v>760</v>
      </c>
      <c r="F34">
        <v>810</v>
      </c>
      <c r="G34">
        <v>1320</v>
      </c>
      <c r="H34">
        <v>-1</v>
      </c>
      <c r="I34">
        <v>-1</v>
      </c>
      <c r="J34">
        <v>-1</v>
      </c>
    </row>
    <row r="35" spans="1:10" x14ac:dyDescent="0.25">
      <c r="A35">
        <v>-1</v>
      </c>
      <c r="B35">
        <v>1560</v>
      </c>
      <c r="C35">
        <v>920</v>
      </c>
      <c r="D35">
        <v>800</v>
      </c>
      <c r="E35">
        <v>780</v>
      </c>
      <c r="F35">
        <v>830</v>
      </c>
      <c r="G35">
        <v>1350</v>
      </c>
      <c r="H35">
        <v>-1</v>
      </c>
      <c r="I35">
        <v>-1</v>
      </c>
      <c r="J35">
        <v>-1</v>
      </c>
    </row>
    <row r="36" spans="1:10" x14ac:dyDescent="0.25">
      <c r="A36">
        <v>-1</v>
      </c>
      <c r="B36">
        <v>1585</v>
      </c>
      <c r="C36">
        <v>940</v>
      </c>
      <c r="D36">
        <v>820</v>
      </c>
      <c r="E36">
        <v>800</v>
      </c>
      <c r="F36">
        <v>850</v>
      </c>
      <c r="G36">
        <v>1380</v>
      </c>
      <c r="H36">
        <v>-1</v>
      </c>
      <c r="I36">
        <v>-1</v>
      </c>
      <c r="J36">
        <v>-1</v>
      </c>
    </row>
    <row r="37" spans="1:10" x14ac:dyDescent="0.25">
      <c r="A37">
        <v>-1</v>
      </c>
      <c r="B37">
        <v>1635</v>
      </c>
      <c r="C37">
        <v>960</v>
      </c>
      <c r="D37">
        <v>840</v>
      </c>
      <c r="E37">
        <v>825</v>
      </c>
      <c r="F37">
        <v>870</v>
      </c>
      <c r="G37">
        <v>1400</v>
      </c>
      <c r="H37">
        <v>-1</v>
      </c>
      <c r="I37">
        <v>-1</v>
      </c>
      <c r="J37">
        <v>-1</v>
      </c>
    </row>
    <row r="38" spans="1:10" x14ac:dyDescent="0.25">
      <c r="A38">
        <v>-1</v>
      </c>
      <c r="B38">
        <v>1672</v>
      </c>
      <c r="C38">
        <v>980</v>
      </c>
      <c r="D38">
        <v>860</v>
      </c>
      <c r="E38">
        <v>850</v>
      </c>
      <c r="F38">
        <v>890</v>
      </c>
      <c r="G38">
        <v>1420</v>
      </c>
      <c r="H38">
        <v>-1</v>
      </c>
      <c r="I38">
        <v>-1</v>
      </c>
      <c r="J38">
        <v>-1</v>
      </c>
    </row>
    <row r="39" spans="1:10" x14ac:dyDescent="0.25">
      <c r="A39">
        <v>-1</v>
      </c>
      <c r="B39">
        <v>1700</v>
      </c>
      <c r="C39">
        <v>1000</v>
      </c>
      <c r="D39">
        <v>880</v>
      </c>
      <c r="E39">
        <v>870</v>
      </c>
      <c r="F39">
        <v>910</v>
      </c>
      <c r="G39">
        <v>1440</v>
      </c>
      <c r="H39">
        <v>-1</v>
      </c>
      <c r="I39">
        <v>-1</v>
      </c>
      <c r="J39">
        <v>-1</v>
      </c>
    </row>
    <row r="40" spans="1:10" x14ac:dyDescent="0.25">
      <c r="A40">
        <v>-1</v>
      </c>
      <c r="B40">
        <v>1720</v>
      </c>
      <c r="C40">
        <v>1025</v>
      </c>
      <c r="D40">
        <v>900</v>
      </c>
      <c r="E40">
        <v>890</v>
      </c>
      <c r="F40">
        <v>930</v>
      </c>
      <c r="G40">
        <v>1470</v>
      </c>
      <c r="H40">
        <v>-1</v>
      </c>
      <c r="I40">
        <v>-1</v>
      </c>
      <c r="J40">
        <v>-1</v>
      </c>
    </row>
    <row r="41" spans="1:10" x14ac:dyDescent="0.25">
      <c r="A41">
        <v>-1</v>
      </c>
      <c r="B41">
        <v>1770</v>
      </c>
      <c r="C41">
        <v>1045</v>
      </c>
      <c r="D41">
        <v>920</v>
      </c>
      <c r="E41">
        <v>910</v>
      </c>
      <c r="F41">
        <v>957</v>
      </c>
      <c r="G41">
        <v>1490</v>
      </c>
      <c r="H41">
        <v>-1</v>
      </c>
      <c r="I41">
        <v>-1</v>
      </c>
      <c r="J41">
        <v>-1</v>
      </c>
    </row>
    <row r="42" spans="1:10" x14ac:dyDescent="0.25">
      <c r="A42">
        <v>-1</v>
      </c>
      <c r="B42">
        <v>1800</v>
      </c>
      <c r="C42">
        <v>1070</v>
      </c>
      <c r="D42">
        <v>940</v>
      </c>
      <c r="E42">
        <v>930</v>
      </c>
      <c r="F42">
        <v>980</v>
      </c>
      <c r="G42">
        <v>1533</v>
      </c>
      <c r="H42">
        <v>-1</v>
      </c>
      <c r="I42">
        <v>-1</v>
      </c>
      <c r="J42">
        <v>-1</v>
      </c>
    </row>
    <row r="43" spans="1:10" x14ac:dyDescent="0.25">
      <c r="A43">
        <v>-1</v>
      </c>
      <c r="B43">
        <v>1820</v>
      </c>
      <c r="C43">
        <v>1090</v>
      </c>
      <c r="D43">
        <v>970</v>
      </c>
      <c r="E43">
        <v>950</v>
      </c>
      <c r="F43">
        <v>1000</v>
      </c>
      <c r="G43">
        <v>1570</v>
      </c>
      <c r="H43">
        <v>-1</v>
      </c>
      <c r="I43">
        <v>-1</v>
      </c>
      <c r="J43">
        <v>-1</v>
      </c>
    </row>
    <row r="44" spans="1:10" x14ac:dyDescent="0.25">
      <c r="A44">
        <v>-1</v>
      </c>
      <c r="B44">
        <v>4438</v>
      </c>
      <c r="C44">
        <v>1115</v>
      </c>
      <c r="D44">
        <v>990</v>
      </c>
      <c r="E44">
        <v>970</v>
      </c>
      <c r="F44">
        <v>1020</v>
      </c>
      <c r="G44">
        <v>1600</v>
      </c>
      <c r="H44">
        <v>-1</v>
      </c>
      <c r="I44">
        <v>-1</v>
      </c>
      <c r="J44">
        <v>-1</v>
      </c>
    </row>
    <row r="45" spans="1:10" x14ac:dyDescent="0.25">
      <c r="A45">
        <v>-1</v>
      </c>
      <c r="B45">
        <v>4460</v>
      </c>
      <c r="C45">
        <v>1135</v>
      </c>
      <c r="D45">
        <v>1016</v>
      </c>
      <c r="E45">
        <v>990</v>
      </c>
      <c r="F45">
        <v>1040</v>
      </c>
      <c r="G45">
        <v>1622</v>
      </c>
      <c r="H45">
        <v>-1</v>
      </c>
      <c r="I45">
        <v>-1</v>
      </c>
      <c r="J45">
        <v>-1</v>
      </c>
    </row>
    <row r="46" spans="1:10" x14ac:dyDescent="0.25">
      <c r="A46">
        <v>-1</v>
      </c>
      <c r="B46">
        <v>4480</v>
      </c>
      <c r="C46">
        <v>1160</v>
      </c>
      <c r="D46">
        <v>1040</v>
      </c>
      <c r="E46">
        <v>1010</v>
      </c>
      <c r="F46">
        <v>1060</v>
      </c>
      <c r="G46">
        <v>1645</v>
      </c>
      <c r="H46">
        <v>-1</v>
      </c>
      <c r="I46">
        <v>-1</v>
      </c>
      <c r="J46">
        <v>-1</v>
      </c>
    </row>
    <row r="47" spans="1:10" x14ac:dyDescent="0.25">
      <c r="A47">
        <v>-1</v>
      </c>
      <c r="B47">
        <v>4515</v>
      </c>
      <c r="C47">
        <v>1180</v>
      </c>
      <c r="D47">
        <v>1060</v>
      </c>
      <c r="E47">
        <v>1030</v>
      </c>
      <c r="F47">
        <v>1080</v>
      </c>
      <c r="G47">
        <v>1680</v>
      </c>
      <c r="H47">
        <v>-1</v>
      </c>
      <c r="I47">
        <v>-1</v>
      </c>
      <c r="J47">
        <v>-1</v>
      </c>
    </row>
    <row r="48" spans="1:10" x14ac:dyDescent="0.25">
      <c r="A48">
        <v>-1</v>
      </c>
      <c r="B48">
        <v>4740</v>
      </c>
      <c r="C48">
        <v>1200</v>
      </c>
      <c r="D48">
        <v>1090</v>
      </c>
      <c r="E48">
        <v>1050</v>
      </c>
      <c r="F48">
        <v>1100</v>
      </c>
      <c r="G48">
        <v>1700</v>
      </c>
      <c r="H48">
        <v>-1</v>
      </c>
      <c r="I48">
        <v>-1</v>
      </c>
      <c r="J48">
        <v>-1</v>
      </c>
    </row>
    <row r="49" spans="1:10" x14ac:dyDescent="0.25">
      <c r="A49">
        <v>-1</v>
      </c>
      <c r="B49">
        <v>4770</v>
      </c>
      <c r="C49">
        <v>1220</v>
      </c>
      <c r="D49">
        <v>1110</v>
      </c>
      <c r="E49">
        <v>1080</v>
      </c>
      <c r="F49">
        <v>1120</v>
      </c>
      <c r="G49">
        <v>1720</v>
      </c>
      <c r="H49">
        <v>-1</v>
      </c>
      <c r="I49">
        <v>-1</v>
      </c>
      <c r="J49">
        <v>-1</v>
      </c>
    </row>
    <row r="50" spans="1:10" x14ac:dyDescent="0.25">
      <c r="A50">
        <v>-1</v>
      </c>
      <c r="B50">
        <v>4975</v>
      </c>
      <c r="C50">
        <v>1240</v>
      </c>
      <c r="D50">
        <v>1130</v>
      </c>
      <c r="E50">
        <v>1100</v>
      </c>
      <c r="F50">
        <v>1145</v>
      </c>
      <c r="G50">
        <v>1740</v>
      </c>
      <c r="H50">
        <v>-1</v>
      </c>
      <c r="I50">
        <v>-1</v>
      </c>
      <c r="J50">
        <v>-1</v>
      </c>
    </row>
    <row r="51" spans="1:10" x14ac:dyDescent="0.25">
      <c r="A51">
        <v>-1</v>
      </c>
      <c r="B51">
        <v>4995</v>
      </c>
      <c r="C51">
        <v>1280</v>
      </c>
      <c r="D51">
        <v>1150</v>
      </c>
      <c r="E51">
        <v>1120</v>
      </c>
      <c r="F51">
        <v>1170</v>
      </c>
      <c r="G51">
        <v>1760</v>
      </c>
      <c r="H51">
        <v>-1</v>
      </c>
      <c r="I51">
        <v>-1</v>
      </c>
      <c r="J51">
        <v>-1</v>
      </c>
    </row>
    <row r="52" spans="1:10" x14ac:dyDescent="0.25">
      <c r="A52">
        <v>-1</v>
      </c>
      <c r="B52">
        <v>-1</v>
      </c>
      <c r="C52">
        <v>1300</v>
      </c>
      <c r="D52">
        <v>1170</v>
      </c>
      <c r="E52">
        <v>1140</v>
      </c>
      <c r="F52">
        <v>1190</v>
      </c>
      <c r="G52">
        <v>1780</v>
      </c>
      <c r="H52">
        <v>-1</v>
      </c>
      <c r="I52">
        <v>-1</v>
      </c>
      <c r="J52">
        <v>-1</v>
      </c>
    </row>
    <row r="53" spans="1:10" x14ac:dyDescent="0.25">
      <c r="A53">
        <v>-1</v>
      </c>
      <c r="B53">
        <v>-1</v>
      </c>
      <c r="C53">
        <v>1320</v>
      </c>
      <c r="D53">
        <v>1190</v>
      </c>
      <c r="E53">
        <v>1160</v>
      </c>
      <c r="F53">
        <v>1210</v>
      </c>
      <c r="G53">
        <v>1800</v>
      </c>
      <c r="H53">
        <v>-1</v>
      </c>
      <c r="I53">
        <v>-1</v>
      </c>
      <c r="J53">
        <v>-1</v>
      </c>
    </row>
    <row r="54" spans="1:10" x14ac:dyDescent="0.25">
      <c r="A54">
        <v>-1</v>
      </c>
      <c r="B54">
        <v>-1</v>
      </c>
      <c r="C54">
        <v>1340</v>
      </c>
      <c r="D54">
        <v>1210</v>
      </c>
      <c r="E54">
        <v>1180</v>
      </c>
      <c r="F54">
        <v>1230</v>
      </c>
      <c r="G54">
        <v>1820</v>
      </c>
      <c r="H54">
        <v>-1</v>
      </c>
      <c r="I54">
        <v>-1</v>
      </c>
      <c r="J54">
        <v>-1</v>
      </c>
    </row>
    <row r="55" spans="1:10" x14ac:dyDescent="0.25">
      <c r="A55">
        <v>-1</v>
      </c>
      <c r="B55">
        <v>-1</v>
      </c>
      <c r="C55">
        <v>1360</v>
      </c>
      <c r="D55">
        <v>1230</v>
      </c>
      <c r="E55">
        <v>1200</v>
      </c>
      <c r="F55">
        <v>1250</v>
      </c>
      <c r="G55">
        <v>1840</v>
      </c>
      <c r="H55">
        <v>-1</v>
      </c>
      <c r="I55">
        <v>-1</v>
      </c>
      <c r="J55">
        <v>-1</v>
      </c>
    </row>
    <row r="56" spans="1:10" x14ac:dyDescent="0.25">
      <c r="A56">
        <v>-1</v>
      </c>
      <c r="B56">
        <v>-1</v>
      </c>
      <c r="C56">
        <v>1380</v>
      </c>
      <c r="D56">
        <v>1250</v>
      </c>
      <c r="E56">
        <v>1220</v>
      </c>
      <c r="F56">
        <v>1270</v>
      </c>
      <c r="G56">
        <v>1870</v>
      </c>
      <c r="H56">
        <v>-1</v>
      </c>
      <c r="I56">
        <v>-1</v>
      </c>
      <c r="J56">
        <v>-1</v>
      </c>
    </row>
    <row r="57" spans="1:10" x14ac:dyDescent="0.25">
      <c r="A57">
        <v>-1</v>
      </c>
      <c r="B57">
        <v>-1</v>
      </c>
      <c r="C57">
        <v>1400</v>
      </c>
      <c r="D57">
        <v>1270</v>
      </c>
      <c r="E57">
        <v>1240</v>
      </c>
      <c r="F57">
        <v>1290</v>
      </c>
      <c r="G57">
        <v>4770</v>
      </c>
      <c r="H57">
        <v>-1</v>
      </c>
      <c r="I57">
        <v>-1</v>
      </c>
      <c r="J57">
        <v>-1</v>
      </c>
    </row>
    <row r="58" spans="1:10" x14ac:dyDescent="0.25">
      <c r="A58">
        <v>-1</v>
      </c>
      <c r="B58">
        <v>-1</v>
      </c>
      <c r="C58">
        <v>1420</v>
      </c>
      <c r="D58">
        <v>1290</v>
      </c>
      <c r="E58">
        <v>1260</v>
      </c>
      <c r="F58">
        <v>1310</v>
      </c>
      <c r="G58">
        <v>4930</v>
      </c>
      <c r="H58">
        <v>-1</v>
      </c>
      <c r="I58">
        <v>-1</v>
      </c>
      <c r="J58">
        <v>-1</v>
      </c>
    </row>
    <row r="59" spans="1:10" x14ac:dyDescent="0.25">
      <c r="A59">
        <v>-1</v>
      </c>
      <c r="B59">
        <v>-1</v>
      </c>
      <c r="C59">
        <v>1440</v>
      </c>
      <c r="D59">
        <v>1315</v>
      </c>
      <c r="E59">
        <v>1280</v>
      </c>
      <c r="F59">
        <v>1330</v>
      </c>
      <c r="G59">
        <v>4990</v>
      </c>
      <c r="H59">
        <v>-1</v>
      </c>
      <c r="I59">
        <v>-1</v>
      </c>
      <c r="J59">
        <v>-1</v>
      </c>
    </row>
    <row r="60" spans="1:10" x14ac:dyDescent="0.25">
      <c r="A60">
        <v>-1</v>
      </c>
      <c r="B60">
        <v>-1</v>
      </c>
      <c r="C60">
        <v>1460</v>
      </c>
      <c r="D60">
        <v>1340</v>
      </c>
      <c r="E60">
        <v>1300</v>
      </c>
      <c r="F60">
        <v>1350</v>
      </c>
      <c r="G60">
        <v>5140</v>
      </c>
      <c r="H60">
        <v>-1</v>
      </c>
      <c r="I60">
        <v>-1</v>
      </c>
      <c r="J60">
        <v>-1</v>
      </c>
    </row>
    <row r="61" spans="1:10" x14ac:dyDescent="0.25">
      <c r="A61">
        <v>-1</v>
      </c>
      <c r="B61">
        <v>-1</v>
      </c>
      <c r="C61">
        <v>1480</v>
      </c>
      <c r="D61">
        <v>1360</v>
      </c>
      <c r="E61">
        <v>1320</v>
      </c>
      <c r="F61">
        <v>1380</v>
      </c>
      <c r="G61">
        <v>5350</v>
      </c>
      <c r="H61">
        <v>-1</v>
      </c>
      <c r="I61">
        <v>-1</v>
      </c>
      <c r="J61">
        <v>-1</v>
      </c>
    </row>
    <row r="62" spans="1:10" x14ac:dyDescent="0.25">
      <c r="A62">
        <v>-1</v>
      </c>
      <c r="B62">
        <v>-1</v>
      </c>
      <c r="C62">
        <v>1500</v>
      </c>
      <c r="D62">
        <v>1380</v>
      </c>
      <c r="E62">
        <v>1340</v>
      </c>
      <c r="F62">
        <v>1400</v>
      </c>
      <c r="G62">
        <v>5570</v>
      </c>
      <c r="H62">
        <v>-1</v>
      </c>
      <c r="I62">
        <v>-1</v>
      </c>
      <c r="J62">
        <v>-1</v>
      </c>
    </row>
    <row r="63" spans="1:10" x14ac:dyDescent="0.25">
      <c r="A63">
        <v>-1</v>
      </c>
      <c r="B63">
        <v>-1</v>
      </c>
      <c r="C63">
        <v>1530</v>
      </c>
      <c r="D63">
        <v>1400</v>
      </c>
      <c r="E63">
        <v>1360</v>
      </c>
      <c r="F63">
        <v>1428</v>
      </c>
      <c r="G63">
        <v>-1</v>
      </c>
      <c r="H63">
        <v>-1</v>
      </c>
      <c r="I63">
        <v>-1</v>
      </c>
      <c r="J63">
        <v>-1</v>
      </c>
    </row>
    <row r="64" spans="1:10" x14ac:dyDescent="0.25">
      <c r="A64">
        <v>-1</v>
      </c>
      <c r="B64">
        <v>-1</v>
      </c>
      <c r="C64">
        <v>1550</v>
      </c>
      <c r="D64">
        <v>1420</v>
      </c>
      <c r="E64">
        <v>1380</v>
      </c>
      <c r="F64">
        <v>1450</v>
      </c>
      <c r="G64">
        <v>-1</v>
      </c>
      <c r="H64">
        <v>-1</v>
      </c>
      <c r="I64">
        <v>-1</v>
      </c>
      <c r="J64">
        <v>-1</v>
      </c>
    </row>
    <row r="65" spans="1:10" x14ac:dyDescent="0.25">
      <c r="A65">
        <v>-1</v>
      </c>
      <c r="B65">
        <v>-1</v>
      </c>
      <c r="C65">
        <v>1570</v>
      </c>
      <c r="D65">
        <v>1440</v>
      </c>
      <c r="E65">
        <v>1400</v>
      </c>
      <c r="F65">
        <v>1470</v>
      </c>
      <c r="G65">
        <v>-1</v>
      </c>
      <c r="H65">
        <v>-1</v>
      </c>
      <c r="I65">
        <v>-1</v>
      </c>
      <c r="J65">
        <v>-1</v>
      </c>
    </row>
    <row r="66" spans="1:10" x14ac:dyDescent="0.25">
      <c r="A66">
        <v>-1</v>
      </c>
      <c r="B66">
        <v>-1</v>
      </c>
      <c r="C66">
        <v>1590</v>
      </c>
      <c r="D66">
        <v>1460</v>
      </c>
      <c r="E66">
        <v>1420</v>
      </c>
      <c r="F66">
        <v>1490</v>
      </c>
      <c r="G66">
        <v>-1</v>
      </c>
      <c r="H66">
        <v>-1</v>
      </c>
      <c r="I66">
        <v>-1</v>
      </c>
      <c r="J66">
        <v>-1</v>
      </c>
    </row>
    <row r="67" spans="1:10" x14ac:dyDescent="0.25">
      <c r="A67">
        <v>-1</v>
      </c>
      <c r="B67">
        <v>-1</v>
      </c>
      <c r="C67">
        <v>1610</v>
      </c>
      <c r="D67">
        <v>1480</v>
      </c>
      <c r="E67">
        <v>1440</v>
      </c>
      <c r="F67">
        <v>1510</v>
      </c>
      <c r="G67">
        <v>-1</v>
      </c>
      <c r="H67">
        <v>-1</v>
      </c>
      <c r="I67">
        <v>-1</v>
      </c>
      <c r="J67">
        <v>-1</v>
      </c>
    </row>
    <row r="68" spans="1:10" x14ac:dyDescent="0.25">
      <c r="A68">
        <v>-1</v>
      </c>
      <c r="B68">
        <v>-1</v>
      </c>
      <c r="C68">
        <v>1630</v>
      </c>
      <c r="D68">
        <v>1500</v>
      </c>
      <c r="E68">
        <v>1460</v>
      </c>
      <c r="F68">
        <v>1534</v>
      </c>
      <c r="G68">
        <v>-1</v>
      </c>
      <c r="H68">
        <v>-1</v>
      </c>
      <c r="I68">
        <v>-1</v>
      </c>
      <c r="J68">
        <v>-1</v>
      </c>
    </row>
    <row r="69" spans="1:10" x14ac:dyDescent="0.25">
      <c r="A69">
        <v>-1</v>
      </c>
      <c r="B69">
        <v>-1</v>
      </c>
      <c r="C69">
        <v>1650</v>
      </c>
      <c r="D69">
        <v>1520</v>
      </c>
      <c r="E69">
        <v>1480</v>
      </c>
      <c r="F69">
        <v>1560</v>
      </c>
      <c r="G69">
        <v>-1</v>
      </c>
      <c r="H69">
        <v>-1</v>
      </c>
      <c r="I69">
        <v>-1</v>
      </c>
      <c r="J69">
        <v>-1</v>
      </c>
    </row>
    <row r="70" spans="1:10" x14ac:dyDescent="0.25">
      <c r="A70">
        <v>-1</v>
      </c>
      <c r="B70">
        <v>-1</v>
      </c>
      <c r="C70">
        <v>1670</v>
      </c>
      <c r="D70">
        <v>1540</v>
      </c>
      <c r="E70">
        <v>1500</v>
      </c>
      <c r="F70">
        <v>1580</v>
      </c>
      <c r="G70">
        <v>-1</v>
      </c>
      <c r="H70">
        <v>-1</v>
      </c>
      <c r="I70">
        <v>-1</v>
      </c>
      <c r="J70">
        <v>-1</v>
      </c>
    </row>
    <row r="71" spans="1:10" x14ac:dyDescent="0.25">
      <c r="A71">
        <v>-1</v>
      </c>
      <c r="B71">
        <v>-1</v>
      </c>
      <c r="C71">
        <v>1690</v>
      </c>
      <c r="D71">
        <v>1560</v>
      </c>
      <c r="E71">
        <v>1520</v>
      </c>
      <c r="F71">
        <v>1600</v>
      </c>
      <c r="G71">
        <v>-1</v>
      </c>
      <c r="H71">
        <v>-1</v>
      </c>
      <c r="I71">
        <v>-1</v>
      </c>
      <c r="J71">
        <v>-1</v>
      </c>
    </row>
    <row r="72" spans="1:10" x14ac:dyDescent="0.25">
      <c r="A72">
        <v>-1</v>
      </c>
      <c r="B72">
        <v>-1</v>
      </c>
      <c r="C72">
        <v>1710</v>
      </c>
      <c r="D72">
        <v>1580</v>
      </c>
      <c r="E72">
        <v>1540</v>
      </c>
      <c r="F72">
        <v>1620</v>
      </c>
      <c r="G72">
        <v>-1</v>
      </c>
      <c r="H72">
        <v>-1</v>
      </c>
      <c r="I72">
        <v>-1</v>
      </c>
      <c r="J72">
        <v>-1</v>
      </c>
    </row>
    <row r="73" spans="1:10" x14ac:dyDescent="0.25">
      <c r="A73">
        <v>-1</v>
      </c>
      <c r="B73">
        <v>-1</v>
      </c>
      <c r="C73">
        <v>1730</v>
      </c>
      <c r="D73">
        <v>1600</v>
      </c>
      <c r="E73">
        <v>1560</v>
      </c>
      <c r="F73">
        <v>1640</v>
      </c>
      <c r="G73">
        <v>-1</v>
      </c>
      <c r="H73">
        <v>-1</v>
      </c>
      <c r="I73">
        <v>-1</v>
      </c>
      <c r="J73">
        <v>-1</v>
      </c>
    </row>
    <row r="74" spans="1:10" x14ac:dyDescent="0.25">
      <c r="A74">
        <v>-1</v>
      </c>
      <c r="B74">
        <v>-1</v>
      </c>
      <c r="C74">
        <v>1750</v>
      </c>
      <c r="D74">
        <v>1620</v>
      </c>
      <c r="E74">
        <v>1580</v>
      </c>
      <c r="F74">
        <v>1660</v>
      </c>
      <c r="G74">
        <v>-1</v>
      </c>
      <c r="H74">
        <v>-1</v>
      </c>
      <c r="I74">
        <v>-1</v>
      </c>
      <c r="J74">
        <v>-1</v>
      </c>
    </row>
    <row r="75" spans="1:10" x14ac:dyDescent="0.25">
      <c r="A75">
        <v>-1</v>
      </c>
      <c r="B75">
        <v>-1</v>
      </c>
      <c r="C75">
        <v>1770</v>
      </c>
      <c r="D75">
        <v>1640</v>
      </c>
      <c r="E75">
        <v>1600</v>
      </c>
      <c r="F75">
        <v>1680</v>
      </c>
      <c r="G75">
        <v>-1</v>
      </c>
      <c r="H75">
        <v>-1</v>
      </c>
      <c r="I75">
        <v>-1</v>
      </c>
      <c r="J75">
        <v>-1</v>
      </c>
    </row>
    <row r="76" spans="1:10" x14ac:dyDescent="0.25">
      <c r="A76">
        <v>-1</v>
      </c>
      <c r="B76">
        <v>-1</v>
      </c>
      <c r="C76">
        <v>1790</v>
      </c>
      <c r="D76">
        <v>1660</v>
      </c>
      <c r="E76">
        <v>1620</v>
      </c>
      <c r="F76">
        <v>1700</v>
      </c>
      <c r="G76">
        <v>-1</v>
      </c>
      <c r="H76">
        <v>-1</v>
      </c>
      <c r="I76">
        <v>-1</v>
      </c>
      <c r="J76">
        <v>-1</v>
      </c>
    </row>
    <row r="77" spans="1:10" x14ac:dyDescent="0.25">
      <c r="A77">
        <v>-1</v>
      </c>
      <c r="B77">
        <v>-1</v>
      </c>
      <c r="C77">
        <v>1810</v>
      </c>
      <c r="D77">
        <v>1680</v>
      </c>
      <c r="E77">
        <v>1640</v>
      </c>
      <c r="F77">
        <v>1720</v>
      </c>
      <c r="G77">
        <v>-1</v>
      </c>
      <c r="H77">
        <v>-1</v>
      </c>
      <c r="I77">
        <v>-1</v>
      </c>
      <c r="J77">
        <v>-1</v>
      </c>
    </row>
    <row r="78" spans="1:10" x14ac:dyDescent="0.25">
      <c r="A78">
        <v>-1</v>
      </c>
      <c r="B78">
        <v>-1</v>
      </c>
      <c r="C78">
        <v>1830</v>
      </c>
      <c r="D78">
        <v>1700</v>
      </c>
      <c r="E78">
        <v>1660</v>
      </c>
      <c r="F78">
        <v>1740</v>
      </c>
      <c r="G78">
        <v>-1</v>
      </c>
      <c r="H78">
        <v>-1</v>
      </c>
      <c r="I78">
        <v>-1</v>
      </c>
      <c r="J78">
        <v>-1</v>
      </c>
    </row>
    <row r="79" spans="1:10" x14ac:dyDescent="0.25">
      <c r="A79">
        <v>-1</v>
      </c>
      <c r="B79">
        <v>-1</v>
      </c>
      <c r="C79">
        <v>1850</v>
      </c>
      <c r="D79">
        <v>1720</v>
      </c>
      <c r="E79">
        <v>1680</v>
      </c>
      <c r="F79">
        <v>1760</v>
      </c>
      <c r="G79">
        <v>-1</v>
      </c>
      <c r="H79">
        <v>-1</v>
      </c>
      <c r="I79">
        <v>-1</v>
      </c>
      <c r="J79">
        <v>-1</v>
      </c>
    </row>
    <row r="80" spans="1:10" x14ac:dyDescent="0.25">
      <c r="A80">
        <v>-1</v>
      </c>
      <c r="B80">
        <v>-1</v>
      </c>
      <c r="C80">
        <v>1870</v>
      </c>
      <c r="D80">
        <v>1740</v>
      </c>
      <c r="E80">
        <v>1700</v>
      </c>
      <c r="F80">
        <v>1780</v>
      </c>
      <c r="G80">
        <v>-1</v>
      </c>
      <c r="H80">
        <v>-1</v>
      </c>
      <c r="I80">
        <v>-1</v>
      </c>
      <c r="J80">
        <v>-1</v>
      </c>
    </row>
    <row r="81" spans="1:10" x14ac:dyDescent="0.25">
      <c r="A81">
        <v>-1</v>
      </c>
      <c r="B81">
        <v>-1</v>
      </c>
      <c r="C81">
        <v>1890</v>
      </c>
      <c r="D81">
        <v>1760</v>
      </c>
      <c r="E81">
        <v>1720</v>
      </c>
      <c r="F81">
        <v>1800</v>
      </c>
      <c r="G81">
        <v>-1</v>
      </c>
      <c r="H81">
        <v>-1</v>
      </c>
      <c r="I81">
        <v>-1</v>
      </c>
      <c r="J81">
        <v>-1</v>
      </c>
    </row>
    <row r="82" spans="1:10" x14ac:dyDescent="0.25">
      <c r="A82">
        <v>-1</v>
      </c>
      <c r="B82">
        <v>-1</v>
      </c>
      <c r="C82">
        <v>1910</v>
      </c>
      <c r="D82">
        <v>1780</v>
      </c>
      <c r="E82">
        <v>1740</v>
      </c>
      <c r="F82">
        <v>1820</v>
      </c>
      <c r="G82">
        <v>-1</v>
      </c>
      <c r="H82">
        <v>-1</v>
      </c>
      <c r="I82">
        <v>-1</v>
      </c>
      <c r="J82">
        <v>-1</v>
      </c>
    </row>
    <row r="83" spans="1:10" x14ac:dyDescent="0.25">
      <c r="A83">
        <v>-1</v>
      </c>
      <c r="B83">
        <v>-1</v>
      </c>
      <c r="C83">
        <v>1930</v>
      </c>
      <c r="D83">
        <v>1800</v>
      </c>
      <c r="E83">
        <v>1760</v>
      </c>
      <c r="F83">
        <v>1840</v>
      </c>
      <c r="G83">
        <v>-1</v>
      </c>
      <c r="H83">
        <v>-1</v>
      </c>
      <c r="I83">
        <v>-1</v>
      </c>
      <c r="J83">
        <v>-1</v>
      </c>
    </row>
    <row r="84" spans="1:10" x14ac:dyDescent="0.25">
      <c r="A84">
        <v>-1</v>
      </c>
      <c r="B84">
        <v>-1</v>
      </c>
      <c r="C84">
        <v>1950</v>
      </c>
      <c r="D84">
        <v>1820</v>
      </c>
      <c r="E84">
        <v>1780</v>
      </c>
      <c r="F84">
        <v>1860</v>
      </c>
      <c r="G84">
        <v>-1</v>
      </c>
      <c r="H84">
        <v>-1</v>
      </c>
      <c r="I84">
        <v>-1</v>
      </c>
      <c r="J84">
        <v>-1</v>
      </c>
    </row>
    <row r="85" spans="1:10" x14ac:dyDescent="0.25">
      <c r="A85">
        <v>-1</v>
      </c>
      <c r="B85">
        <v>-1</v>
      </c>
      <c r="C85">
        <v>1970</v>
      </c>
      <c r="D85">
        <v>1840</v>
      </c>
      <c r="E85">
        <v>1800</v>
      </c>
      <c r="F85">
        <v>1880</v>
      </c>
      <c r="G85">
        <v>-1</v>
      </c>
      <c r="H85">
        <v>-1</v>
      </c>
      <c r="I85">
        <v>-1</v>
      </c>
      <c r="J85">
        <v>-1</v>
      </c>
    </row>
    <row r="86" spans="1:10" x14ac:dyDescent="0.25">
      <c r="A86">
        <v>-1</v>
      </c>
      <c r="B86">
        <v>-1</v>
      </c>
      <c r="C86">
        <v>4530</v>
      </c>
      <c r="D86">
        <v>1860</v>
      </c>
      <c r="E86">
        <v>1820</v>
      </c>
      <c r="F86">
        <v>1900</v>
      </c>
      <c r="G86">
        <v>-1</v>
      </c>
      <c r="H86">
        <v>-1</v>
      </c>
      <c r="I86">
        <v>-1</v>
      </c>
      <c r="J86">
        <v>-1</v>
      </c>
    </row>
    <row r="87" spans="1:10" x14ac:dyDescent="0.25">
      <c r="A87">
        <v>-1</v>
      </c>
      <c r="B87">
        <v>-1</v>
      </c>
      <c r="C87">
        <v>4550</v>
      </c>
      <c r="D87">
        <v>1880</v>
      </c>
      <c r="E87">
        <v>1840</v>
      </c>
      <c r="F87">
        <v>1920</v>
      </c>
      <c r="G87">
        <v>-1</v>
      </c>
      <c r="H87">
        <v>-1</v>
      </c>
      <c r="I87">
        <v>-1</v>
      </c>
      <c r="J87">
        <v>-1</v>
      </c>
    </row>
    <row r="88" spans="1:10" x14ac:dyDescent="0.25">
      <c r="A88">
        <v>-1</v>
      </c>
      <c r="B88">
        <v>-1</v>
      </c>
      <c r="C88">
        <v>4570</v>
      </c>
      <c r="D88">
        <v>1900</v>
      </c>
      <c r="E88">
        <v>1860</v>
      </c>
      <c r="F88">
        <v>1940</v>
      </c>
      <c r="G88">
        <v>-1</v>
      </c>
      <c r="H88">
        <v>-1</v>
      </c>
      <c r="I88">
        <v>-1</v>
      </c>
      <c r="J88">
        <v>-1</v>
      </c>
    </row>
    <row r="89" spans="1:10" x14ac:dyDescent="0.25">
      <c r="A89">
        <v>-1</v>
      </c>
      <c r="B89">
        <v>-1</v>
      </c>
      <c r="C89">
        <v>4590</v>
      </c>
      <c r="D89">
        <v>1920</v>
      </c>
      <c r="E89">
        <v>1880</v>
      </c>
      <c r="F89">
        <v>1960</v>
      </c>
      <c r="G89">
        <v>-1</v>
      </c>
      <c r="H89">
        <v>-1</v>
      </c>
      <c r="I89">
        <v>-1</v>
      </c>
      <c r="J89">
        <v>-1</v>
      </c>
    </row>
    <row r="90" spans="1:10" x14ac:dyDescent="0.25">
      <c r="A90">
        <v>-1</v>
      </c>
      <c r="B90">
        <v>-1</v>
      </c>
      <c r="C90">
        <v>4610</v>
      </c>
      <c r="D90">
        <v>1940</v>
      </c>
      <c r="E90">
        <v>1900</v>
      </c>
      <c r="F90">
        <v>4690</v>
      </c>
      <c r="G90">
        <v>-1</v>
      </c>
      <c r="H90">
        <v>-1</v>
      </c>
      <c r="I90">
        <v>-1</v>
      </c>
      <c r="J90">
        <v>-1</v>
      </c>
    </row>
    <row r="91" spans="1:10" x14ac:dyDescent="0.25">
      <c r="A91">
        <v>-1</v>
      </c>
      <c r="B91">
        <v>-1</v>
      </c>
      <c r="C91">
        <v>4630</v>
      </c>
      <c r="D91">
        <v>1960</v>
      </c>
      <c r="E91">
        <v>1920</v>
      </c>
      <c r="F91">
        <v>4710</v>
      </c>
      <c r="G91">
        <v>-1</v>
      </c>
      <c r="H91">
        <v>-1</v>
      </c>
      <c r="I91">
        <v>-1</v>
      </c>
      <c r="J91">
        <v>-1</v>
      </c>
    </row>
    <row r="92" spans="1:10" x14ac:dyDescent="0.25">
      <c r="A92">
        <v>-1</v>
      </c>
      <c r="B92">
        <v>-1</v>
      </c>
      <c r="C92">
        <v>4650</v>
      </c>
      <c r="D92">
        <v>1980</v>
      </c>
      <c r="E92">
        <v>1940</v>
      </c>
      <c r="F92">
        <v>4735</v>
      </c>
      <c r="G92">
        <v>-1</v>
      </c>
      <c r="H92">
        <v>-1</v>
      </c>
      <c r="I92">
        <v>-1</v>
      </c>
      <c r="J92">
        <v>-1</v>
      </c>
    </row>
    <row r="93" spans="1:10" x14ac:dyDescent="0.25">
      <c r="A93">
        <v>-1</v>
      </c>
      <c r="B93">
        <v>-1</v>
      </c>
      <c r="C93">
        <v>4680</v>
      </c>
      <c r="D93">
        <v>2000</v>
      </c>
      <c r="E93">
        <v>1960</v>
      </c>
      <c r="F93">
        <v>4760</v>
      </c>
      <c r="G93">
        <v>-1</v>
      </c>
      <c r="H93">
        <v>-1</v>
      </c>
      <c r="I93">
        <v>-1</v>
      </c>
      <c r="J93">
        <v>-1</v>
      </c>
    </row>
    <row r="94" spans="1:10" x14ac:dyDescent="0.25">
      <c r="A94">
        <v>-1</v>
      </c>
      <c r="B94">
        <v>-1</v>
      </c>
      <c r="C94">
        <v>4710</v>
      </c>
      <c r="D94">
        <v>2020</v>
      </c>
      <c r="E94">
        <v>1980</v>
      </c>
      <c r="F94">
        <v>4780</v>
      </c>
      <c r="G94">
        <v>-1</v>
      </c>
      <c r="H94">
        <v>-1</v>
      </c>
      <c r="I94">
        <v>-1</v>
      </c>
      <c r="J94">
        <v>-1</v>
      </c>
    </row>
    <row r="95" spans="1:10" x14ac:dyDescent="0.25">
      <c r="A95">
        <v>-1</v>
      </c>
      <c r="B95">
        <v>-1</v>
      </c>
      <c r="C95">
        <v>4730</v>
      </c>
      <c r="D95">
        <v>2040</v>
      </c>
      <c r="E95">
        <v>2000</v>
      </c>
      <c r="F95">
        <v>4800</v>
      </c>
      <c r="G95">
        <v>-1</v>
      </c>
      <c r="H95">
        <v>-1</v>
      </c>
      <c r="I95">
        <v>-1</v>
      </c>
      <c r="J95">
        <v>-1</v>
      </c>
    </row>
    <row r="96" spans="1:10" x14ac:dyDescent="0.25">
      <c r="A96">
        <v>-1</v>
      </c>
      <c r="B96">
        <v>-1</v>
      </c>
      <c r="C96">
        <v>4750</v>
      </c>
      <c r="D96">
        <v>4604</v>
      </c>
      <c r="E96">
        <v>2020</v>
      </c>
      <c r="F96">
        <v>4820</v>
      </c>
      <c r="G96">
        <v>-1</v>
      </c>
      <c r="H96">
        <v>-1</v>
      </c>
      <c r="I96">
        <v>-1</v>
      </c>
      <c r="J96">
        <v>-1</v>
      </c>
    </row>
    <row r="97" spans="1:10" x14ac:dyDescent="0.25">
      <c r="A97">
        <v>-1</v>
      </c>
      <c r="B97">
        <v>-1</v>
      </c>
      <c r="C97">
        <v>4770</v>
      </c>
      <c r="D97">
        <v>4630</v>
      </c>
      <c r="E97">
        <v>4665</v>
      </c>
      <c r="F97">
        <v>4840</v>
      </c>
      <c r="G97">
        <v>-1</v>
      </c>
      <c r="H97">
        <v>-1</v>
      </c>
      <c r="I97">
        <v>-1</v>
      </c>
      <c r="J97">
        <v>-1</v>
      </c>
    </row>
    <row r="98" spans="1:10" x14ac:dyDescent="0.25">
      <c r="A98">
        <v>-1</v>
      </c>
      <c r="B98">
        <v>-1</v>
      </c>
      <c r="C98">
        <v>4790</v>
      </c>
      <c r="D98">
        <v>4650</v>
      </c>
      <c r="E98">
        <v>4685</v>
      </c>
      <c r="F98">
        <v>4870</v>
      </c>
      <c r="G98">
        <v>-1</v>
      </c>
      <c r="H98">
        <v>-1</v>
      </c>
      <c r="I98">
        <v>-1</v>
      </c>
      <c r="J98">
        <v>-1</v>
      </c>
    </row>
    <row r="99" spans="1:10" x14ac:dyDescent="0.25">
      <c r="A99">
        <v>-1</v>
      </c>
      <c r="B99">
        <v>-1</v>
      </c>
      <c r="C99">
        <v>4810</v>
      </c>
      <c r="D99">
        <v>4670</v>
      </c>
      <c r="E99">
        <v>4705</v>
      </c>
      <c r="F99">
        <v>4890</v>
      </c>
      <c r="G99">
        <v>-1</v>
      </c>
      <c r="H99">
        <v>-1</v>
      </c>
      <c r="I99">
        <v>-1</v>
      </c>
      <c r="J99">
        <v>-1</v>
      </c>
    </row>
    <row r="100" spans="1:10" x14ac:dyDescent="0.25">
      <c r="A100">
        <v>-1</v>
      </c>
      <c r="B100">
        <v>-1</v>
      </c>
      <c r="C100">
        <v>4830</v>
      </c>
      <c r="D100">
        <v>4690</v>
      </c>
      <c r="E100">
        <v>4725</v>
      </c>
      <c r="F100">
        <v>4920</v>
      </c>
      <c r="G100">
        <v>-1</v>
      </c>
      <c r="H100">
        <v>-1</v>
      </c>
      <c r="I100">
        <v>-1</v>
      </c>
      <c r="J100">
        <v>-1</v>
      </c>
    </row>
    <row r="101" spans="1:10" x14ac:dyDescent="0.25">
      <c r="A101">
        <v>-1</v>
      </c>
      <c r="B101">
        <v>-1</v>
      </c>
      <c r="C101">
        <v>4850</v>
      </c>
      <c r="D101">
        <v>4710</v>
      </c>
      <c r="E101">
        <v>4750</v>
      </c>
      <c r="F101">
        <v>4945</v>
      </c>
      <c r="G101">
        <v>-1</v>
      </c>
      <c r="H101">
        <v>-1</v>
      </c>
      <c r="I101">
        <v>-1</v>
      </c>
      <c r="J101">
        <v>-1</v>
      </c>
    </row>
    <row r="102" spans="1:10" x14ac:dyDescent="0.25">
      <c r="A102">
        <v>-1</v>
      </c>
      <c r="B102">
        <v>-1</v>
      </c>
      <c r="C102">
        <v>4870</v>
      </c>
      <c r="D102">
        <v>4730</v>
      </c>
      <c r="E102">
        <v>4770</v>
      </c>
      <c r="F102">
        <v>4975</v>
      </c>
      <c r="G102">
        <v>-1</v>
      </c>
      <c r="H102">
        <v>-1</v>
      </c>
      <c r="I102">
        <v>-1</v>
      </c>
      <c r="J102">
        <v>-1</v>
      </c>
    </row>
    <row r="103" spans="1:10" x14ac:dyDescent="0.25">
      <c r="A103">
        <v>-1</v>
      </c>
      <c r="B103">
        <v>-1</v>
      </c>
      <c r="C103">
        <v>4900</v>
      </c>
      <c r="D103">
        <v>4750</v>
      </c>
      <c r="E103">
        <v>4790</v>
      </c>
      <c r="F103">
        <v>5000</v>
      </c>
      <c r="G103">
        <v>-1</v>
      </c>
      <c r="H103">
        <v>-1</v>
      </c>
      <c r="I103">
        <v>-1</v>
      </c>
      <c r="J103">
        <v>-1</v>
      </c>
    </row>
    <row r="104" spans="1:10" x14ac:dyDescent="0.25">
      <c r="A104">
        <v>-1</v>
      </c>
      <c r="B104">
        <v>-1</v>
      </c>
      <c r="C104">
        <v>4940</v>
      </c>
      <c r="D104">
        <v>4770</v>
      </c>
      <c r="E104">
        <v>4810</v>
      </c>
      <c r="F104">
        <v>5035</v>
      </c>
      <c r="G104">
        <v>-1</v>
      </c>
      <c r="H104">
        <v>-1</v>
      </c>
      <c r="I104">
        <v>-1</v>
      </c>
      <c r="J104">
        <v>-1</v>
      </c>
    </row>
    <row r="105" spans="1:10" x14ac:dyDescent="0.25">
      <c r="A105">
        <v>-1</v>
      </c>
      <c r="B105">
        <v>-1</v>
      </c>
      <c r="C105">
        <v>4960</v>
      </c>
      <c r="D105">
        <v>4790</v>
      </c>
      <c r="E105">
        <v>4835</v>
      </c>
      <c r="F105">
        <v>5090</v>
      </c>
      <c r="G105">
        <v>-1</v>
      </c>
      <c r="H105">
        <v>-1</v>
      </c>
      <c r="I105">
        <v>-1</v>
      </c>
      <c r="J105">
        <v>-1</v>
      </c>
    </row>
    <row r="106" spans="1:10" x14ac:dyDescent="0.25">
      <c r="A106">
        <v>-1</v>
      </c>
      <c r="B106">
        <v>-1</v>
      </c>
      <c r="C106">
        <v>4990</v>
      </c>
      <c r="D106">
        <v>4815</v>
      </c>
      <c r="E106">
        <v>4855</v>
      </c>
      <c r="F106">
        <v>5180</v>
      </c>
      <c r="G106">
        <v>-1</v>
      </c>
      <c r="H106">
        <v>-1</v>
      </c>
      <c r="I106">
        <v>-1</v>
      </c>
      <c r="J106">
        <v>-1</v>
      </c>
    </row>
    <row r="107" spans="1:10" x14ac:dyDescent="0.25">
      <c r="A107">
        <v>-1</v>
      </c>
      <c r="B107">
        <v>-1</v>
      </c>
      <c r="C107">
        <v>5040</v>
      </c>
      <c r="D107">
        <v>4850</v>
      </c>
      <c r="E107">
        <v>4875</v>
      </c>
      <c r="F107">
        <v>5240</v>
      </c>
      <c r="G107">
        <v>-1</v>
      </c>
      <c r="H107">
        <v>-1</v>
      </c>
      <c r="I107">
        <v>-1</v>
      </c>
      <c r="J107">
        <v>-1</v>
      </c>
    </row>
    <row r="108" spans="1:10" x14ac:dyDescent="0.25">
      <c r="A108">
        <v>-1</v>
      </c>
      <c r="B108">
        <v>-1</v>
      </c>
      <c r="C108">
        <v>5130</v>
      </c>
      <c r="D108">
        <v>4870</v>
      </c>
      <c r="E108">
        <v>4905</v>
      </c>
      <c r="F108">
        <v>5300</v>
      </c>
      <c r="G108">
        <v>-1</v>
      </c>
      <c r="H108">
        <v>-1</v>
      </c>
      <c r="I108">
        <v>-1</v>
      </c>
      <c r="J108">
        <v>-1</v>
      </c>
    </row>
    <row r="109" spans="1:10" x14ac:dyDescent="0.25">
      <c r="A109">
        <v>-1</v>
      </c>
      <c r="B109">
        <v>-1</v>
      </c>
      <c r="C109">
        <v>5175</v>
      </c>
      <c r="D109">
        <v>4890</v>
      </c>
      <c r="E109">
        <v>4925</v>
      </c>
      <c r="F109">
        <v>5335</v>
      </c>
      <c r="G109">
        <v>-1</v>
      </c>
      <c r="H109">
        <v>-1</v>
      </c>
      <c r="I109">
        <v>-1</v>
      </c>
      <c r="J109">
        <v>-1</v>
      </c>
    </row>
    <row r="110" spans="1:10" x14ac:dyDescent="0.25">
      <c r="A110">
        <v>-1</v>
      </c>
      <c r="B110">
        <v>-1</v>
      </c>
      <c r="C110">
        <v>5200</v>
      </c>
      <c r="D110">
        <v>4910</v>
      </c>
      <c r="E110">
        <v>4950</v>
      </c>
      <c r="F110">
        <v>5420</v>
      </c>
      <c r="G110">
        <v>-1</v>
      </c>
      <c r="H110">
        <v>-1</v>
      </c>
      <c r="I110">
        <v>-1</v>
      </c>
      <c r="J110">
        <v>-1</v>
      </c>
    </row>
    <row r="111" spans="1:10" x14ac:dyDescent="0.25">
      <c r="A111">
        <v>-1</v>
      </c>
      <c r="B111">
        <v>-1</v>
      </c>
      <c r="C111">
        <v>5310</v>
      </c>
      <c r="D111">
        <v>4940</v>
      </c>
      <c r="E111">
        <v>4970</v>
      </c>
      <c r="F111">
        <v>5780</v>
      </c>
      <c r="G111">
        <v>-1</v>
      </c>
      <c r="H111">
        <v>-1</v>
      </c>
      <c r="I111">
        <v>-1</v>
      </c>
      <c r="J111">
        <v>-1</v>
      </c>
    </row>
    <row r="112" spans="1:10" x14ac:dyDescent="0.25">
      <c r="A112">
        <v>-1</v>
      </c>
      <c r="B112">
        <v>-1</v>
      </c>
      <c r="C112">
        <v>5365</v>
      </c>
      <c r="D112">
        <v>4970</v>
      </c>
      <c r="E112">
        <v>4990</v>
      </c>
      <c r="F112">
        <v>-1</v>
      </c>
      <c r="G112">
        <v>-1</v>
      </c>
      <c r="H112">
        <v>-1</v>
      </c>
      <c r="I112">
        <v>-1</v>
      </c>
      <c r="J112">
        <v>-1</v>
      </c>
    </row>
    <row r="113" spans="1:10" x14ac:dyDescent="0.25">
      <c r="A113">
        <v>-1</v>
      </c>
      <c r="B113">
        <v>-1</v>
      </c>
      <c r="C113">
        <v>-1</v>
      </c>
      <c r="D113">
        <v>5010</v>
      </c>
      <c r="E113">
        <v>5020</v>
      </c>
      <c r="F113">
        <v>-1</v>
      </c>
      <c r="G113">
        <v>-1</v>
      </c>
      <c r="H113">
        <v>-1</v>
      </c>
      <c r="I113">
        <v>-1</v>
      </c>
      <c r="J113">
        <v>-1</v>
      </c>
    </row>
    <row r="114" spans="1:10" x14ac:dyDescent="0.25">
      <c r="A114">
        <v>-1</v>
      </c>
      <c r="B114">
        <v>-1</v>
      </c>
      <c r="C114">
        <v>-1</v>
      </c>
      <c r="D114">
        <v>5050</v>
      </c>
      <c r="E114">
        <v>5040</v>
      </c>
      <c r="F114">
        <v>-1</v>
      </c>
      <c r="G114">
        <v>-1</v>
      </c>
      <c r="H114">
        <v>-1</v>
      </c>
      <c r="I114">
        <v>-1</v>
      </c>
      <c r="J114">
        <v>-1</v>
      </c>
    </row>
    <row r="115" spans="1:10" x14ac:dyDescent="0.25">
      <c r="A115">
        <v>-1</v>
      </c>
      <c r="B115">
        <v>-1</v>
      </c>
      <c r="C115">
        <v>-1</v>
      </c>
      <c r="D115">
        <v>5080</v>
      </c>
      <c r="E115">
        <v>5080</v>
      </c>
      <c r="F115">
        <v>-1</v>
      </c>
      <c r="G115">
        <v>-1</v>
      </c>
      <c r="H115">
        <v>-1</v>
      </c>
      <c r="I115">
        <v>-1</v>
      </c>
      <c r="J115">
        <v>-1</v>
      </c>
    </row>
    <row r="116" spans="1:10" x14ac:dyDescent="0.25">
      <c r="A116">
        <v>-1</v>
      </c>
      <c r="B116">
        <v>-1</v>
      </c>
      <c r="C116">
        <v>-1</v>
      </c>
      <c r="D116">
        <v>5160</v>
      </c>
      <c r="E116">
        <v>5110</v>
      </c>
      <c r="F116">
        <v>-1</v>
      </c>
      <c r="G116">
        <v>-1</v>
      </c>
      <c r="H116">
        <v>-1</v>
      </c>
      <c r="I116">
        <v>-1</v>
      </c>
      <c r="J116">
        <v>-1</v>
      </c>
    </row>
    <row r="117" spans="1:10" x14ac:dyDescent="0.25">
      <c r="A117">
        <v>-1</v>
      </c>
      <c r="B117">
        <v>-1</v>
      </c>
      <c r="C117">
        <v>-1</v>
      </c>
      <c r="D117">
        <v>5180</v>
      </c>
      <c r="E117">
        <v>5140</v>
      </c>
      <c r="F117">
        <v>-1</v>
      </c>
      <c r="G117">
        <v>-1</v>
      </c>
      <c r="H117">
        <v>-1</v>
      </c>
      <c r="I117">
        <v>-1</v>
      </c>
      <c r="J117">
        <v>-1</v>
      </c>
    </row>
    <row r="118" spans="1:10" x14ac:dyDescent="0.25">
      <c r="A118">
        <v>-1</v>
      </c>
      <c r="B118">
        <v>-1</v>
      </c>
      <c r="C118">
        <v>-1</v>
      </c>
      <c r="D118">
        <v>5300</v>
      </c>
      <c r="E118">
        <v>5190</v>
      </c>
      <c r="F118">
        <v>-1</v>
      </c>
      <c r="G118">
        <v>-1</v>
      </c>
      <c r="H118">
        <v>-1</v>
      </c>
      <c r="I118">
        <v>-1</v>
      </c>
      <c r="J118">
        <v>-1</v>
      </c>
    </row>
    <row r="119" spans="1:10" x14ac:dyDescent="0.25">
      <c r="A119">
        <v>-1</v>
      </c>
      <c r="B119">
        <v>-1</v>
      </c>
      <c r="C119">
        <v>-1</v>
      </c>
      <c r="D119">
        <v>5320</v>
      </c>
      <c r="E119">
        <v>5210</v>
      </c>
      <c r="F119">
        <v>-1</v>
      </c>
      <c r="G119">
        <v>-1</v>
      </c>
      <c r="H119">
        <v>-1</v>
      </c>
      <c r="I119">
        <v>-1</v>
      </c>
      <c r="J119">
        <v>-1</v>
      </c>
    </row>
    <row r="120" spans="1:10" x14ac:dyDescent="0.25">
      <c r="A120">
        <v>-1</v>
      </c>
      <c r="B120">
        <v>-1</v>
      </c>
      <c r="C120">
        <v>-1</v>
      </c>
      <c r="D120">
        <v>5360</v>
      </c>
      <c r="E120">
        <v>5230</v>
      </c>
      <c r="F120">
        <v>-1</v>
      </c>
      <c r="G120">
        <v>-1</v>
      </c>
      <c r="H120">
        <v>-1</v>
      </c>
      <c r="I120">
        <v>-1</v>
      </c>
      <c r="J120">
        <v>-1</v>
      </c>
    </row>
    <row r="121" spans="1:10" x14ac:dyDescent="0.25">
      <c r="A121">
        <v>-1</v>
      </c>
      <c r="B121">
        <v>-1</v>
      </c>
      <c r="C121">
        <v>-1</v>
      </c>
      <c r="D121">
        <v>5520</v>
      </c>
      <c r="E121">
        <v>5250</v>
      </c>
      <c r="F121">
        <v>-1</v>
      </c>
      <c r="G121">
        <v>-1</v>
      </c>
      <c r="H121">
        <v>-1</v>
      </c>
      <c r="I121">
        <v>-1</v>
      </c>
      <c r="J121">
        <v>-1</v>
      </c>
    </row>
    <row r="122" spans="1:10" x14ac:dyDescent="0.25">
      <c r="A122">
        <v>-1</v>
      </c>
      <c r="B122">
        <v>-1</v>
      </c>
      <c r="C122">
        <v>-1</v>
      </c>
      <c r="D122">
        <v>-1</v>
      </c>
      <c r="E122">
        <v>5320</v>
      </c>
      <c r="F122">
        <v>-1</v>
      </c>
      <c r="G122">
        <v>-1</v>
      </c>
      <c r="H122">
        <v>-1</v>
      </c>
      <c r="I122">
        <v>-1</v>
      </c>
      <c r="J122">
        <v>-1</v>
      </c>
    </row>
    <row r="123" spans="1:10" x14ac:dyDescent="0.25">
      <c r="A123">
        <v>-1</v>
      </c>
      <c r="B123">
        <v>-1</v>
      </c>
      <c r="C123">
        <v>-1</v>
      </c>
      <c r="D123">
        <v>-1</v>
      </c>
      <c r="E123">
        <v>5340</v>
      </c>
      <c r="F123">
        <v>-1</v>
      </c>
      <c r="G123">
        <v>-1</v>
      </c>
      <c r="H123">
        <v>-1</v>
      </c>
      <c r="I123">
        <v>-1</v>
      </c>
      <c r="J123">
        <v>-1</v>
      </c>
    </row>
    <row r="124" spans="1:10" x14ac:dyDescent="0.25">
      <c r="A124">
        <v>-1</v>
      </c>
      <c r="B124">
        <v>-1</v>
      </c>
      <c r="C124">
        <v>-1</v>
      </c>
      <c r="D124">
        <v>-1</v>
      </c>
      <c r="E124">
        <v>5360</v>
      </c>
      <c r="F124">
        <v>-1</v>
      </c>
      <c r="G124">
        <v>-1</v>
      </c>
      <c r="H124">
        <v>-1</v>
      </c>
      <c r="I124">
        <v>-1</v>
      </c>
      <c r="J124">
        <v>-1</v>
      </c>
    </row>
    <row r="125" spans="1:10" x14ac:dyDescent="0.25">
      <c r="A125">
        <v>-1</v>
      </c>
      <c r="B125">
        <v>-1</v>
      </c>
      <c r="C125">
        <v>-1</v>
      </c>
      <c r="D125">
        <v>-1</v>
      </c>
      <c r="E125">
        <v>5690</v>
      </c>
      <c r="F125">
        <v>-1</v>
      </c>
      <c r="G125">
        <v>-1</v>
      </c>
      <c r="H125">
        <v>-1</v>
      </c>
      <c r="I125">
        <v>-1</v>
      </c>
      <c r="J125">
        <v>-1</v>
      </c>
    </row>
    <row r="126" spans="1:10" x14ac:dyDescent="0.25">
      <c r="A126">
        <v>-1</v>
      </c>
      <c r="B126">
        <v>-1</v>
      </c>
      <c r="C126">
        <v>-1</v>
      </c>
      <c r="D126">
        <v>-1</v>
      </c>
      <c r="E126">
        <v>6000</v>
      </c>
      <c r="F126">
        <v>-1</v>
      </c>
      <c r="G126">
        <v>-1</v>
      </c>
      <c r="H126">
        <v>-1</v>
      </c>
      <c r="I126">
        <v>-1</v>
      </c>
      <c r="J126">
        <v>-1</v>
      </c>
    </row>
    <row r="127" spans="1:10" x14ac:dyDescent="0.25">
      <c r="A127">
        <v>-1</v>
      </c>
      <c r="B127">
        <v>-1</v>
      </c>
      <c r="C127">
        <v>-1</v>
      </c>
      <c r="D127">
        <v>-1</v>
      </c>
      <c r="E127">
        <v>-1</v>
      </c>
      <c r="F127">
        <v>-1</v>
      </c>
      <c r="G127">
        <v>-1</v>
      </c>
      <c r="H127">
        <v>-1</v>
      </c>
      <c r="I127">
        <v>-1</v>
      </c>
      <c r="J127">
        <v>-1</v>
      </c>
    </row>
    <row r="128" spans="1:10" x14ac:dyDescent="0.25">
      <c r="A128">
        <v>-1</v>
      </c>
      <c r="B128">
        <v>-1</v>
      </c>
      <c r="C128">
        <v>-1</v>
      </c>
      <c r="D128">
        <v>-1</v>
      </c>
      <c r="E128">
        <v>-1</v>
      </c>
      <c r="F128">
        <v>-1</v>
      </c>
      <c r="G128">
        <v>-1</v>
      </c>
      <c r="H128">
        <v>-1</v>
      </c>
      <c r="I128">
        <v>-1</v>
      </c>
      <c r="J128">
        <v>-1</v>
      </c>
    </row>
    <row r="129" spans="1:10" x14ac:dyDescent="0.25">
      <c r="A129">
        <v>-1</v>
      </c>
      <c r="B129">
        <v>-1</v>
      </c>
      <c r="C129">
        <v>-1</v>
      </c>
      <c r="D129">
        <v>-1</v>
      </c>
      <c r="E129">
        <v>-1</v>
      </c>
      <c r="F129">
        <v>-1</v>
      </c>
      <c r="G129">
        <v>-1</v>
      </c>
      <c r="H129">
        <v>-1</v>
      </c>
      <c r="I129">
        <v>-1</v>
      </c>
      <c r="J129">
        <v>-1</v>
      </c>
    </row>
    <row r="130" spans="1:10" x14ac:dyDescent="0.25">
      <c r="A130">
        <v>-1</v>
      </c>
      <c r="B130">
        <v>-1</v>
      </c>
      <c r="C130">
        <v>-1</v>
      </c>
      <c r="D130">
        <v>-1</v>
      </c>
      <c r="E130">
        <v>-1</v>
      </c>
      <c r="F130">
        <v>-1</v>
      </c>
      <c r="G130">
        <v>-1</v>
      </c>
      <c r="H130">
        <v>-1</v>
      </c>
      <c r="I130">
        <v>-1</v>
      </c>
      <c r="J130">
        <v>-1</v>
      </c>
    </row>
    <row r="131" spans="1:10" x14ac:dyDescent="0.25">
      <c r="A131">
        <v>-1</v>
      </c>
      <c r="B131">
        <v>-1</v>
      </c>
      <c r="C131">
        <v>-1</v>
      </c>
      <c r="D131">
        <v>-1</v>
      </c>
      <c r="E131">
        <v>-1</v>
      </c>
      <c r="F131">
        <v>-1</v>
      </c>
      <c r="G131">
        <v>-1</v>
      </c>
      <c r="H131">
        <v>-1</v>
      </c>
      <c r="I131">
        <v>-1</v>
      </c>
      <c r="J131">
        <v>-1</v>
      </c>
    </row>
    <row r="132" spans="1:10" x14ac:dyDescent="0.25">
      <c r="A132">
        <v>-1</v>
      </c>
      <c r="B132">
        <v>-1</v>
      </c>
      <c r="C132">
        <v>-1</v>
      </c>
      <c r="D132">
        <v>-1</v>
      </c>
      <c r="E132">
        <v>-1</v>
      </c>
      <c r="F132">
        <v>-1</v>
      </c>
      <c r="G132">
        <v>-1</v>
      </c>
      <c r="H132">
        <v>-1</v>
      </c>
      <c r="I132">
        <v>-1</v>
      </c>
      <c r="J132">
        <v>-1</v>
      </c>
    </row>
    <row r="133" spans="1:10" x14ac:dyDescent="0.25">
      <c r="A133">
        <v>-1</v>
      </c>
      <c r="B133">
        <v>-1</v>
      </c>
      <c r="C133">
        <v>-1</v>
      </c>
      <c r="D133">
        <v>-1</v>
      </c>
      <c r="E133">
        <v>-1</v>
      </c>
      <c r="F133">
        <v>-1</v>
      </c>
      <c r="G133">
        <v>-1</v>
      </c>
      <c r="H133">
        <v>-1</v>
      </c>
      <c r="I133">
        <v>-1</v>
      </c>
      <c r="J133">
        <v>-1</v>
      </c>
    </row>
    <row r="134" spans="1:10" x14ac:dyDescent="0.25">
      <c r="A134">
        <v>-1</v>
      </c>
      <c r="B134">
        <v>-1</v>
      </c>
      <c r="C134">
        <v>-1</v>
      </c>
      <c r="D134">
        <v>-1</v>
      </c>
      <c r="E134">
        <v>-1</v>
      </c>
      <c r="F134">
        <v>-1</v>
      </c>
      <c r="G134">
        <v>-1</v>
      </c>
      <c r="H134">
        <v>-1</v>
      </c>
      <c r="I134">
        <v>-1</v>
      </c>
      <c r="J134">
        <v>-1</v>
      </c>
    </row>
    <row r="135" spans="1:10" x14ac:dyDescent="0.25">
      <c r="A135">
        <v>-1</v>
      </c>
      <c r="B135">
        <v>-1</v>
      </c>
      <c r="C135">
        <v>-1</v>
      </c>
      <c r="D135">
        <v>-1</v>
      </c>
      <c r="E135">
        <v>-1</v>
      </c>
      <c r="F135">
        <v>-1</v>
      </c>
      <c r="G135">
        <v>-1</v>
      </c>
      <c r="H135">
        <v>-1</v>
      </c>
      <c r="I135">
        <v>-1</v>
      </c>
      <c r="J135">
        <v>-1</v>
      </c>
    </row>
    <row r="136" spans="1:10" x14ac:dyDescent="0.25">
      <c r="A136">
        <v>-1</v>
      </c>
      <c r="B136">
        <v>-1</v>
      </c>
      <c r="C136">
        <v>-1</v>
      </c>
      <c r="D136">
        <v>-1</v>
      </c>
      <c r="E136">
        <v>-1</v>
      </c>
      <c r="F136">
        <v>-1</v>
      </c>
      <c r="G136">
        <v>-1</v>
      </c>
      <c r="H136">
        <v>-1</v>
      </c>
      <c r="I136">
        <v>-1</v>
      </c>
      <c r="J136">
        <v>-1</v>
      </c>
    </row>
    <row r="137" spans="1:10" x14ac:dyDescent="0.25">
      <c r="A137">
        <v>-1</v>
      </c>
      <c r="B137">
        <v>-1</v>
      </c>
      <c r="C137">
        <v>-1</v>
      </c>
      <c r="D137">
        <v>-1</v>
      </c>
      <c r="E137">
        <v>-1</v>
      </c>
      <c r="F137">
        <v>-1</v>
      </c>
      <c r="G137">
        <v>-1</v>
      </c>
      <c r="H137">
        <v>-1</v>
      </c>
      <c r="I137">
        <v>-1</v>
      </c>
      <c r="J137">
        <v>-1</v>
      </c>
    </row>
    <row r="138" spans="1:10" x14ac:dyDescent="0.25">
      <c r="A138">
        <v>-1</v>
      </c>
      <c r="B138">
        <v>-1</v>
      </c>
      <c r="C138">
        <v>-1</v>
      </c>
      <c r="D138">
        <v>-1</v>
      </c>
      <c r="E138">
        <v>-1</v>
      </c>
      <c r="F138">
        <v>-1</v>
      </c>
      <c r="G138">
        <v>-1</v>
      </c>
      <c r="H138">
        <v>-1</v>
      </c>
      <c r="I138">
        <v>-1</v>
      </c>
      <c r="J138">
        <v>-1</v>
      </c>
    </row>
    <row r="139" spans="1:10" x14ac:dyDescent="0.25">
      <c r="A139">
        <v>-1</v>
      </c>
      <c r="B139">
        <v>-1</v>
      </c>
      <c r="C139">
        <v>-1</v>
      </c>
      <c r="D139">
        <v>-1</v>
      </c>
      <c r="E139">
        <v>-1</v>
      </c>
      <c r="F139">
        <v>-1</v>
      </c>
      <c r="G139">
        <v>-1</v>
      </c>
      <c r="H139">
        <v>-1</v>
      </c>
      <c r="I139">
        <v>-1</v>
      </c>
      <c r="J139">
        <v>-1</v>
      </c>
    </row>
    <row r="140" spans="1:10" x14ac:dyDescent="0.25">
      <c r="A140">
        <v>-1</v>
      </c>
      <c r="B140">
        <v>-1</v>
      </c>
      <c r="C140">
        <v>-1</v>
      </c>
      <c r="D140">
        <v>-1</v>
      </c>
      <c r="E140">
        <v>-1</v>
      </c>
      <c r="F140">
        <v>-1</v>
      </c>
      <c r="G140">
        <v>-1</v>
      </c>
      <c r="H140">
        <v>-1</v>
      </c>
      <c r="I140">
        <v>-1</v>
      </c>
      <c r="J140">
        <v>-1</v>
      </c>
    </row>
    <row r="141" spans="1:10" x14ac:dyDescent="0.25">
      <c r="A141">
        <v>-1</v>
      </c>
      <c r="B141">
        <v>-1</v>
      </c>
      <c r="C141">
        <v>-1</v>
      </c>
      <c r="D141">
        <v>-1</v>
      </c>
      <c r="E141">
        <v>-1</v>
      </c>
      <c r="F141">
        <v>-1</v>
      </c>
      <c r="G141">
        <v>-1</v>
      </c>
      <c r="H141">
        <v>-1</v>
      </c>
      <c r="I141">
        <v>-1</v>
      </c>
      <c r="J141">
        <v>-1</v>
      </c>
    </row>
    <row r="142" spans="1:10" x14ac:dyDescent="0.25">
      <c r="A142">
        <v>-1</v>
      </c>
      <c r="B142">
        <v>-1</v>
      </c>
      <c r="C142">
        <v>-1</v>
      </c>
      <c r="D142">
        <v>-1</v>
      </c>
      <c r="E142">
        <v>-1</v>
      </c>
      <c r="F142">
        <v>-1</v>
      </c>
      <c r="G142">
        <v>-1</v>
      </c>
      <c r="H142">
        <v>-1</v>
      </c>
      <c r="I142">
        <v>-1</v>
      </c>
      <c r="J142">
        <v>-1</v>
      </c>
    </row>
    <row r="143" spans="1:10" x14ac:dyDescent="0.25">
      <c r="A143">
        <v>-1</v>
      </c>
      <c r="B143">
        <v>-1</v>
      </c>
      <c r="C143">
        <v>-1</v>
      </c>
      <c r="D143">
        <v>-1</v>
      </c>
      <c r="E143">
        <v>-1</v>
      </c>
      <c r="F143">
        <v>-1</v>
      </c>
      <c r="G143">
        <v>-1</v>
      </c>
      <c r="H143">
        <v>-1</v>
      </c>
      <c r="I143">
        <v>-1</v>
      </c>
      <c r="J143">
        <v>-1</v>
      </c>
    </row>
    <row r="144" spans="1:10" x14ac:dyDescent="0.25">
      <c r="A144">
        <v>-1</v>
      </c>
      <c r="B144">
        <v>-1</v>
      </c>
      <c r="C144">
        <v>-1</v>
      </c>
      <c r="D144">
        <v>-1</v>
      </c>
      <c r="E144">
        <v>-1</v>
      </c>
      <c r="F144">
        <v>-1</v>
      </c>
      <c r="G144">
        <v>-1</v>
      </c>
      <c r="H144">
        <v>-1</v>
      </c>
      <c r="I144">
        <v>-1</v>
      </c>
      <c r="J144">
        <v>-1</v>
      </c>
    </row>
    <row r="145" spans="1:10" x14ac:dyDescent="0.25">
      <c r="A145">
        <v>-1</v>
      </c>
      <c r="B145">
        <v>-1</v>
      </c>
      <c r="C145">
        <v>-1</v>
      </c>
      <c r="D145">
        <v>-1</v>
      </c>
      <c r="E145">
        <v>-1</v>
      </c>
      <c r="F145">
        <v>-1</v>
      </c>
      <c r="G145">
        <v>-1</v>
      </c>
      <c r="H145">
        <v>-1</v>
      </c>
      <c r="I145">
        <v>-1</v>
      </c>
      <c r="J145">
        <v>-1</v>
      </c>
    </row>
    <row r="146" spans="1:10" x14ac:dyDescent="0.25">
      <c r="A146">
        <v>-1</v>
      </c>
      <c r="B146">
        <v>-1</v>
      </c>
      <c r="C146">
        <v>-1</v>
      </c>
      <c r="D146">
        <v>-1</v>
      </c>
      <c r="E146">
        <v>-1</v>
      </c>
      <c r="F146">
        <v>-1</v>
      </c>
      <c r="G146">
        <v>-1</v>
      </c>
      <c r="H146">
        <v>-1</v>
      </c>
      <c r="I146">
        <v>-1</v>
      </c>
      <c r="J146">
        <v>-1</v>
      </c>
    </row>
    <row r="147" spans="1:10" x14ac:dyDescent="0.25">
      <c r="A147">
        <v>-1</v>
      </c>
      <c r="B147">
        <v>-1</v>
      </c>
      <c r="C147">
        <v>-1</v>
      </c>
      <c r="D147">
        <v>-1</v>
      </c>
      <c r="E147">
        <v>-1</v>
      </c>
      <c r="F147">
        <v>-1</v>
      </c>
      <c r="G147">
        <v>-1</v>
      </c>
      <c r="H147">
        <v>-1</v>
      </c>
      <c r="I147">
        <v>-1</v>
      </c>
      <c r="J147">
        <v>-1</v>
      </c>
    </row>
    <row r="148" spans="1:10" x14ac:dyDescent="0.25">
      <c r="A148">
        <v>-1</v>
      </c>
      <c r="B148">
        <v>-1</v>
      </c>
      <c r="C148">
        <v>-1</v>
      </c>
      <c r="D148">
        <v>-1</v>
      </c>
      <c r="E148">
        <v>-1</v>
      </c>
      <c r="F148">
        <v>-1</v>
      </c>
      <c r="G148">
        <v>-1</v>
      </c>
      <c r="H148">
        <v>-1</v>
      </c>
      <c r="I148">
        <v>-1</v>
      </c>
      <c r="J148">
        <v>-1</v>
      </c>
    </row>
    <row r="149" spans="1:10" x14ac:dyDescent="0.25">
      <c r="A149">
        <v>-1</v>
      </c>
      <c r="B149">
        <v>-1</v>
      </c>
      <c r="C149">
        <v>-1</v>
      </c>
      <c r="D149">
        <v>-1</v>
      </c>
      <c r="E149">
        <v>-1</v>
      </c>
      <c r="F149">
        <v>-1</v>
      </c>
      <c r="G149">
        <v>-1</v>
      </c>
      <c r="H149">
        <v>-1</v>
      </c>
      <c r="I149">
        <v>-1</v>
      </c>
      <c r="J149">
        <v>-1</v>
      </c>
    </row>
    <row r="150" spans="1:10" x14ac:dyDescent="0.25">
      <c r="A150">
        <v>-1</v>
      </c>
      <c r="B150">
        <v>-1</v>
      </c>
      <c r="C150">
        <v>-1</v>
      </c>
      <c r="D150">
        <v>-1</v>
      </c>
      <c r="E150">
        <v>-1</v>
      </c>
      <c r="F150">
        <v>-1</v>
      </c>
      <c r="G150">
        <v>-1</v>
      </c>
      <c r="H150">
        <v>-1</v>
      </c>
      <c r="I150">
        <v>-1</v>
      </c>
      <c r="J150">
        <v>-1</v>
      </c>
    </row>
    <row r="151" spans="1:10" x14ac:dyDescent="0.25">
      <c r="A151">
        <v>-1</v>
      </c>
      <c r="B151">
        <v>-1</v>
      </c>
      <c r="C151">
        <v>-1</v>
      </c>
      <c r="D151">
        <v>-1</v>
      </c>
      <c r="E151">
        <v>-1</v>
      </c>
      <c r="F151">
        <v>-1</v>
      </c>
      <c r="G151">
        <v>-1</v>
      </c>
      <c r="H151">
        <v>-1</v>
      </c>
      <c r="I151">
        <v>-1</v>
      </c>
      <c r="J151">
        <v>-1</v>
      </c>
    </row>
    <row r="152" spans="1:10" x14ac:dyDescent="0.25">
      <c r="A152">
        <v>-1</v>
      </c>
      <c r="B152">
        <v>-1</v>
      </c>
      <c r="C152">
        <v>-1</v>
      </c>
      <c r="D152">
        <v>-1</v>
      </c>
      <c r="E152">
        <v>-1</v>
      </c>
      <c r="F152">
        <v>-1</v>
      </c>
      <c r="G152">
        <v>-1</v>
      </c>
      <c r="H152">
        <v>-1</v>
      </c>
      <c r="I152">
        <v>-1</v>
      </c>
      <c r="J152">
        <v>-1</v>
      </c>
    </row>
    <row r="153" spans="1:10" x14ac:dyDescent="0.25">
      <c r="A153">
        <v>-1</v>
      </c>
      <c r="B153">
        <v>-1</v>
      </c>
      <c r="C153">
        <v>-1</v>
      </c>
      <c r="D153">
        <v>-1</v>
      </c>
      <c r="E153">
        <v>-1</v>
      </c>
      <c r="F153">
        <v>-1</v>
      </c>
      <c r="G153">
        <v>-1</v>
      </c>
      <c r="H153">
        <v>-1</v>
      </c>
      <c r="I153">
        <v>-1</v>
      </c>
      <c r="J153">
        <v>-1</v>
      </c>
    </row>
    <row r="154" spans="1:10" x14ac:dyDescent="0.25">
      <c r="A154">
        <v>-1</v>
      </c>
      <c r="B154">
        <v>-1</v>
      </c>
      <c r="C154">
        <v>-1</v>
      </c>
      <c r="D154">
        <v>-1</v>
      </c>
      <c r="E154">
        <v>-1</v>
      </c>
      <c r="F154">
        <v>-1</v>
      </c>
      <c r="G154">
        <v>-1</v>
      </c>
      <c r="H154">
        <v>-1</v>
      </c>
      <c r="I154">
        <v>-1</v>
      </c>
      <c r="J154">
        <v>-1</v>
      </c>
    </row>
    <row r="155" spans="1:10" x14ac:dyDescent="0.25">
      <c r="A155">
        <v>-1</v>
      </c>
      <c r="B155">
        <v>-1</v>
      </c>
      <c r="C155">
        <v>-1</v>
      </c>
      <c r="D155">
        <v>-1</v>
      </c>
      <c r="E155">
        <v>-1</v>
      </c>
      <c r="F155">
        <v>-1</v>
      </c>
      <c r="G155">
        <v>-1</v>
      </c>
      <c r="H155">
        <v>-1</v>
      </c>
      <c r="I155">
        <v>-1</v>
      </c>
      <c r="J155">
        <v>-1</v>
      </c>
    </row>
    <row r="156" spans="1:10" x14ac:dyDescent="0.25">
      <c r="A156">
        <v>-1</v>
      </c>
      <c r="B156">
        <v>-1</v>
      </c>
      <c r="C156">
        <v>-1</v>
      </c>
      <c r="D156">
        <v>-1</v>
      </c>
      <c r="E156">
        <v>-1</v>
      </c>
      <c r="F156">
        <v>-1</v>
      </c>
      <c r="G156">
        <v>-1</v>
      </c>
      <c r="H156">
        <v>-1</v>
      </c>
      <c r="I156">
        <v>-1</v>
      </c>
      <c r="J156">
        <v>-1</v>
      </c>
    </row>
    <row r="157" spans="1:10" x14ac:dyDescent="0.25">
      <c r="A157">
        <v>-1</v>
      </c>
      <c r="B157">
        <v>-1</v>
      </c>
      <c r="C157">
        <v>-1</v>
      </c>
      <c r="D157">
        <v>-1</v>
      </c>
      <c r="E157">
        <v>-1</v>
      </c>
      <c r="F157">
        <v>-1</v>
      </c>
      <c r="G157">
        <v>-1</v>
      </c>
      <c r="H157">
        <v>-1</v>
      </c>
      <c r="I157">
        <v>-1</v>
      </c>
      <c r="J157">
        <v>-1</v>
      </c>
    </row>
    <row r="158" spans="1:10" x14ac:dyDescent="0.25">
      <c r="A158">
        <v>-1</v>
      </c>
      <c r="B158">
        <v>-1</v>
      </c>
      <c r="C158">
        <v>-1</v>
      </c>
      <c r="D158">
        <v>-1</v>
      </c>
      <c r="E158">
        <v>-1</v>
      </c>
      <c r="F158">
        <v>-1</v>
      </c>
      <c r="G158">
        <v>-1</v>
      </c>
      <c r="H158">
        <v>-1</v>
      </c>
      <c r="I158">
        <v>-1</v>
      </c>
      <c r="J158">
        <v>-1</v>
      </c>
    </row>
    <row r="159" spans="1:10" x14ac:dyDescent="0.25">
      <c r="A159">
        <v>-1</v>
      </c>
      <c r="B159">
        <v>-1</v>
      </c>
      <c r="C159">
        <v>-1</v>
      </c>
      <c r="D159">
        <v>-1</v>
      </c>
      <c r="E159">
        <v>-1</v>
      </c>
      <c r="F159">
        <v>-1</v>
      </c>
      <c r="G159">
        <v>-1</v>
      </c>
      <c r="H159">
        <v>-1</v>
      </c>
      <c r="I159">
        <v>-1</v>
      </c>
      <c r="J159">
        <v>-1</v>
      </c>
    </row>
    <row r="160" spans="1:10" x14ac:dyDescent="0.25">
      <c r="A160">
        <v>-1</v>
      </c>
      <c r="B160">
        <v>-1</v>
      </c>
      <c r="C160">
        <v>-1</v>
      </c>
      <c r="D160">
        <v>-1</v>
      </c>
      <c r="E160">
        <v>-1</v>
      </c>
      <c r="F160">
        <v>-1</v>
      </c>
      <c r="G160">
        <v>-1</v>
      </c>
      <c r="H160">
        <v>-1</v>
      </c>
      <c r="I160">
        <v>-1</v>
      </c>
      <c r="J160">
        <v>-1</v>
      </c>
    </row>
    <row r="161" spans="1:10" x14ac:dyDescent="0.25">
      <c r="A161">
        <v>-1</v>
      </c>
      <c r="B161">
        <v>-1</v>
      </c>
      <c r="C161">
        <v>-1</v>
      </c>
      <c r="D161">
        <v>-1</v>
      </c>
      <c r="E161">
        <v>-1</v>
      </c>
      <c r="F161">
        <v>-1</v>
      </c>
      <c r="G161">
        <v>-1</v>
      </c>
      <c r="H161">
        <v>-1</v>
      </c>
      <c r="I161">
        <v>-1</v>
      </c>
      <c r="J161">
        <v>-1</v>
      </c>
    </row>
    <row r="162" spans="1:10" x14ac:dyDescent="0.25">
      <c r="A162">
        <v>-1</v>
      </c>
      <c r="B162">
        <v>-1</v>
      </c>
      <c r="C162">
        <v>-1</v>
      </c>
      <c r="D162">
        <v>-1</v>
      </c>
      <c r="E162">
        <v>-1</v>
      </c>
      <c r="F162">
        <v>-1</v>
      </c>
      <c r="G162">
        <v>-1</v>
      </c>
      <c r="H162">
        <v>-1</v>
      </c>
      <c r="I162">
        <v>-1</v>
      </c>
      <c r="J162">
        <v>-1</v>
      </c>
    </row>
    <row r="163" spans="1:10" x14ac:dyDescent="0.25">
      <c r="A163">
        <v>-1</v>
      </c>
      <c r="B163">
        <v>-1</v>
      </c>
      <c r="C163">
        <v>-1</v>
      </c>
      <c r="D163">
        <v>-1</v>
      </c>
      <c r="E163">
        <v>-1</v>
      </c>
      <c r="F163">
        <v>-1</v>
      </c>
      <c r="G163">
        <v>-1</v>
      </c>
      <c r="H163">
        <v>-1</v>
      </c>
      <c r="I163">
        <v>-1</v>
      </c>
      <c r="J163">
        <v>-1</v>
      </c>
    </row>
    <row r="164" spans="1:10" x14ac:dyDescent="0.25">
      <c r="A164">
        <v>-1</v>
      </c>
      <c r="B164">
        <v>-1</v>
      </c>
      <c r="C164">
        <v>-1</v>
      </c>
      <c r="D164">
        <v>-1</v>
      </c>
      <c r="E164">
        <v>-1</v>
      </c>
      <c r="F164">
        <v>-1</v>
      </c>
      <c r="G164">
        <v>-1</v>
      </c>
      <c r="H164">
        <v>-1</v>
      </c>
      <c r="I164">
        <v>-1</v>
      </c>
      <c r="J164">
        <v>-1</v>
      </c>
    </row>
    <row r="165" spans="1:10" x14ac:dyDescent="0.25">
      <c r="A165">
        <v>-1</v>
      </c>
      <c r="B165">
        <v>-1</v>
      </c>
      <c r="C165">
        <v>-1</v>
      </c>
      <c r="D165">
        <v>-1</v>
      </c>
      <c r="E165">
        <v>-1</v>
      </c>
      <c r="F165">
        <v>-1</v>
      </c>
      <c r="G165">
        <v>-1</v>
      </c>
      <c r="H165">
        <v>-1</v>
      </c>
      <c r="I165">
        <v>-1</v>
      </c>
      <c r="J165">
        <v>-1</v>
      </c>
    </row>
    <row r="166" spans="1:10" x14ac:dyDescent="0.25">
      <c r="A166">
        <v>-1</v>
      </c>
      <c r="B166">
        <v>-1</v>
      </c>
      <c r="C166">
        <v>-1</v>
      </c>
      <c r="D166">
        <v>-1</v>
      </c>
      <c r="E166">
        <v>-1</v>
      </c>
      <c r="F166">
        <v>-1</v>
      </c>
      <c r="G166">
        <v>-1</v>
      </c>
      <c r="H166">
        <v>-1</v>
      </c>
      <c r="I166">
        <v>-1</v>
      </c>
      <c r="J166">
        <v>-1</v>
      </c>
    </row>
    <row r="167" spans="1:10" x14ac:dyDescent="0.25">
      <c r="A167">
        <v>-1</v>
      </c>
      <c r="B167">
        <v>-1</v>
      </c>
      <c r="C167">
        <v>-1</v>
      </c>
      <c r="D167">
        <v>-1</v>
      </c>
      <c r="E167">
        <v>-1</v>
      </c>
      <c r="F167">
        <v>-1</v>
      </c>
      <c r="G167">
        <v>-1</v>
      </c>
      <c r="H167">
        <v>-1</v>
      </c>
      <c r="I167">
        <v>-1</v>
      </c>
      <c r="J167">
        <v>-1</v>
      </c>
    </row>
    <row r="168" spans="1:10" x14ac:dyDescent="0.25">
      <c r="A168">
        <v>-1</v>
      </c>
      <c r="B168">
        <v>-1</v>
      </c>
      <c r="C168">
        <v>-1</v>
      </c>
      <c r="D168">
        <v>-1</v>
      </c>
      <c r="E168">
        <v>-1</v>
      </c>
      <c r="F168">
        <v>-1</v>
      </c>
      <c r="G168">
        <v>-1</v>
      </c>
      <c r="H168">
        <v>-1</v>
      </c>
      <c r="I168">
        <v>-1</v>
      </c>
      <c r="J168">
        <v>-1</v>
      </c>
    </row>
    <row r="169" spans="1:10" x14ac:dyDescent="0.25">
      <c r="A169">
        <v>-1</v>
      </c>
      <c r="B169">
        <v>-1</v>
      </c>
      <c r="C169">
        <v>-1</v>
      </c>
      <c r="D169">
        <v>-1</v>
      </c>
      <c r="E169">
        <v>-1</v>
      </c>
      <c r="F169">
        <v>-1</v>
      </c>
      <c r="G169">
        <v>-1</v>
      </c>
      <c r="H169">
        <v>-1</v>
      </c>
      <c r="I169">
        <v>-1</v>
      </c>
      <c r="J169">
        <v>-1</v>
      </c>
    </row>
    <row r="170" spans="1:10" x14ac:dyDescent="0.25">
      <c r="A170">
        <v>-1</v>
      </c>
      <c r="B170">
        <v>-1</v>
      </c>
      <c r="C170">
        <v>-1</v>
      </c>
      <c r="D170">
        <v>-1</v>
      </c>
      <c r="E170">
        <v>-1</v>
      </c>
      <c r="F170">
        <v>-1</v>
      </c>
      <c r="G170">
        <v>-1</v>
      </c>
      <c r="H170">
        <v>-1</v>
      </c>
      <c r="I170">
        <v>-1</v>
      </c>
      <c r="J170">
        <v>-1</v>
      </c>
    </row>
    <row r="171" spans="1:10" x14ac:dyDescent="0.25">
      <c r="A171">
        <v>-1</v>
      </c>
      <c r="B171">
        <v>-1</v>
      </c>
      <c r="C171">
        <v>-1</v>
      </c>
      <c r="D171">
        <v>-1</v>
      </c>
      <c r="E171">
        <v>-1</v>
      </c>
      <c r="F171">
        <v>-1</v>
      </c>
      <c r="G171">
        <v>-1</v>
      </c>
      <c r="H171">
        <v>-1</v>
      </c>
      <c r="I171">
        <v>-1</v>
      </c>
      <c r="J171">
        <v>-1</v>
      </c>
    </row>
    <row r="172" spans="1:10" x14ac:dyDescent="0.25">
      <c r="A172">
        <v>-1</v>
      </c>
      <c r="B172">
        <v>-1</v>
      </c>
      <c r="C172">
        <v>-1</v>
      </c>
      <c r="D172">
        <v>-1</v>
      </c>
      <c r="E172">
        <v>-1</v>
      </c>
      <c r="F172">
        <v>-1</v>
      </c>
      <c r="G172">
        <v>-1</v>
      </c>
      <c r="H172">
        <v>-1</v>
      </c>
      <c r="I172">
        <v>-1</v>
      </c>
      <c r="J172">
        <v>-1</v>
      </c>
    </row>
    <row r="173" spans="1:10" x14ac:dyDescent="0.25">
      <c r="A173">
        <v>-1</v>
      </c>
      <c r="B173">
        <v>-1</v>
      </c>
      <c r="C173">
        <v>-1</v>
      </c>
      <c r="D173">
        <v>-1</v>
      </c>
      <c r="E173">
        <v>-1</v>
      </c>
      <c r="F173">
        <v>-1</v>
      </c>
      <c r="G173">
        <v>-1</v>
      </c>
      <c r="H173">
        <v>-1</v>
      </c>
      <c r="I173">
        <v>-1</v>
      </c>
      <c r="J173">
        <v>-1</v>
      </c>
    </row>
    <row r="174" spans="1:10" x14ac:dyDescent="0.25">
      <c r="A174">
        <v>-1</v>
      </c>
      <c r="B174">
        <v>-1</v>
      </c>
      <c r="C174">
        <v>-1</v>
      </c>
      <c r="D174">
        <v>-1</v>
      </c>
      <c r="E174">
        <v>-1</v>
      </c>
      <c r="F174">
        <v>-1</v>
      </c>
      <c r="G174">
        <v>-1</v>
      </c>
      <c r="H174">
        <v>-1</v>
      </c>
      <c r="I174">
        <v>-1</v>
      </c>
      <c r="J174">
        <v>-1</v>
      </c>
    </row>
    <row r="175" spans="1:10" x14ac:dyDescent="0.25">
      <c r="A175">
        <v>-1</v>
      </c>
      <c r="B175">
        <v>-1</v>
      </c>
      <c r="C175">
        <v>-1</v>
      </c>
      <c r="D175">
        <v>-1</v>
      </c>
      <c r="E175">
        <v>-1</v>
      </c>
      <c r="F175">
        <v>-1</v>
      </c>
      <c r="G175">
        <v>-1</v>
      </c>
      <c r="H175">
        <v>-1</v>
      </c>
      <c r="I175">
        <v>-1</v>
      </c>
      <c r="J175">
        <v>-1</v>
      </c>
    </row>
    <row r="176" spans="1:10" x14ac:dyDescent="0.25">
      <c r="A176">
        <v>-1</v>
      </c>
      <c r="B176">
        <v>-1</v>
      </c>
      <c r="C176">
        <v>-1</v>
      </c>
      <c r="D176">
        <v>-1</v>
      </c>
      <c r="E176">
        <v>-1</v>
      </c>
      <c r="F176">
        <v>-1</v>
      </c>
      <c r="G176">
        <v>-1</v>
      </c>
      <c r="H176">
        <v>-1</v>
      </c>
      <c r="I176">
        <v>-1</v>
      </c>
      <c r="J176">
        <v>-1</v>
      </c>
    </row>
    <row r="177" spans="1:10" x14ac:dyDescent="0.25">
      <c r="A177">
        <v>-1</v>
      </c>
      <c r="B177">
        <v>-1</v>
      </c>
      <c r="C177">
        <v>-1</v>
      </c>
      <c r="D177">
        <v>-1</v>
      </c>
      <c r="E177">
        <v>-1</v>
      </c>
      <c r="F177">
        <v>-1</v>
      </c>
      <c r="G177">
        <v>-1</v>
      </c>
      <c r="H177">
        <v>-1</v>
      </c>
      <c r="I177">
        <v>-1</v>
      </c>
      <c r="J177">
        <v>-1</v>
      </c>
    </row>
    <row r="178" spans="1:10" x14ac:dyDescent="0.25">
      <c r="A178">
        <v>-1</v>
      </c>
      <c r="B178">
        <v>-1</v>
      </c>
      <c r="C178">
        <v>-1</v>
      </c>
      <c r="D178">
        <v>-1</v>
      </c>
      <c r="E178">
        <v>-1</v>
      </c>
      <c r="F178">
        <v>-1</v>
      </c>
      <c r="G178">
        <v>-1</v>
      </c>
      <c r="H178">
        <v>-1</v>
      </c>
      <c r="I178">
        <v>-1</v>
      </c>
      <c r="J178">
        <v>-1</v>
      </c>
    </row>
    <row r="179" spans="1:10" x14ac:dyDescent="0.25">
      <c r="A179">
        <v>-1</v>
      </c>
      <c r="B179">
        <v>-1</v>
      </c>
      <c r="C179">
        <v>-1</v>
      </c>
      <c r="D179">
        <v>-1</v>
      </c>
      <c r="E179">
        <v>-1</v>
      </c>
      <c r="F179">
        <v>-1</v>
      </c>
      <c r="G179">
        <v>-1</v>
      </c>
      <c r="H179">
        <v>-1</v>
      </c>
      <c r="I179">
        <v>-1</v>
      </c>
      <c r="J179">
        <v>-1</v>
      </c>
    </row>
    <row r="180" spans="1:10" x14ac:dyDescent="0.25">
      <c r="A180">
        <v>-1</v>
      </c>
      <c r="B180">
        <v>-1</v>
      </c>
      <c r="C180">
        <v>-1</v>
      </c>
      <c r="D180">
        <v>-1</v>
      </c>
      <c r="E180">
        <v>-1</v>
      </c>
      <c r="F180">
        <v>-1</v>
      </c>
      <c r="G180">
        <v>-1</v>
      </c>
      <c r="H180">
        <v>-1</v>
      </c>
      <c r="I180">
        <v>-1</v>
      </c>
      <c r="J180">
        <v>-1</v>
      </c>
    </row>
    <row r="181" spans="1:10" x14ac:dyDescent="0.25">
      <c r="A181">
        <v>-1</v>
      </c>
      <c r="B181">
        <v>-1</v>
      </c>
      <c r="C181">
        <v>-1</v>
      </c>
      <c r="D181">
        <v>-1</v>
      </c>
      <c r="E181">
        <v>-1</v>
      </c>
      <c r="F181">
        <v>-1</v>
      </c>
      <c r="G181">
        <v>-1</v>
      </c>
      <c r="H181">
        <v>-1</v>
      </c>
      <c r="I181">
        <v>-1</v>
      </c>
      <c r="J181">
        <v>-1</v>
      </c>
    </row>
    <row r="182" spans="1:10" x14ac:dyDescent="0.25">
      <c r="A182">
        <v>-1</v>
      </c>
      <c r="B182">
        <v>-1</v>
      </c>
      <c r="C182">
        <v>-1</v>
      </c>
      <c r="D182">
        <v>-1</v>
      </c>
      <c r="E182">
        <v>-1</v>
      </c>
      <c r="F182">
        <v>-1</v>
      </c>
      <c r="G182">
        <v>-1</v>
      </c>
      <c r="H182">
        <v>-1</v>
      </c>
      <c r="I182">
        <v>-1</v>
      </c>
      <c r="J182">
        <v>-1</v>
      </c>
    </row>
    <row r="183" spans="1:10" x14ac:dyDescent="0.25">
      <c r="A183">
        <v>-1</v>
      </c>
      <c r="B183">
        <v>-1</v>
      </c>
      <c r="C183">
        <v>-1</v>
      </c>
      <c r="D183">
        <v>-1</v>
      </c>
      <c r="E183">
        <v>-1</v>
      </c>
      <c r="F183">
        <v>-1</v>
      </c>
      <c r="G183">
        <v>-1</v>
      </c>
      <c r="H183">
        <v>-1</v>
      </c>
      <c r="I183">
        <v>-1</v>
      </c>
      <c r="J183">
        <v>-1</v>
      </c>
    </row>
    <row r="184" spans="1:10" x14ac:dyDescent="0.25">
      <c r="A184">
        <v>-1</v>
      </c>
      <c r="B184">
        <v>-1</v>
      </c>
      <c r="C184">
        <v>-1</v>
      </c>
      <c r="D184">
        <v>-1</v>
      </c>
      <c r="E184">
        <v>-1</v>
      </c>
      <c r="F184">
        <v>-1</v>
      </c>
      <c r="G184">
        <v>-1</v>
      </c>
      <c r="H184">
        <v>-1</v>
      </c>
      <c r="I184">
        <v>-1</v>
      </c>
      <c r="J184">
        <v>-1</v>
      </c>
    </row>
    <row r="185" spans="1:10" x14ac:dyDescent="0.25">
      <c r="A185">
        <v>-1</v>
      </c>
      <c r="B185">
        <v>-1</v>
      </c>
      <c r="C185">
        <v>-1</v>
      </c>
      <c r="D185">
        <v>-1</v>
      </c>
      <c r="E185">
        <v>-1</v>
      </c>
      <c r="F185">
        <v>-1</v>
      </c>
      <c r="G185">
        <v>-1</v>
      </c>
      <c r="H185">
        <v>-1</v>
      </c>
      <c r="I185">
        <v>-1</v>
      </c>
      <c r="J185">
        <v>-1</v>
      </c>
    </row>
    <row r="186" spans="1:10" x14ac:dyDescent="0.25">
      <c r="A186">
        <v>-1</v>
      </c>
      <c r="B186">
        <v>-1</v>
      </c>
      <c r="C186">
        <v>-1</v>
      </c>
      <c r="D186">
        <v>-1</v>
      </c>
      <c r="E186">
        <v>-1</v>
      </c>
      <c r="F186">
        <v>-1</v>
      </c>
      <c r="G186">
        <v>-1</v>
      </c>
      <c r="H186">
        <v>-1</v>
      </c>
      <c r="I186">
        <v>-1</v>
      </c>
      <c r="J186">
        <v>-1</v>
      </c>
    </row>
    <row r="187" spans="1:10" x14ac:dyDescent="0.25">
      <c r="A187">
        <v>-1</v>
      </c>
      <c r="B187">
        <v>-1</v>
      </c>
      <c r="C187">
        <v>-1</v>
      </c>
      <c r="D187">
        <v>-1</v>
      </c>
      <c r="E187">
        <v>-1</v>
      </c>
      <c r="F187">
        <v>-1</v>
      </c>
      <c r="G187">
        <v>-1</v>
      </c>
      <c r="H187">
        <v>-1</v>
      </c>
      <c r="I187">
        <v>-1</v>
      </c>
      <c r="J187">
        <v>-1</v>
      </c>
    </row>
    <row r="188" spans="1:10" x14ac:dyDescent="0.25">
      <c r="A188">
        <v>-1</v>
      </c>
      <c r="B188">
        <v>-1</v>
      </c>
      <c r="C188">
        <v>-1</v>
      </c>
      <c r="D188">
        <v>-1</v>
      </c>
      <c r="E188">
        <v>-1</v>
      </c>
      <c r="F188">
        <v>-1</v>
      </c>
      <c r="G188">
        <v>-1</v>
      </c>
      <c r="H188">
        <v>-1</v>
      </c>
      <c r="I188">
        <v>-1</v>
      </c>
      <c r="J188">
        <v>-1</v>
      </c>
    </row>
    <row r="189" spans="1:10" x14ac:dyDescent="0.25">
      <c r="A189">
        <v>-1</v>
      </c>
      <c r="B189">
        <v>-1</v>
      </c>
      <c r="C189">
        <v>-1</v>
      </c>
      <c r="D189">
        <v>-1</v>
      </c>
      <c r="E189">
        <v>-1</v>
      </c>
      <c r="F189">
        <v>-1</v>
      </c>
      <c r="G189">
        <v>-1</v>
      </c>
      <c r="H189">
        <v>-1</v>
      </c>
      <c r="I189">
        <v>-1</v>
      </c>
      <c r="J189">
        <v>-1</v>
      </c>
    </row>
    <row r="190" spans="1:10" x14ac:dyDescent="0.25">
      <c r="A190">
        <v>-1</v>
      </c>
      <c r="B190">
        <v>-1</v>
      </c>
      <c r="C190">
        <v>-1</v>
      </c>
      <c r="D190">
        <v>-1</v>
      </c>
      <c r="E190">
        <v>-1</v>
      </c>
      <c r="F190">
        <v>-1</v>
      </c>
      <c r="G190">
        <v>-1</v>
      </c>
      <c r="H190">
        <v>-1</v>
      </c>
      <c r="I190">
        <v>-1</v>
      </c>
      <c r="J190">
        <v>-1</v>
      </c>
    </row>
    <row r="191" spans="1:10" x14ac:dyDescent="0.25">
      <c r="A191">
        <v>-1</v>
      </c>
      <c r="B191">
        <v>-1</v>
      </c>
      <c r="C191">
        <v>-1</v>
      </c>
      <c r="D191">
        <v>-1</v>
      </c>
      <c r="E191">
        <v>-1</v>
      </c>
      <c r="F191">
        <v>-1</v>
      </c>
      <c r="G191">
        <v>-1</v>
      </c>
      <c r="H191">
        <v>-1</v>
      </c>
      <c r="I191">
        <v>-1</v>
      </c>
      <c r="J191">
        <v>-1</v>
      </c>
    </row>
    <row r="192" spans="1:10" x14ac:dyDescent="0.25">
      <c r="A192">
        <v>-1</v>
      </c>
      <c r="B192">
        <v>-1</v>
      </c>
      <c r="C192">
        <v>-1</v>
      </c>
      <c r="D192">
        <v>-1</v>
      </c>
      <c r="E192">
        <v>-1</v>
      </c>
      <c r="F192">
        <v>-1</v>
      </c>
      <c r="G192">
        <v>-1</v>
      </c>
      <c r="H192">
        <v>-1</v>
      </c>
      <c r="I192">
        <v>-1</v>
      </c>
      <c r="J192">
        <v>-1</v>
      </c>
    </row>
    <row r="193" spans="1:10" x14ac:dyDescent="0.25">
      <c r="A193">
        <v>-1</v>
      </c>
      <c r="B193">
        <v>-1</v>
      </c>
      <c r="C193">
        <v>-1</v>
      </c>
      <c r="D193">
        <v>-1</v>
      </c>
      <c r="E193">
        <v>-1</v>
      </c>
      <c r="F193">
        <v>-1</v>
      </c>
      <c r="G193">
        <v>-1</v>
      </c>
      <c r="H193">
        <v>-1</v>
      </c>
      <c r="I193">
        <v>-1</v>
      </c>
      <c r="J193">
        <v>-1</v>
      </c>
    </row>
    <row r="194" spans="1:10" x14ac:dyDescent="0.25">
      <c r="A194">
        <v>-1</v>
      </c>
      <c r="B194">
        <v>-1</v>
      </c>
      <c r="C194">
        <v>-1</v>
      </c>
      <c r="D194">
        <v>-1</v>
      </c>
      <c r="E194">
        <v>-1</v>
      </c>
      <c r="F194">
        <v>-1</v>
      </c>
      <c r="G194">
        <v>-1</v>
      </c>
      <c r="H194">
        <v>-1</v>
      </c>
      <c r="I194">
        <v>-1</v>
      </c>
      <c r="J194">
        <v>-1</v>
      </c>
    </row>
    <row r="195" spans="1:10" x14ac:dyDescent="0.25">
      <c r="A195">
        <v>-1</v>
      </c>
      <c r="B195">
        <v>-1</v>
      </c>
      <c r="C195">
        <v>-1</v>
      </c>
      <c r="D195">
        <v>-1</v>
      </c>
      <c r="E195">
        <v>-1</v>
      </c>
      <c r="F195">
        <v>-1</v>
      </c>
      <c r="G195">
        <v>-1</v>
      </c>
      <c r="H195">
        <v>-1</v>
      </c>
      <c r="I195">
        <v>-1</v>
      </c>
      <c r="J195">
        <v>-1</v>
      </c>
    </row>
    <row r="196" spans="1:10" x14ac:dyDescent="0.25">
      <c r="A196">
        <v>-1</v>
      </c>
      <c r="B196">
        <v>-1</v>
      </c>
      <c r="C196">
        <v>-1</v>
      </c>
      <c r="D196">
        <v>-1</v>
      </c>
      <c r="E196">
        <v>-1</v>
      </c>
      <c r="F196">
        <v>-1</v>
      </c>
      <c r="G196">
        <v>-1</v>
      </c>
      <c r="H196">
        <v>-1</v>
      </c>
      <c r="I196">
        <v>-1</v>
      </c>
      <c r="J196">
        <v>-1</v>
      </c>
    </row>
    <row r="197" spans="1:10" x14ac:dyDescent="0.25">
      <c r="A197">
        <v>-1</v>
      </c>
      <c r="B197">
        <v>-1</v>
      </c>
      <c r="C197">
        <v>-1</v>
      </c>
      <c r="D197">
        <v>-1</v>
      </c>
      <c r="E197">
        <v>-1</v>
      </c>
      <c r="F197">
        <v>-1</v>
      </c>
      <c r="G197">
        <v>-1</v>
      </c>
      <c r="H197">
        <v>-1</v>
      </c>
      <c r="I197">
        <v>-1</v>
      </c>
      <c r="J197">
        <v>-1</v>
      </c>
    </row>
    <row r="198" spans="1:10" x14ac:dyDescent="0.25">
      <c r="A198">
        <v>-1</v>
      </c>
      <c r="B198">
        <v>-1</v>
      </c>
      <c r="C198">
        <v>-1</v>
      </c>
      <c r="D198">
        <v>-1</v>
      </c>
      <c r="E198">
        <v>-1</v>
      </c>
      <c r="F198">
        <v>-1</v>
      </c>
      <c r="G198">
        <v>-1</v>
      </c>
      <c r="H198">
        <v>-1</v>
      </c>
      <c r="I198">
        <v>-1</v>
      </c>
      <c r="J198">
        <v>-1</v>
      </c>
    </row>
    <row r="199" spans="1:10" x14ac:dyDescent="0.25">
      <c r="A199">
        <v>-1</v>
      </c>
      <c r="B199">
        <v>-1</v>
      </c>
      <c r="C199">
        <v>-1</v>
      </c>
      <c r="D199">
        <v>-1</v>
      </c>
      <c r="E199">
        <v>-1</v>
      </c>
      <c r="F199">
        <v>-1</v>
      </c>
      <c r="G199">
        <v>-1</v>
      </c>
      <c r="H199">
        <v>-1</v>
      </c>
      <c r="I199">
        <v>-1</v>
      </c>
      <c r="J199">
        <v>-1</v>
      </c>
    </row>
    <row r="200" spans="1:10" x14ac:dyDescent="0.25">
      <c r="A200">
        <v>-1</v>
      </c>
      <c r="B200">
        <v>-1</v>
      </c>
      <c r="C200">
        <v>-1</v>
      </c>
      <c r="D200">
        <v>-1</v>
      </c>
      <c r="E200">
        <v>-1</v>
      </c>
      <c r="F200">
        <v>-1</v>
      </c>
      <c r="G200">
        <v>-1</v>
      </c>
      <c r="H200">
        <v>-1</v>
      </c>
      <c r="I200">
        <v>-1</v>
      </c>
      <c r="J200">
        <v>-1</v>
      </c>
    </row>
    <row r="201" spans="1:10" x14ac:dyDescent="0.25">
      <c r="A201">
        <v>-1</v>
      </c>
      <c r="B201">
        <v>-1</v>
      </c>
      <c r="C201">
        <v>-1</v>
      </c>
      <c r="D201">
        <v>-1</v>
      </c>
      <c r="E201">
        <v>-1</v>
      </c>
      <c r="F201">
        <v>-1</v>
      </c>
      <c r="G201">
        <v>-1</v>
      </c>
      <c r="H201">
        <v>-1</v>
      </c>
      <c r="I201">
        <v>-1</v>
      </c>
      <c r="J201">
        <v>-1</v>
      </c>
    </row>
    <row r="202" spans="1:10" x14ac:dyDescent="0.25">
      <c r="A202">
        <v>-1</v>
      </c>
      <c r="B202">
        <v>-1</v>
      </c>
      <c r="C202">
        <v>-1</v>
      </c>
      <c r="D202">
        <v>-1</v>
      </c>
      <c r="E202">
        <v>-1</v>
      </c>
      <c r="F202">
        <v>-1</v>
      </c>
      <c r="G202">
        <v>-1</v>
      </c>
      <c r="H202">
        <v>-1</v>
      </c>
      <c r="I202">
        <v>-1</v>
      </c>
      <c r="J202">
        <v>-1</v>
      </c>
    </row>
    <row r="203" spans="1:10" x14ac:dyDescent="0.25">
      <c r="A203">
        <v>-1</v>
      </c>
      <c r="B203">
        <v>-1</v>
      </c>
      <c r="C203">
        <v>-1</v>
      </c>
      <c r="D203">
        <v>-1</v>
      </c>
      <c r="E203">
        <v>-1</v>
      </c>
      <c r="F203">
        <v>-1</v>
      </c>
      <c r="G203">
        <v>-1</v>
      </c>
      <c r="H203">
        <v>-1</v>
      </c>
      <c r="I203">
        <v>-1</v>
      </c>
      <c r="J203">
        <v>-1</v>
      </c>
    </row>
    <row r="204" spans="1:10" x14ac:dyDescent="0.25">
      <c r="A204">
        <v>-1</v>
      </c>
      <c r="B204">
        <v>-1</v>
      </c>
      <c r="C204">
        <v>-1</v>
      </c>
      <c r="D204">
        <v>-1</v>
      </c>
      <c r="E204">
        <v>-1</v>
      </c>
      <c r="F204">
        <v>-1</v>
      </c>
      <c r="G204">
        <v>-1</v>
      </c>
      <c r="H204">
        <v>-1</v>
      </c>
      <c r="I204">
        <v>-1</v>
      </c>
      <c r="J204">
        <v>-1</v>
      </c>
    </row>
    <row r="205" spans="1:10" x14ac:dyDescent="0.25">
      <c r="A205">
        <v>-1</v>
      </c>
      <c r="B205">
        <v>-1</v>
      </c>
      <c r="C205">
        <v>-1</v>
      </c>
      <c r="D205">
        <v>-1</v>
      </c>
      <c r="E205">
        <v>-1</v>
      </c>
      <c r="F205">
        <v>-1</v>
      </c>
      <c r="G205">
        <v>-1</v>
      </c>
      <c r="H205">
        <v>-1</v>
      </c>
      <c r="I205">
        <v>-1</v>
      </c>
      <c r="J205">
        <v>-1</v>
      </c>
    </row>
    <row r="206" spans="1:10" x14ac:dyDescent="0.25">
      <c r="A206">
        <v>-1</v>
      </c>
      <c r="B206">
        <v>-1</v>
      </c>
      <c r="C206">
        <v>-1</v>
      </c>
      <c r="D206">
        <v>-1</v>
      </c>
      <c r="E206">
        <v>-1</v>
      </c>
      <c r="F206">
        <v>-1</v>
      </c>
      <c r="G206">
        <v>-1</v>
      </c>
      <c r="H206">
        <v>-1</v>
      </c>
      <c r="I206">
        <v>-1</v>
      </c>
      <c r="J206">
        <v>-1</v>
      </c>
    </row>
  </sheetData>
  <sheetProtection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I206"/>
  <sheetViews>
    <sheetView workbookViewId="0"/>
  </sheetViews>
  <sheetFormatPr baseColWidth="10" defaultRowHeight="15" x14ac:dyDescent="0.25"/>
  <sheetData>
    <row r="1" spans="1:9" x14ac:dyDescent="0.25">
      <c r="A1" t="s">
        <v>705</v>
      </c>
      <c r="B1" t="s">
        <v>706</v>
      </c>
      <c r="C1" t="s">
        <v>707</v>
      </c>
      <c r="D1" t="s">
        <v>708</v>
      </c>
      <c r="E1" t="s">
        <v>709</v>
      </c>
      <c r="F1" t="s">
        <v>710</v>
      </c>
      <c r="G1" t="s">
        <v>711</v>
      </c>
      <c r="H1" t="s">
        <v>712</v>
      </c>
      <c r="I1" t="s">
        <v>713</v>
      </c>
    </row>
    <row r="2" spans="1:9" x14ac:dyDescent="0.25">
      <c r="A2">
        <v>292</v>
      </c>
      <c r="B2">
        <v>600</v>
      </c>
      <c r="C2">
        <v>1230</v>
      </c>
      <c r="D2">
        <v>2440</v>
      </c>
      <c r="E2">
        <v>3090</v>
      </c>
      <c r="F2">
        <v>3340</v>
      </c>
      <c r="G2">
        <v>3130</v>
      </c>
      <c r="H2">
        <v>-1</v>
      </c>
      <c r="I2">
        <v>2870</v>
      </c>
    </row>
    <row r="3" spans="1:9" x14ac:dyDescent="0.25">
      <c r="A3">
        <v>108</v>
      </c>
      <c r="B3">
        <v>160</v>
      </c>
      <c r="C3">
        <v>270</v>
      </c>
      <c r="D3">
        <v>335</v>
      </c>
      <c r="E3">
        <v>280</v>
      </c>
      <c r="F3">
        <v>270</v>
      </c>
      <c r="G3">
        <v>162.5</v>
      </c>
      <c r="H3">
        <v>-1</v>
      </c>
      <c r="I3">
        <v>337.5</v>
      </c>
    </row>
    <row r="4" spans="1:9" x14ac:dyDescent="0.25">
      <c r="A4">
        <v>70</v>
      </c>
      <c r="B4">
        <v>167</v>
      </c>
      <c r="C4">
        <v>315</v>
      </c>
      <c r="D4">
        <v>325</v>
      </c>
      <c r="E4">
        <v>295</v>
      </c>
      <c r="F4">
        <v>280</v>
      </c>
      <c r="G4">
        <v>430</v>
      </c>
      <c r="H4">
        <v>-1</v>
      </c>
      <c r="I4">
        <v>282.5</v>
      </c>
    </row>
    <row r="5" spans="1:9" x14ac:dyDescent="0.25">
      <c r="A5">
        <v>192</v>
      </c>
      <c r="B5">
        <v>482</v>
      </c>
      <c r="C5">
        <v>860</v>
      </c>
      <c r="D5">
        <v>986</v>
      </c>
      <c r="E5">
        <v>862</v>
      </c>
      <c r="F5">
        <v>822</v>
      </c>
      <c r="G5">
        <v>480</v>
      </c>
      <c r="H5">
        <v>-1</v>
      </c>
      <c r="I5">
        <v>880</v>
      </c>
    </row>
    <row r="6" spans="1:9" x14ac:dyDescent="0.25">
      <c r="A6">
        <v>120</v>
      </c>
      <c r="B6">
        <v>475</v>
      </c>
      <c r="C6">
        <v>875</v>
      </c>
      <c r="D6">
        <v>990</v>
      </c>
      <c r="E6">
        <v>860</v>
      </c>
      <c r="F6">
        <v>825</v>
      </c>
      <c r="G6">
        <v>557.5</v>
      </c>
      <c r="H6">
        <v>-1</v>
      </c>
      <c r="I6">
        <v>890</v>
      </c>
    </row>
    <row r="7" spans="1:9" x14ac:dyDescent="0.25">
      <c r="A7">
        <v>-1</v>
      </c>
      <c r="B7">
        <v>-1</v>
      </c>
      <c r="C7">
        <v>-1</v>
      </c>
      <c r="D7">
        <v>-1</v>
      </c>
      <c r="E7">
        <v>-1</v>
      </c>
      <c r="F7">
        <v>-1</v>
      </c>
      <c r="G7">
        <v>1530</v>
      </c>
      <c r="H7">
        <v>-1</v>
      </c>
      <c r="I7">
        <v>-1</v>
      </c>
    </row>
    <row r="8" spans="1:9" x14ac:dyDescent="0.25">
      <c r="A8">
        <v>2875</v>
      </c>
      <c r="B8">
        <v>1430</v>
      </c>
      <c r="C8">
        <v>110</v>
      </c>
      <c r="D8">
        <v>34</v>
      </c>
      <c r="E8">
        <v>31</v>
      </c>
      <c r="F8">
        <v>41</v>
      </c>
      <c r="G8">
        <v>-1</v>
      </c>
      <c r="H8">
        <v>-1</v>
      </c>
      <c r="I8">
        <v>420</v>
      </c>
    </row>
    <row r="9" spans="1:9" x14ac:dyDescent="0.25">
      <c r="A9">
        <v>3090</v>
      </c>
      <c r="B9">
        <v>1470</v>
      </c>
      <c r="C9">
        <v>150</v>
      </c>
      <c r="D9">
        <v>135</v>
      </c>
      <c r="E9">
        <v>205</v>
      </c>
      <c r="F9">
        <v>329</v>
      </c>
      <c r="G9">
        <v>-1</v>
      </c>
      <c r="H9">
        <v>-1</v>
      </c>
      <c r="I9">
        <v>460</v>
      </c>
    </row>
    <row r="10" spans="1:9" x14ac:dyDescent="0.25">
      <c r="A10">
        <v>3110</v>
      </c>
      <c r="B10">
        <v>1490</v>
      </c>
      <c r="C10">
        <v>330</v>
      </c>
      <c r="D10">
        <v>214</v>
      </c>
      <c r="E10">
        <v>322</v>
      </c>
      <c r="F10">
        <v>1230</v>
      </c>
      <c r="G10">
        <v>-1</v>
      </c>
      <c r="H10">
        <v>-1</v>
      </c>
      <c r="I10">
        <v>670</v>
      </c>
    </row>
    <row r="11" spans="1:9" x14ac:dyDescent="0.25">
      <c r="A11">
        <v>4485</v>
      </c>
      <c r="B11">
        <v>1800</v>
      </c>
      <c r="C11">
        <v>2750</v>
      </c>
      <c r="D11">
        <v>300</v>
      </c>
      <c r="E11">
        <v>350</v>
      </c>
      <c r="F11">
        <v>1410</v>
      </c>
      <c r="G11">
        <v>-1</v>
      </c>
      <c r="H11">
        <v>-1</v>
      </c>
      <c r="I11">
        <v>1120</v>
      </c>
    </row>
    <row r="12" spans="1:9" x14ac:dyDescent="0.25">
      <c r="A12">
        <v>-1</v>
      </c>
      <c r="B12">
        <v>1830</v>
      </c>
      <c r="C12">
        <v>2770</v>
      </c>
      <c r="D12">
        <v>379</v>
      </c>
      <c r="E12">
        <v>370</v>
      </c>
      <c r="F12">
        <v>2020</v>
      </c>
      <c r="G12">
        <v>-1</v>
      </c>
      <c r="H12">
        <v>-1</v>
      </c>
      <c r="I12">
        <v>1315</v>
      </c>
    </row>
    <row r="13" spans="1:9" x14ac:dyDescent="0.25">
      <c r="A13">
        <v>-1</v>
      </c>
      <c r="B13">
        <v>2330</v>
      </c>
      <c r="C13">
        <v>2830</v>
      </c>
      <c r="D13">
        <v>410</v>
      </c>
      <c r="E13">
        <v>440</v>
      </c>
      <c r="F13">
        <v>2060</v>
      </c>
      <c r="G13">
        <v>-1</v>
      </c>
      <c r="H13">
        <v>-1</v>
      </c>
      <c r="I13">
        <v>1450</v>
      </c>
    </row>
    <row r="14" spans="1:9" x14ac:dyDescent="0.25">
      <c r="A14">
        <v>-1</v>
      </c>
      <c r="B14">
        <v>2350</v>
      </c>
      <c r="C14">
        <v>2870</v>
      </c>
      <c r="D14">
        <v>555</v>
      </c>
      <c r="E14">
        <v>730</v>
      </c>
      <c r="F14">
        <v>2170</v>
      </c>
      <c r="G14">
        <v>-1</v>
      </c>
      <c r="H14">
        <v>-1</v>
      </c>
      <c r="I14">
        <v>1480</v>
      </c>
    </row>
    <row r="15" spans="1:9" x14ac:dyDescent="0.25">
      <c r="A15">
        <v>-1</v>
      </c>
      <c r="B15">
        <v>2400</v>
      </c>
      <c r="C15">
        <v>2900</v>
      </c>
      <c r="D15">
        <v>690</v>
      </c>
      <c r="E15">
        <v>940</v>
      </c>
      <c r="F15">
        <v>2300</v>
      </c>
      <c r="G15">
        <v>-1</v>
      </c>
      <c r="H15">
        <v>-1</v>
      </c>
      <c r="I15">
        <v>1580</v>
      </c>
    </row>
    <row r="16" spans="1:9" x14ac:dyDescent="0.25">
      <c r="A16">
        <v>-1</v>
      </c>
      <c r="B16">
        <v>2570</v>
      </c>
      <c r="C16">
        <v>2925</v>
      </c>
      <c r="D16">
        <v>756</v>
      </c>
      <c r="E16">
        <v>1000</v>
      </c>
      <c r="F16">
        <v>2340</v>
      </c>
      <c r="G16">
        <v>-1</v>
      </c>
      <c r="H16">
        <v>-1</v>
      </c>
      <c r="I16">
        <v>1825</v>
      </c>
    </row>
    <row r="17" spans="1:9" x14ac:dyDescent="0.25">
      <c r="A17">
        <v>-1</v>
      </c>
      <c r="B17">
        <v>2680</v>
      </c>
      <c r="C17">
        <v>2950</v>
      </c>
      <c r="D17">
        <v>850</v>
      </c>
      <c r="E17">
        <v>1300</v>
      </c>
      <c r="F17">
        <v>2360</v>
      </c>
      <c r="G17">
        <v>-1</v>
      </c>
      <c r="H17">
        <v>-1</v>
      </c>
      <c r="I17">
        <v>4880</v>
      </c>
    </row>
    <row r="18" spans="1:9" x14ac:dyDescent="0.25">
      <c r="A18">
        <v>-1</v>
      </c>
      <c r="B18">
        <v>3000</v>
      </c>
      <c r="C18">
        <v>2970</v>
      </c>
      <c r="D18">
        <v>900</v>
      </c>
      <c r="E18">
        <v>1500</v>
      </c>
      <c r="F18">
        <v>2380</v>
      </c>
      <c r="G18">
        <v>-1</v>
      </c>
      <c r="H18">
        <v>-1</v>
      </c>
      <c r="I18">
        <v>-1</v>
      </c>
    </row>
    <row r="19" spans="1:9" x14ac:dyDescent="0.25">
      <c r="A19">
        <v>-1</v>
      </c>
      <c r="B19">
        <v>3350</v>
      </c>
      <c r="C19">
        <v>3000</v>
      </c>
      <c r="D19">
        <v>947</v>
      </c>
      <c r="E19">
        <v>1537</v>
      </c>
      <c r="F19">
        <v>2410</v>
      </c>
      <c r="G19">
        <v>-1</v>
      </c>
      <c r="H19">
        <v>-1</v>
      </c>
      <c r="I19">
        <v>-1</v>
      </c>
    </row>
    <row r="20" spans="1:9" x14ac:dyDescent="0.25">
      <c r="A20">
        <v>-1</v>
      </c>
      <c r="B20">
        <v>-1</v>
      </c>
      <c r="C20">
        <v>3045</v>
      </c>
      <c r="D20">
        <v>1000</v>
      </c>
      <c r="E20">
        <v>1600</v>
      </c>
      <c r="F20">
        <v>2430</v>
      </c>
      <c r="G20">
        <v>-1</v>
      </c>
      <c r="H20">
        <v>-1</v>
      </c>
      <c r="I20">
        <v>-1</v>
      </c>
    </row>
    <row r="21" spans="1:9" x14ac:dyDescent="0.25">
      <c r="A21">
        <v>-1</v>
      </c>
      <c r="B21">
        <v>-1</v>
      </c>
      <c r="C21">
        <v>3085</v>
      </c>
      <c r="D21">
        <v>1095</v>
      </c>
      <c r="E21">
        <v>1640</v>
      </c>
      <c r="F21">
        <v>2450</v>
      </c>
      <c r="G21">
        <v>-1</v>
      </c>
      <c r="H21">
        <v>-1</v>
      </c>
      <c r="I21">
        <v>-1</v>
      </c>
    </row>
    <row r="22" spans="1:9" x14ac:dyDescent="0.25">
      <c r="A22">
        <v>-1</v>
      </c>
      <c r="B22">
        <v>-1</v>
      </c>
      <c r="C22">
        <v>3180</v>
      </c>
      <c r="D22">
        <v>1115</v>
      </c>
      <c r="E22">
        <v>1685</v>
      </c>
      <c r="F22">
        <v>2480</v>
      </c>
      <c r="G22">
        <v>-1</v>
      </c>
      <c r="H22">
        <v>-1</v>
      </c>
      <c r="I22">
        <v>-1</v>
      </c>
    </row>
    <row r="23" spans="1:9" x14ac:dyDescent="0.25">
      <c r="A23">
        <v>-1</v>
      </c>
      <c r="B23">
        <v>-1</v>
      </c>
      <c r="C23">
        <v>3240</v>
      </c>
      <c r="D23">
        <v>1150</v>
      </c>
      <c r="E23">
        <v>1720</v>
      </c>
      <c r="F23">
        <v>2500</v>
      </c>
      <c r="G23">
        <v>-1</v>
      </c>
      <c r="H23">
        <v>-1</v>
      </c>
      <c r="I23">
        <v>-1</v>
      </c>
    </row>
    <row r="24" spans="1:9" x14ac:dyDescent="0.25">
      <c r="A24">
        <v>-1</v>
      </c>
      <c r="B24">
        <v>-1</v>
      </c>
      <c r="C24">
        <v>3260</v>
      </c>
      <c r="D24">
        <v>1170</v>
      </c>
      <c r="E24">
        <v>1760</v>
      </c>
      <c r="F24">
        <v>4720</v>
      </c>
      <c r="G24">
        <v>-1</v>
      </c>
      <c r="H24">
        <v>-1</v>
      </c>
      <c r="I24">
        <v>-1</v>
      </c>
    </row>
    <row r="25" spans="1:9" x14ac:dyDescent="0.25">
      <c r="A25">
        <v>-1</v>
      </c>
      <c r="B25">
        <v>-1</v>
      </c>
      <c r="C25">
        <v>3480</v>
      </c>
      <c r="D25">
        <v>1200</v>
      </c>
      <c r="E25">
        <v>1780</v>
      </c>
      <c r="F25">
        <v>4740</v>
      </c>
      <c r="G25">
        <v>-1</v>
      </c>
      <c r="H25">
        <v>-1</v>
      </c>
      <c r="I25">
        <v>-1</v>
      </c>
    </row>
    <row r="26" spans="1:9" x14ac:dyDescent="0.25">
      <c r="A26">
        <v>-1</v>
      </c>
      <c r="B26">
        <v>-1</v>
      </c>
      <c r="C26">
        <v>3685</v>
      </c>
      <c r="D26">
        <v>1220</v>
      </c>
      <c r="E26">
        <v>1805</v>
      </c>
      <c r="F26">
        <v>4770</v>
      </c>
      <c r="G26">
        <v>-1</v>
      </c>
      <c r="H26">
        <v>-1</v>
      </c>
      <c r="I26">
        <v>-1</v>
      </c>
    </row>
    <row r="27" spans="1:9" x14ac:dyDescent="0.25">
      <c r="A27">
        <v>-1</v>
      </c>
      <c r="B27">
        <v>-1</v>
      </c>
      <c r="C27">
        <v>3730</v>
      </c>
      <c r="D27">
        <v>1245</v>
      </c>
      <c r="E27">
        <v>1835</v>
      </c>
      <c r="F27">
        <v>4790</v>
      </c>
      <c r="G27">
        <v>-1</v>
      </c>
      <c r="H27">
        <v>-1</v>
      </c>
      <c r="I27">
        <v>-1</v>
      </c>
    </row>
    <row r="28" spans="1:9" x14ac:dyDescent="0.25">
      <c r="A28">
        <v>-1</v>
      </c>
      <c r="B28">
        <v>-1</v>
      </c>
      <c r="C28">
        <v>3805</v>
      </c>
      <c r="D28">
        <v>1280</v>
      </c>
      <c r="E28">
        <v>1860</v>
      </c>
      <c r="F28">
        <v>4810</v>
      </c>
      <c r="G28">
        <v>-1</v>
      </c>
      <c r="H28">
        <v>-1</v>
      </c>
      <c r="I28">
        <v>-1</v>
      </c>
    </row>
    <row r="29" spans="1:9" x14ac:dyDescent="0.25">
      <c r="A29">
        <v>-1</v>
      </c>
      <c r="B29">
        <v>-1</v>
      </c>
      <c r="C29">
        <v>3840</v>
      </c>
      <c r="D29">
        <v>1300</v>
      </c>
      <c r="E29">
        <v>1895</v>
      </c>
      <c r="F29">
        <v>4840</v>
      </c>
      <c r="G29">
        <v>-1</v>
      </c>
      <c r="H29">
        <v>-1</v>
      </c>
      <c r="I29">
        <v>-1</v>
      </c>
    </row>
    <row r="30" spans="1:9" x14ac:dyDescent="0.25">
      <c r="A30">
        <v>-1</v>
      </c>
      <c r="B30">
        <v>-1</v>
      </c>
      <c r="C30">
        <v>3865</v>
      </c>
      <c r="D30">
        <v>1320</v>
      </c>
      <c r="E30">
        <v>1930</v>
      </c>
      <c r="F30">
        <v>4860</v>
      </c>
      <c r="G30">
        <v>-1</v>
      </c>
      <c r="H30">
        <v>-1</v>
      </c>
      <c r="I30">
        <v>-1</v>
      </c>
    </row>
    <row r="31" spans="1:9" x14ac:dyDescent="0.25">
      <c r="A31">
        <v>-1</v>
      </c>
      <c r="B31">
        <v>-1</v>
      </c>
      <c r="C31">
        <v>4250</v>
      </c>
      <c r="D31">
        <v>1340</v>
      </c>
      <c r="E31">
        <v>1950</v>
      </c>
      <c r="F31">
        <v>4880</v>
      </c>
      <c r="G31">
        <v>-1</v>
      </c>
      <c r="H31">
        <v>-1</v>
      </c>
      <c r="I31">
        <v>-1</v>
      </c>
    </row>
    <row r="32" spans="1:9" x14ac:dyDescent="0.25">
      <c r="A32">
        <v>-1</v>
      </c>
      <c r="B32">
        <v>-1</v>
      </c>
      <c r="C32">
        <v>-1</v>
      </c>
      <c r="D32">
        <v>1360</v>
      </c>
      <c r="E32">
        <v>1970</v>
      </c>
      <c r="F32">
        <v>4905</v>
      </c>
      <c r="G32">
        <v>-1</v>
      </c>
      <c r="H32">
        <v>-1</v>
      </c>
      <c r="I32">
        <v>-1</v>
      </c>
    </row>
    <row r="33" spans="1:9" x14ac:dyDescent="0.25">
      <c r="A33">
        <v>-1</v>
      </c>
      <c r="B33">
        <v>-1</v>
      </c>
      <c r="C33">
        <v>-1</v>
      </c>
      <c r="D33">
        <v>1380</v>
      </c>
      <c r="E33">
        <v>1990</v>
      </c>
      <c r="F33">
        <v>4930</v>
      </c>
      <c r="G33">
        <v>-1</v>
      </c>
      <c r="H33">
        <v>-1</v>
      </c>
      <c r="I33">
        <v>-1</v>
      </c>
    </row>
    <row r="34" spans="1:9" x14ac:dyDescent="0.25">
      <c r="A34">
        <v>-1</v>
      </c>
      <c r="B34">
        <v>-1</v>
      </c>
      <c r="C34">
        <v>-1</v>
      </c>
      <c r="D34">
        <v>1400</v>
      </c>
      <c r="E34">
        <v>2010</v>
      </c>
      <c r="F34">
        <v>4960</v>
      </c>
      <c r="G34">
        <v>-1</v>
      </c>
      <c r="H34">
        <v>-1</v>
      </c>
      <c r="I34">
        <v>-1</v>
      </c>
    </row>
    <row r="35" spans="1:9" x14ac:dyDescent="0.25">
      <c r="A35">
        <v>-1</v>
      </c>
      <c r="B35">
        <v>-1</v>
      </c>
      <c r="C35">
        <v>-1</v>
      </c>
      <c r="D35">
        <v>1420</v>
      </c>
      <c r="E35">
        <v>2030</v>
      </c>
      <c r="F35">
        <v>4990</v>
      </c>
      <c r="G35">
        <v>-1</v>
      </c>
      <c r="H35">
        <v>-1</v>
      </c>
      <c r="I35">
        <v>-1</v>
      </c>
    </row>
    <row r="36" spans="1:9" x14ac:dyDescent="0.25">
      <c r="A36">
        <v>-1</v>
      </c>
      <c r="B36">
        <v>-1</v>
      </c>
      <c r="C36">
        <v>-1</v>
      </c>
      <c r="D36">
        <v>1440</v>
      </c>
      <c r="E36">
        <v>2050</v>
      </c>
      <c r="F36">
        <v>5010</v>
      </c>
      <c r="G36">
        <v>-1</v>
      </c>
      <c r="H36">
        <v>-1</v>
      </c>
      <c r="I36">
        <v>-1</v>
      </c>
    </row>
    <row r="37" spans="1:9" x14ac:dyDescent="0.25">
      <c r="A37">
        <v>-1</v>
      </c>
      <c r="B37">
        <v>-1</v>
      </c>
      <c r="C37">
        <v>-1</v>
      </c>
      <c r="D37">
        <v>4095</v>
      </c>
      <c r="E37">
        <v>2070</v>
      </c>
      <c r="F37">
        <v>5030</v>
      </c>
      <c r="G37">
        <v>-1</v>
      </c>
      <c r="H37">
        <v>-1</v>
      </c>
      <c r="I37">
        <v>-1</v>
      </c>
    </row>
    <row r="38" spans="1:9" x14ac:dyDescent="0.25">
      <c r="A38">
        <v>-1</v>
      </c>
      <c r="B38">
        <v>-1</v>
      </c>
      <c r="C38">
        <v>-1</v>
      </c>
      <c r="D38">
        <v>4120</v>
      </c>
      <c r="E38">
        <v>2090</v>
      </c>
      <c r="F38">
        <v>5050</v>
      </c>
      <c r="G38">
        <v>-1</v>
      </c>
      <c r="H38">
        <v>-1</v>
      </c>
      <c r="I38">
        <v>-1</v>
      </c>
    </row>
    <row r="39" spans="1:9" x14ac:dyDescent="0.25">
      <c r="A39">
        <v>-1</v>
      </c>
      <c r="B39">
        <v>-1</v>
      </c>
      <c r="C39">
        <v>-1</v>
      </c>
      <c r="D39">
        <v>4140</v>
      </c>
      <c r="E39">
        <v>2110</v>
      </c>
      <c r="F39">
        <v>5080</v>
      </c>
      <c r="G39">
        <v>-1</v>
      </c>
      <c r="H39">
        <v>-1</v>
      </c>
      <c r="I39">
        <v>-1</v>
      </c>
    </row>
    <row r="40" spans="1:9" x14ac:dyDescent="0.25">
      <c r="A40">
        <v>-1</v>
      </c>
      <c r="B40">
        <v>-1</v>
      </c>
      <c r="C40">
        <v>-1</v>
      </c>
      <c r="D40">
        <v>4160</v>
      </c>
      <c r="E40">
        <v>2130</v>
      </c>
      <c r="F40">
        <v>5175</v>
      </c>
      <c r="G40">
        <v>-1</v>
      </c>
      <c r="H40">
        <v>-1</v>
      </c>
      <c r="I40">
        <v>-1</v>
      </c>
    </row>
    <row r="41" spans="1:9" x14ac:dyDescent="0.25">
      <c r="A41">
        <v>-1</v>
      </c>
      <c r="B41">
        <v>-1</v>
      </c>
      <c r="C41">
        <v>-1</v>
      </c>
      <c r="D41">
        <v>4180</v>
      </c>
      <c r="E41">
        <v>2150</v>
      </c>
      <c r="F41">
        <v>5210</v>
      </c>
      <c r="G41">
        <v>-1</v>
      </c>
      <c r="H41">
        <v>-1</v>
      </c>
      <c r="I41">
        <v>-1</v>
      </c>
    </row>
    <row r="42" spans="1:9" x14ac:dyDescent="0.25">
      <c r="A42">
        <v>-1</v>
      </c>
      <c r="B42">
        <v>-1</v>
      </c>
      <c r="C42">
        <v>-1</v>
      </c>
      <c r="D42">
        <v>4200</v>
      </c>
      <c r="E42">
        <v>2170</v>
      </c>
      <c r="F42">
        <v>5335</v>
      </c>
      <c r="G42">
        <v>-1</v>
      </c>
      <c r="H42">
        <v>-1</v>
      </c>
      <c r="I42">
        <v>-1</v>
      </c>
    </row>
    <row r="43" spans="1:9" x14ac:dyDescent="0.25">
      <c r="A43">
        <v>-1</v>
      </c>
      <c r="B43">
        <v>-1</v>
      </c>
      <c r="C43">
        <v>-1</v>
      </c>
      <c r="D43">
        <v>4220</v>
      </c>
      <c r="E43">
        <v>2190</v>
      </c>
      <c r="F43">
        <v>5360</v>
      </c>
      <c r="G43">
        <v>-1</v>
      </c>
      <c r="H43">
        <v>-1</v>
      </c>
      <c r="I43">
        <v>-1</v>
      </c>
    </row>
    <row r="44" spans="1:9" x14ac:dyDescent="0.25">
      <c r="A44">
        <v>-1</v>
      </c>
      <c r="B44">
        <v>-1</v>
      </c>
      <c r="C44">
        <v>-1</v>
      </c>
      <c r="D44">
        <v>4250</v>
      </c>
      <c r="E44">
        <v>2210</v>
      </c>
      <c r="F44">
        <v>5690</v>
      </c>
      <c r="G44">
        <v>-1</v>
      </c>
      <c r="H44">
        <v>-1</v>
      </c>
      <c r="I44">
        <v>-1</v>
      </c>
    </row>
    <row r="45" spans="1:9" x14ac:dyDescent="0.25">
      <c r="A45">
        <v>-1</v>
      </c>
      <c r="B45">
        <v>-1</v>
      </c>
      <c r="C45">
        <v>-1</v>
      </c>
      <c r="D45">
        <v>4270</v>
      </c>
      <c r="E45">
        <v>4530</v>
      </c>
      <c r="F45">
        <v>-1</v>
      </c>
      <c r="G45">
        <v>-1</v>
      </c>
      <c r="H45">
        <v>-1</v>
      </c>
      <c r="I45">
        <v>-1</v>
      </c>
    </row>
    <row r="46" spans="1:9" x14ac:dyDescent="0.25">
      <c r="A46">
        <v>-1</v>
      </c>
      <c r="B46">
        <v>-1</v>
      </c>
      <c r="C46">
        <v>-1</v>
      </c>
      <c r="D46">
        <v>4290</v>
      </c>
      <c r="E46">
        <v>4550</v>
      </c>
      <c r="F46">
        <v>-1</v>
      </c>
      <c r="G46">
        <v>-1</v>
      </c>
      <c r="H46">
        <v>-1</v>
      </c>
      <c r="I46">
        <v>-1</v>
      </c>
    </row>
    <row r="47" spans="1:9" x14ac:dyDescent="0.25">
      <c r="A47">
        <v>-1</v>
      </c>
      <c r="B47">
        <v>-1</v>
      </c>
      <c r="C47">
        <v>-1</v>
      </c>
      <c r="D47">
        <v>4315</v>
      </c>
      <c r="E47">
        <v>4570</v>
      </c>
      <c r="F47">
        <v>-1</v>
      </c>
      <c r="G47">
        <v>-1</v>
      </c>
      <c r="H47">
        <v>-1</v>
      </c>
      <c r="I47">
        <v>-1</v>
      </c>
    </row>
    <row r="48" spans="1:9" x14ac:dyDescent="0.25">
      <c r="A48">
        <v>-1</v>
      </c>
      <c r="B48">
        <v>-1</v>
      </c>
      <c r="C48">
        <v>-1</v>
      </c>
      <c r="D48">
        <v>4340</v>
      </c>
      <c r="E48">
        <v>4590</v>
      </c>
      <c r="F48">
        <v>-1</v>
      </c>
      <c r="G48">
        <v>-1</v>
      </c>
      <c r="H48">
        <v>-1</v>
      </c>
      <c r="I48">
        <v>-1</v>
      </c>
    </row>
    <row r="49" spans="1:9" x14ac:dyDescent="0.25">
      <c r="A49">
        <v>-1</v>
      </c>
      <c r="B49">
        <v>-1</v>
      </c>
      <c r="C49">
        <v>-1</v>
      </c>
      <c r="D49">
        <v>4360</v>
      </c>
      <c r="E49">
        <v>4610</v>
      </c>
      <c r="F49">
        <v>-1</v>
      </c>
      <c r="G49">
        <v>-1</v>
      </c>
      <c r="H49">
        <v>-1</v>
      </c>
      <c r="I49">
        <v>-1</v>
      </c>
    </row>
    <row r="50" spans="1:9" x14ac:dyDescent="0.25">
      <c r="A50">
        <v>-1</v>
      </c>
      <c r="B50">
        <v>-1</v>
      </c>
      <c r="C50">
        <v>-1</v>
      </c>
      <c r="D50">
        <v>4380</v>
      </c>
      <c r="E50">
        <v>4630</v>
      </c>
      <c r="F50">
        <v>-1</v>
      </c>
      <c r="G50">
        <v>-1</v>
      </c>
      <c r="H50">
        <v>-1</v>
      </c>
      <c r="I50">
        <v>-1</v>
      </c>
    </row>
    <row r="51" spans="1:9" x14ac:dyDescent="0.25">
      <c r="A51">
        <v>-1</v>
      </c>
      <c r="B51">
        <v>-1</v>
      </c>
      <c r="C51">
        <v>-1</v>
      </c>
      <c r="D51">
        <v>4400</v>
      </c>
      <c r="E51">
        <v>4650</v>
      </c>
      <c r="F51">
        <v>-1</v>
      </c>
      <c r="G51">
        <v>-1</v>
      </c>
      <c r="H51">
        <v>-1</v>
      </c>
      <c r="I51">
        <v>-1</v>
      </c>
    </row>
    <row r="52" spans="1:9" x14ac:dyDescent="0.25">
      <c r="A52">
        <v>-1</v>
      </c>
      <c r="B52">
        <v>-1</v>
      </c>
      <c r="C52">
        <v>-1</v>
      </c>
      <c r="D52">
        <v>4420</v>
      </c>
      <c r="E52">
        <v>4670</v>
      </c>
      <c r="F52">
        <v>-1</v>
      </c>
      <c r="G52">
        <v>-1</v>
      </c>
      <c r="H52">
        <v>-1</v>
      </c>
      <c r="I52">
        <v>-1</v>
      </c>
    </row>
    <row r="53" spans="1:9" x14ac:dyDescent="0.25">
      <c r="A53">
        <v>-1</v>
      </c>
      <c r="B53">
        <v>-1</v>
      </c>
      <c r="C53">
        <v>-1</v>
      </c>
      <c r="D53">
        <v>4445</v>
      </c>
      <c r="E53">
        <v>4690</v>
      </c>
      <c r="F53">
        <v>-1</v>
      </c>
      <c r="G53">
        <v>-1</v>
      </c>
      <c r="H53">
        <v>-1</v>
      </c>
      <c r="I53">
        <v>-1</v>
      </c>
    </row>
    <row r="54" spans="1:9" x14ac:dyDescent="0.25">
      <c r="A54">
        <v>-1</v>
      </c>
      <c r="B54">
        <v>-1</v>
      </c>
      <c r="C54">
        <v>-1</v>
      </c>
      <c r="D54">
        <v>4470</v>
      </c>
      <c r="E54">
        <v>4710</v>
      </c>
      <c r="F54">
        <v>-1</v>
      </c>
      <c r="G54">
        <v>-1</v>
      </c>
      <c r="H54">
        <v>-1</v>
      </c>
      <c r="I54">
        <v>-1</v>
      </c>
    </row>
    <row r="55" spans="1:9" x14ac:dyDescent="0.25">
      <c r="A55">
        <v>-1</v>
      </c>
      <c r="B55">
        <v>-1</v>
      </c>
      <c r="C55">
        <v>-1</v>
      </c>
      <c r="D55">
        <v>4492</v>
      </c>
      <c r="E55">
        <v>4730</v>
      </c>
      <c r="F55">
        <v>-1</v>
      </c>
      <c r="G55">
        <v>-1</v>
      </c>
      <c r="H55">
        <v>-1</v>
      </c>
      <c r="I55">
        <v>-1</v>
      </c>
    </row>
    <row r="56" spans="1:9" x14ac:dyDescent="0.25">
      <c r="A56">
        <v>-1</v>
      </c>
      <c r="B56">
        <v>-1</v>
      </c>
      <c r="C56">
        <v>-1</v>
      </c>
      <c r="D56">
        <v>4520</v>
      </c>
      <c r="E56">
        <v>4750</v>
      </c>
      <c r="F56">
        <v>-1</v>
      </c>
      <c r="G56">
        <v>-1</v>
      </c>
      <c r="H56">
        <v>-1</v>
      </c>
      <c r="I56">
        <v>-1</v>
      </c>
    </row>
    <row r="57" spans="1:9" x14ac:dyDescent="0.25">
      <c r="A57">
        <v>-1</v>
      </c>
      <c r="B57">
        <v>-1</v>
      </c>
      <c r="C57">
        <v>-1</v>
      </c>
      <c r="D57">
        <v>4570</v>
      </c>
      <c r="E57">
        <v>4770</v>
      </c>
      <c r="F57">
        <v>-1</v>
      </c>
      <c r="G57">
        <v>-1</v>
      </c>
      <c r="H57">
        <v>-1</v>
      </c>
      <c r="I57">
        <v>-1</v>
      </c>
    </row>
    <row r="58" spans="1:9" x14ac:dyDescent="0.25">
      <c r="A58">
        <v>-1</v>
      </c>
      <c r="B58">
        <v>-1</v>
      </c>
      <c r="C58">
        <v>-1</v>
      </c>
      <c r="D58">
        <v>4590</v>
      </c>
      <c r="E58">
        <v>4790</v>
      </c>
      <c r="F58">
        <v>-1</v>
      </c>
      <c r="G58">
        <v>-1</v>
      </c>
      <c r="H58">
        <v>-1</v>
      </c>
      <c r="I58">
        <v>-1</v>
      </c>
    </row>
    <row r="59" spans="1:9" x14ac:dyDescent="0.25">
      <c r="A59">
        <v>-1</v>
      </c>
      <c r="B59">
        <v>-1</v>
      </c>
      <c r="C59">
        <v>-1</v>
      </c>
      <c r="D59">
        <v>4620</v>
      </c>
      <c r="E59">
        <v>4810</v>
      </c>
      <c r="F59">
        <v>-1</v>
      </c>
      <c r="G59">
        <v>-1</v>
      </c>
      <c r="H59">
        <v>-1</v>
      </c>
      <c r="I59">
        <v>-1</v>
      </c>
    </row>
    <row r="60" spans="1:9" x14ac:dyDescent="0.25">
      <c r="A60">
        <v>-1</v>
      </c>
      <c r="B60">
        <v>-1</v>
      </c>
      <c r="C60">
        <v>-1</v>
      </c>
      <c r="D60">
        <v>4655</v>
      </c>
      <c r="E60">
        <v>4830</v>
      </c>
      <c r="F60">
        <v>-1</v>
      </c>
      <c r="G60">
        <v>-1</v>
      </c>
      <c r="H60">
        <v>-1</v>
      </c>
      <c r="I60">
        <v>-1</v>
      </c>
    </row>
    <row r="61" spans="1:9" x14ac:dyDescent="0.25">
      <c r="A61">
        <v>-1</v>
      </c>
      <c r="B61">
        <v>-1</v>
      </c>
      <c r="C61">
        <v>-1</v>
      </c>
      <c r="D61">
        <v>4685</v>
      </c>
      <c r="E61">
        <v>4850</v>
      </c>
      <c r="F61">
        <v>-1</v>
      </c>
      <c r="G61">
        <v>-1</v>
      </c>
      <c r="H61">
        <v>-1</v>
      </c>
      <c r="I61">
        <v>-1</v>
      </c>
    </row>
    <row r="62" spans="1:9" x14ac:dyDescent="0.25">
      <c r="A62">
        <v>-1</v>
      </c>
      <c r="B62">
        <v>-1</v>
      </c>
      <c r="C62">
        <v>-1</v>
      </c>
      <c r="D62">
        <v>4710</v>
      </c>
      <c r="E62">
        <v>4870</v>
      </c>
      <c r="F62">
        <v>-1</v>
      </c>
      <c r="G62">
        <v>-1</v>
      </c>
      <c r="H62">
        <v>-1</v>
      </c>
      <c r="I62">
        <v>-1</v>
      </c>
    </row>
    <row r="63" spans="1:9" x14ac:dyDescent="0.25">
      <c r="A63">
        <v>-1</v>
      </c>
      <c r="B63">
        <v>-1</v>
      </c>
      <c r="C63">
        <v>-1</v>
      </c>
      <c r="D63">
        <v>4740</v>
      </c>
      <c r="E63">
        <v>4890</v>
      </c>
      <c r="F63">
        <v>-1</v>
      </c>
      <c r="G63">
        <v>-1</v>
      </c>
      <c r="H63">
        <v>-1</v>
      </c>
      <c r="I63">
        <v>-1</v>
      </c>
    </row>
    <row r="64" spans="1:9" x14ac:dyDescent="0.25">
      <c r="A64">
        <v>-1</v>
      </c>
      <c r="B64">
        <v>-1</v>
      </c>
      <c r="C64">
        <v>-1</v>
      </c>
      <c r="D64">
        <v>4985</v>
      </c>
      <c r="E64">
        <v>4910</v>
      </c>
      <c r="F64">
        <v>-1</v>
      </c>
      <c r="G64">
        <v>-1</v>
      </c>
      <c r="H64">
        <v>-1</v>
      </c>
      <c r="I64">
        <v>-1</v>
      </c>
    </row>
    <row r="65" spans="1:9" x14ac:dyDescent="0.25">
      <c r="A65">
        <v>-1</v>
      </c>
      <c r="B65">
        <v>-1</v>
      </c>
      <c r="C65">
        <v>-1</v>
      </c>
      <c r="D65">
        <v>5015</v>
      </c>
      <c r="E65">
        <v>4930</v>
      </c>
      <c r="F65">
        <v>-1</v>
      </c>
      <c r="G65">
        <v>-1</v>
      </c>
      <c r="H65">
        <v>-1</v>
      </c>
      <c r="I65">
        <v>-1</v>
      </c>
    </row>
    <row r="66" spans="1:9" x14ac:dyDescent="0.25">
      <c r="A66">
        <v>-1</v>
      </c>
      <c r="B66">
        <v>-1</v>
      </c>
      <c r="C66">
        <v>-1</v>
      </c>
      <c r="D66">
        <v>5140</v>
      </c>
      <c r="E66">
        <v>4950</v>
      </c>
      <c r="F66">
        <v>-1</v>
      </c>
      <c r="G66">
        <v>-1</v>
      </c>
      <c r="H66">
        <v>-1</v>
      </c>
      <c r="I66">
        <v>-1</v>
      </c>
    </row>
    <row r="67" spans="1:9" x14ac:dyDescent="0.25">
      <c r="A67">
        <v>-1</v>
      </c>
      <c r="B67">
        <v>-1</v>
      </c>
      <c r="C67">
        <v>-1</v>
      </c>
      <c r="D67">
        <v>5240</v>
      </c>
      <c r="E67">
        <v>4970</v>
      </c>
      <c r="F67">
        <v>-1</v>
      </c>
      <c r="G67">
        <v>-1</v>
      </c>
      <c r="H67">
        <v>-1</v>
      </c>
      <c r="I67">
        <v>-1</v>
      </c>
    </row>
    <row r="68" spans="1:9" x14ac:dyDescent="0.25">
      <c r="A68">
        <v>-1</v>
      </c>
      <c r="B68">
        <v>-1</v>
      </c>
      <c r="C68">
        <v>-1</v>
      </c>
      <c r="D68">
        <v>-1</v>
      </c>
      <c r="E68">
        <v>4990</v>
      </c>
      <c r="F68">
        <v>-1</v>
      </c>
      <c r="G68">
        <v>-1</v>
      </c>
      <c r="H68">
        <v>-1</v>
      </c>
      <c r="I68">
        <v>-1</v>
      </c>
    </row>
    <row r="69" spans="1:9" x14ac:dyDescent="0.25">
      <c r="A69">
        <v>-1</v>
      </c>
      <c r="B69">
        <v>-1</v>
      </c>
      <c r="C69">
        <v>-1</v>
      </c>
      <c r="D69">
        <v>-1</v>
      </c>
      <c r="E69">
        <v>5010</v>
      </c>
      <c r="F69">
        <v>-1</v>
      </c>
      <c r="G69">
        <v>-1</v>
      </c>
      <c r="H69">
        <v>-1</v>
      </c>
      <c r="I69">
        <v>-1</v>
      </c>
    </row>
    <row r="70" spans="1:9" x14ac:dyDescent="0.25">
      <c r="A70">
        <v>-1</v>
      </c>
      <c r="B70">
        <v>-1</v>
      </c>
      <c r="C70">
        <v>-1</v>
      </c>
      <c r="D70">
        <v>-1</v>
      </c>
      <c r="E70">
        <v>5035</v>
      </c>
      <c r="F70">
        <v>-1</v>
      </c>
      <c r="G70">
        <v>-1</v>
      </c>
      <c r="H70">
        <v>-1</v>
      </c>
      <c r="I70">
        <v>-1</v>
      </c>
    </row>
    <row r="71" spans="1:9" x14ac:dyDescent="0.25">
      <c r="A71">
        <v>-1</v>
      </c>
      <c r="B71">
        <v>-1</v>
      </c>
      <c r="C71">
        <v>-1</v>
      </c>
      <c r="D71">
        <v>-1</v>
      </c>
      <c r="E71">
        <v>5055</v>
      </c>
      <c r="F71">
        <v>-1</v>
      </c>
      <c r="G71">
        <v>-1</v>
      </c>
      <c r="H71">
        <v>-1</v>
      </c>
      <c r="I71">
        <v>-1</v>
      </c>
    </row>
    <row r="72" spans="1:9" x14ac:dyDescent="0.25">
      <c r="A72">
        <v>-1</v>
      </c>
      <c r="B72">
        <v>-1</v>
      </c>
      <c r="C72">
        <v>-1</v>
      </c>
      <c r="D72">
        <v>-1</v>
      </c>
      <c r="E72">
        <v>5080</v>
      </c>
      <c r="F72">
        <v>-1</v>
      </c>
      <c r="G72">
        <v>-1</v>
      </c>
      <c r="H72">
        <v>-1</v>
      </c>
      <c r="I72">
        <v>-1</v>
      </c>
    </row>
    <row r="73" spans="1:9" x14ac:dyDescent="0.25">
      <c r="A73">
        <v>-1</v>
      </c>
      <c r="B73">
        <v>-1</v>
      </c>
      <c r="C73">
        <v>-1</v>
      </c>
      <c r="D73">
        <v>-1</v>
      </c>
      <c r="E73">
        <v>5110</v>
      </c>
      <c r="F73">
        <v>-1</v>
      </c>
      <c r="G73">
        <v>-1</v>
      </c>
      <c r="H73">
        <v>-1</v>
      </c>
      <c r="I73">
        <v>-1</v>
      </c>
    </row>
    <row r="74" spans="1:9" x14ac:dyDescent="0.25">
      <c r="A74">
        <v>-1</v>
      </c>
      <c r="B74">
        <v>-1</v>
      </c>
      <c r="C74">
        <v>-1</v>
      </c>
      <c r="D74">
        <v>-1</v>
      </c>
      <c r="E74">
        <v>5130</v>
      </c>
      <c r="F74">
        <v>-1</v>
      </c>
      <c r="G74">
        <v>-1</v>
      </c>
      <c r="H74">
        <v>-1</v>
      </c>
      <c r="I74">
        <v>-1</v>
      </c>
    </row>
    <row r="75" spans="1:9" x14ac:dyDescent="0.25">
      <c r="A75">
        <v>-1</v>
      </c>
      <c r="B75">
        <v>-1</v>
      </c>
      <c r="C75">
        <v>-1</v>
      </c>
      <c r="D75">
        <v>-1</v>
      </c>
      <c r="E75">
        <v>5160</v>
      </c>
      <c r="F75">
        <v>-1</v>
      </c>
      <c r="G75">
        <v>-1</v>
      </c>
      <c r="H75">
        <v>-1</v>
      </c>
      <c r="I75">
        <v>-1</v>
      </c>
    </row>
    <row r="76" spans="1:9" x14ac:dyDescent="0.25">
      <c r="A76">
        <v>-1</v>
      </c>
      <c r="B76">
        <v>-1</v>
      </c>
      <c r="C76">
        <v>-1</v>
      </c>
      <c r="D76">
        <v>-1</v>
      </c>
      <c r="E76">
        <v>5180</v>
      </c>
      <c r="F76">
        <v>-1</v>
      </c>
      <c r="G76">
        <v>-1</v>
      </c>
      <c r="H76">
        <v>-1</v>
      </c>
      <c r="I76">
        <v>-1</v>
      </c>
    </row>
    <row r="77" spans="1:9" x14ac:dyDescent="0.25">
      <c r="A77">
        <v>-1</v>
      </c>
      <c r="B77">
        <v>-1</v>
      </c>
      <c r="C77">
        <v>-1</v>
      </c>
      <c r="D77">
        <v>-1</v>
      </c>
      <c r="E77">
        <v>5200</v>
      </c>
      <c r="F77">
        <v>-1</v>
      </c>
      <c r="G77">
        <v>-1</v>
      </c>
      <c r="H77">
        <v>-1</v>
      </c>
      <c r="I77">
        <v>-1</v>
      </c>
    </row>
    <row r="78" spans="1:9" x14ac:dyDescent="0.25">
      <c r="A78">
        <v>-1</v>
      </c>
      <c r="B78">
        <v>-1</v>
      </c>
      <c r="C78">
        <v>-1</v>
      </c>
      <c r="D78">
        <v>-1</v>
      </c>
      <c r="E78">
        <v>5230</v>
      </c>
      <c r="F78">
        <v>-1</v>
      </c>
      <c r="G78">
        <v>-1</v>
      </c>
      <c r="H78">
        <v>-1</v>
      </c>
      <c r="I78">
        <v>-1</v>
      </c>
    </row>
    <row r="79" spans="1:9" x14ac:dyDescent="0.25">
      <c r="A79">
        <v>-1</v>
      </c>
      <c r="B79">
        <v>-1</v>
      </c>
      <c r="C79">
        <v>-1</v>
      </c>
      <c r="D79">
        <v>-1</v>
      </c>
      <c r="E79">
        <v>5250</v>
      </c>
      <c r="F79">
        <v>-1</v>
      </c>
      <c r="G79">
        <v>-1</v>
      </c>
      <c r="H79">
        <v>-1</v>
      </c>
      <c r="I79">
        <v>-1</v>
      </c>
    </row>
    <row r="80" spans="1:9" x14ac:dyDescent="0.25">
      <c r="A80">
        <v>-1</v>
      </c>
      <c r="B80">
        <v>-1</v>
      </c>
      <c r="C80">
        <v>-1</v>
      </c>
      <c r="D80">
        <v>-1</v>
      </c>
      <c r="E80">
        <v>5300</v>
      </c>
      <c r="F80">
        <v>-1</v>
      </c>
      <c r="G80">
        <v>-1</v>
      </c>
      <c r="H80">
        <v>-1</v>
      </c>
      <c r="I80">
        <v>-1</v>
      </c>
    </row>
    <row r="81" spans="1:9" x14ac:dyDescent="0.25">
      <c r="A81">
        <v>-1</v>
      </c>
      <c r="B81">
        <v>-1</v>
      </c>
      <c r="C81">
        <v>-1</v>
      </c>
      <c r="D81">
        <v>-1</v>
      </c>
      <c r="E81">
        <v>5320</v>
      </c>
      <c r="F81">
        <v>-1</v>
      </c>
      <c r="G81">
        <v>-1</v>
      </c>
      <c r="H81">
        <v>-1</v>
      </c>
      <c r="I81">
        <v>-1</v>
      </c>
    </row>
    <row r="82" spans="1:9" x14ac:dyDescent="0.25">
      <c r="A82">
        <v>-1</v>
      </c>
      <c r="B82">
        <v>-1</v>
      </c>
      <c r="C82">
        <v>-1</v>
      </c>
      <c r="D82">
        <v>-1</v>
      </c>
      <c r="E82">
        <v>5340</v>
      </c>
      <c r="F82">
        <v>-1</v>
      </c>
      <c r="G82">
        <v>-1</v>
      </c>
      <c r="H82">
        <v>-1</v>
      </c>
      <c r="I82">
        <v>-1</v>
      </c>
    </row>
    <row r="83" spans="1:9" x14ac:dyDescent="0.25">
      <c r="A83">
        <v>-1</v>
      </c>
      <c r="B83">
        <v>-1</v>
      </c>
      <c r="C83">
        <v>-1</v>
      </c>
      <c r="D83">
        <v>-1</v>
      </c>
      <c r="E83">
        <v>5360</v>
      </c>
      <c r="F83">
        <v>-1</v>
      </c>
      <c r="G83">
        <v>-1</v>
      </c>
      <c r="H83">
        <v>-1</v>
      </c>
      <c r="I83">
        <v>-1</v>
      </c>
    </row>
    <row r="84" spans="1:9" x14ac:dyDescent="0.25">
      <c r="A84">
        <v>-1</v>
      </c>
      <c r="B84">
        <v>-1</v>
      </c>
      <c r="C84">
        <v>-1</v>
      </c>
      <c r="D84">
        <v>-1</v>
      </c>
      <c r="E84">
        <v>5420</v>
      </c>
      <c r="F84">
        <v>-1</v>
      </c>
      <c r="G84">
        <v>-1</v>
      </c>
      <c r="H84">
        <v>-1</v>
      </c>
      <c r="I84">
        <v>-1</v>
      </c>
    </row>
    <row r="85" spans="1:9" x14ac:dyDescent="0.25">
      <c r="A85">
        <v>-1</v>
      </c>
      <c r="B85">
        <v>-1</v>
      </c>
      <c r="C85">
        <v>-1</v>
      </c>
      <c r="D85">
        <v>-1</v>
      </c>
      <c r="E85">
        <v>5520</v>
      </c>
      <c r="F85">
        <v>-1</v>
      </c>
      <c r="G85">
        <v>-1</v>
      </c>
      <c r="H85">
        <v>-1</v>
      </c>
      <c r="I85">
        <v>-1</v>
      </c>
    </row>
    <row r="86" spans="1:9" x14ac:dyDescent="0.25">
      <c r="A86">
        <v>-1</v>
      </c>
      <c r="B86">
        <v>-1</v>
      </c>
      <c r="C86">
        <v>-1</v>
      </c>
      <c r="D86">
        <v>-1</v>
      </c>
      <c r="E86">
        <v>5570</v>
      </c>
      <c r="F86">
        <v>-1</v>
      </c>
      <c r="G86">
        <v>-1</v>
      </c>
      <c r="H86">
        <v>-1</v>
      </c>
      <c r="I86">
        <v>-1</v>
      </c>
    </row>
    <row r="87" spans="1:9" x14ac:dyDescent="0.25">
      <c r="A87">
        <v>-1</v>
      </c>
      <c r="B87">
        <v>-1</v>
      </c>
      <c r="C87">
        <v>-1</v>
      </c>
      <c r="D87">
        <v>-1</v>
      </c>
      <c r="E87">
        <v>5780</v>
      </c>
      <c r="F87">
        <v>-1</v>
      </c>
      <c r="G87">
        <v>-1</v>
      </c>
      <c r="H87">
        <v>-1</v>
      </c>
      <c r="I87">
        <v>-1</v>
      </c>
    </row>
    <row r="88" spans="1:9" x14ac:dyDescent="0.25">
      <c r="A88">
        <v>-1</v>
      </c>
      <c r="B88">
        <v>-1</v>
      </c>
      <c r="C88">
        <v>-1</v>
      </c>
      <c r="D88">
        <v>-1</v>
      </c>
      <c r="E88">
        <v>6000</v>
      </c>
      <c r="F88">
        <v>-1</v>
      </c>
      <c r="G88">
        <v>-1</v>
      </c>
      <c r="H88">
        <v>-1</v>
      </c>
      <c r="I88">
        <v>-1</v>
      </c>
    </row>
    <row r="89" spans="1:9" x14ac:dyDescent="0.25">
      <c r="A89">
        <v>-1</v>
      </c>
      <c r="B89">
        <v>-1</v>
      </c>
      <c r="C89">
        <v>-1</v>
      </c>
      <c r="D89">
        <v>-1</v>
      </c>
      <c r="E89">
        <v>-1</v>
      </c>
      <c r="F89">
        <v>-1</v>
      </c>
      <c r="G89">
        <v>-1</v>
      </c>
      <c r="H89">
        <v>-1</v>
      </c>
      <c r="I89">
        <v>-1</v>
      </c>
    </row>
    <row r="90" spans="1:9" x14ac:dyDescent="0.25">
      <c r="A90">
        <v>-1</v>
      </c>
      <c r="B90">
        <v>-1</v>
      </c>
      <c r="C90">
        <v>-1</v>
      </c>
      <c r="D90">
        <v>-1</v>
      </c>
      <c r="E90">
        <v>-1</v>
      </c>
      <c r="F90">
        <v>-1</v>
      </c>
      <c r="G90">
        <v>-1</v>
      </c>
      <c r="H90">
        <v>-1</v>
      </c>
      <c r="I90">
        <v>-1</v>
      </c>
    </row>
    <row r="91" spans="1:9" x14ac:dyDescent="0.25">
      <c r="A91">
        <v>-1</v>
      </c>
      <c r="B91">
        <v>-1</v>
      </c>
      <c r="C91">
        <v>-1</v>
      </c>
      <c r="D91">
        <v>-1</v>
      </c>
      <c r="E91">
        <v>-1</v>
      </c>
      <c r="F91">
        <v>-1</v>
      </c>
      <c r="G91">
        <v>-1</v>
      </c>
      <c r="H91">
        <v>-1</v>
      </c>
      <c r="I91">
        <v>-1</v>
      </c>
    </row>
    <row r="92" spans="1:9" x14ac:dyDescent="0.25">
      <c r="A92">
        <v>-1</v>
      </c>
      <c r="B92">
        <v>-1</v>
      </c>
      <c r="C92">
        <v>-1</v>
      </c>
      <c r="D92">
        <v>-1</v>
      </c>
      <c r="E92">
        <v>-1</v>
      </c>
      <c r="F92">
        <v>-1</v>
      </c>
      <c r="G92">
        <v>-1</v>
      </c>
      <c r="H92">
        <v>-1</v>
      </c>
      <c r="I92">
        <v>-1</v>
      </c>
    </row>
    <row r="93" spans="1:9" x14ac:dyDescent="0.25">
      <c r="A93">
        <v>-1</v>
      </c>
      <c r="B93">
        <v>-1</v>
      </c>
      <c r="C93">
        <v>-1</v>
      </c>
      <c r="D93">
        <v>-1</v>
      </c>
      <c r="E93">
        <v>-1</v>
      </c>
      <c r="F93">
        <v>-1</v>
      </c>
      <c r="G93">
        <v>-1</v>
      </c>
      <c r="H93">
        <v>-1</v>
      </c>
      <c r="I93">
        <v>-1</v>
      </c>
    </row>
    <row r="94" spans="1:9" x14ac:dyDescent="0.25">
      <c r="A94">
        <v>-1</v>
      </c>
      <c r="B94">
        <v>-1</v>
      </c>
      <c r="C94">
        <v>-1</v>
      </c>
      <c r="D94">
        <v>-1</v>
      </c>
      <c r="E94">
        <v>-1</v>
      </c>
      <c r="F94">
        <v>-1</v>
      </c>
      <c r="G94">
        <v>-1</v>
      </c>
      <c r="H94">
        <v>-1</v>
      </c>
      <c r="I94">
        <v>-1</v>
      </c>
    </row>
    <row r="95" spans="1:9" x14ac:dyDescent="0.25">
      <c r="A95">
        <v>-1</v>
      </c>
      <c r="B95">
        <v>-1</v>
      </c>
      <c r="C95">
        <v>-1</v>
      </c>
      <c r="D95">
        <v>-1</v>
      </c>
      <c r="E95">
        <v>-1</v>
      </c>
      <c r="F95">
        <v>-1</v>
      </c>
      <c r="G95">
        <v>-1</v>
      </c>
      <c r="H95">
        <v>-1</v>
      </c>
      <c r="I95">
        <v>-1</v>
      </c>
    </row>
    <row r="96" spans="1:9" x14ac:dyDescent="0.25">
      <c r="A96">
        <v>-1</v>
      </c>
      <c r="B96">
        <v>-1</v>
      </c>
      <c r="C96">
        <v>-1</v>
      </c>
      <c r="D96">
        <v>-1</v>
      </c>
      <c r="E96">
        <v>-1</v>
      </c>
      <c r="F96">
        <v>-1</v>
      </c>
      <c r="G96">
        <v>-1</v>
      </c>
      <c r="H96">
        <v>-1</v>
      </c>
      <c r="I96">
        <v>-1</v>
      </c>
    </row>
    <row r="97" spans="1:9" x14ac:dyDescent="0.25">
      <c r="A97">
        <v>-1</v>
      </c>
      <c r="B97">
        <v>-1</v>
      </c>
      <c r="C97">
        <v>-1</v>
      </c>
      <c r="D97">
        <v>-1</v>
      </c>
      <c r="E97">
        <v>-1</v>
      </c>
      <c r="F97">
        <v>-1</v>
      </c>
      <c r="G97">
        <v>-1</v>
      </c>
      <c r="H97">
        <v>-1</v>
      </c>
      <c r="I97">
        <v>-1</v>
      </c>
    </row>
    <row r="98" spans="1:9" x14ac:dyDescent="0.25">
      <c r="A98">
        <v>-1</v>
      </c>
      <c r="B98">
        <v>-1</v>
      </c>
      <c r="C98">
        <v>-1</v>
      </c>
      <c r="D98">
        <v>-1</v>
      </c>
      <c r="E98">
        <v>-1</v>
      </c>
      <c r="F98">
        <v>-1</v>
      </c>
      <c r="G98">
        <v>-1</v>
      </c>
      <c r="H98">
        <v>-1</v>
      </c>
      <c r="I98">
        <v>-1</v>
      </c>
    </row>
    <row r="99" spans="1:9" x14ac:dyDescent="0.25">
      <c r="A99">
        <v>-1</v>
      </c>
      <c r="B99">
        <v>-1</v>
      </c>
      <c r="C99">
        <v>-1</v>
      </c>
      <c r="D99">
        <v>-1</v>
      </c>
      <c r="E99">
        <v>-1</v>
      </c>
      <c r="F99">
        <v>-1</v>
      </c>
      <c r="G99">
        <v>-1</v>
      </c>
      <c r="H99">
        <v>-1</v>
      </c>
      <c r="I99">
        <v>-1</v>
      </c>
    </row>
    <row r="100" spans="1:9" x14ac:dyDescent="0.25">
      <c r="A100">
        <v>-1</v>
      </c>
      <c r="B100">
        <v>-1</v>
      </c>
      <c r="C100">
        <v>-1</v>
      </c>
      <c r="D100">
        <v>-1</v>
      </c>
      <c r="E100">
        <v>-1</v>
      </c>
      <c r="F100">
        <v>-1</v>
      </c>
      <c r="G100">
        <v>-1</v>
      </c>
      <c r="H100">
        <v>-1</v>
      </c>
      <c r="I100">
        <v>-1</v>
      </c>
    </row>
    <row r="101" spans="1:9" x14ac:dyDescent="0.25">
      <c r="A101">
        <v>-1</v>
      </c>
      <c r="B101">
        <v>-1</v>
      </c>
      <c r="C101">
        <v>-1</v>
      </c>
      <c r="D101">
        <v>-1</v>
      </c>
      <c r="E101">
        <v>-1</v>
      </c>
      <c r="F101">
        <v>-1</v>
      </c>
      <c r="G101">
        <v>-1</v>
      </c>
      <c r="H101">
        <v>-1</v>
      </c>
      <c r="I101">
        <v>-1</v>
      </c>
    </row>
    <row r="102" spans="1:9" x14ac:dyDescent="0.25">
      <c r="A102">
        <v>-1</v>
      </c>
      <c r="B102">
        <v>-1</v>
      </c>
      <c r="C102">
        <v>-1</v>
      </c>
      <c r="D102">
        <v>-1</v>
      </c>
      <c r="E102">
        <v>-1</v>
      </c>
      <c r="F102">
        <v>-1</v>
      </c>
      <c r="G102">
        <v>-1</v>
      </c>
      <c r="H102">
        <v>-1</v>
      </c>
      <c r="I102">
        <v>-1</v>
      </c>
    </row>
    <row r="103" spans="1:9" x14ac:dyDescent="0.25">
      <c r="A103">
        <v>-1</v>
      </c>
      <c r="B103">
        <v>-1</v>
      </c>
      <c r="C103">
        <v>-1</v>
      </c>
      <c r="D103">
        <v>-1</v>
      </c>
      <c r="E103">
        <v>-1</v>
      </c>
      <c r="F103">
        <v>-1</v>
      </c>
      <c r="G103">
        <v>-1</v>
      </c>
      <c r="H103">
        <v>-1</v>
      </c>
      <c r="I103">
        <v>-1</v>
      </c>
    </row>
    <row r="104" spans="1:9" x14ac:dyDescent="0.25">
      <c r="A104">
        <v>-1</v>
      </c>
      <c r="B104">
        <v>-1</v>
      </c>
      <c r="C104">
        <v>-1</v>
      </c>
      <c r="D104">
        <v>-1</v>
      </c>
      <c r="E104">
        <v>-1</v>
      </c>
      <c r="F104">
        <v>-1</v>
      </c>
      <c r="G104">
        <v>-1</v>
      </c>
      <c r="H104">
        <v>-1</v>
      </c>
      <c r="I104">
        <v>-1</v>
      </c>
    </row>
    <row r="105" spans="1:9" x14ac:dyDescent="0.25">
      <c r="A105">
        <v>-1</v>
      </c>
      <c r="B105">
        <v>-1</v>
      </c>
      <c r="C105">
        <v>-1</v>
      </c>
      <c r="D105">
        <v>-1</v>
      </c>
      <c r="E105">
        <v>-1</v>
      </c>
      <c r="F105">
        <v>-1</v>
      </c>
      <c r="G105">
        <v>-1</v>
      </c>
      <c r="H105">
        <v>-1</v>
      </c>
      <c r="I105">
        <v>-1</v>
      </c>
    </row>
    <row r="106" spans="1:9" x14ac:dyDescent="0.25">
      <c r="A106">
        <v>-1</v>
      </c>
      <c r="B106">
        <v>-1</v>
      </c>
      <c r="C106">
        <v>-1</v>
      </c>
      <c r="D106">
        <v>-1</v>
      </c>
      <c r="E106">
        <v>-1</v>
      </c>
      <c r="F106">
        <v>-1</v>
      </c>
      <c r="G106">
        <v>-1</v>
      </c>
      <c r="H106">
        <v>-1</v>
      </c>
      <c r="I106">
        <v>-1</v>
      </c>
    </row>
    <row r="107" spans="1:9" x14ac:dyDescent="0.25">
      <c r="A107">
        <v>-1</v>
      </c>
      <c r="B107">
        <v>-1</v>
      </c>
      <c r="C107">
        <v>-1</v>
      </c>
      <c r="D107">
        <v>-1</v>
      </c>
      <c r="E107">
        <v>-1</v>
      </c>
      <c r="F107">
        <v>-1</v>
      </c>
      <c r="G107">
        <v>-1</v>
      </c>
      <c r="H107">
        <v>-1</v>
      </c>
      <c r="I107">
        <v>-1</v>
      </c>
    </row>
    <row r="108" spans="1:9" x14ac:dyDescent="0.25">
      <c r="A108">
        <v>-1</v>
      </c>
      <c r="B108">
        <v>-1</v>
      </c>
      <c r="C108">
        <v>-1</v>
      </c>
      <c r="D108">
        <v>-1</v>
      </c>
      <c r="E108">
        <v>-1</v>
      </c>
      <c r="F108">
        <v>-1</v>
      </c>
      <c r="G108">
        <v>-1</v>
      </c>
      <c r="H108">
        <v>-1</v>
      </c>
      <c r="I108">
        <v>-1</v>
      </c>
    </row>
    <row r="109" spans="1:9" x14ac:dyDescent="0.25">
      <c r="A109">
        <v>-1</v>
      </c>
      <c r="B109">
        <v>-1</v>
      </c>
      <c r="C109">
        <v>-1</v>
      </c>
      <c r="D109">
        <v>-1</v>
      </c>
      <c r="E109">
        <v>-1</v>
      </c>
      <c r="F109">
        <v>-1</v>
      </c>
      <c r="G109">
        <v>-1</v>
      </c>
      <c r="H109">
        <v>-1</v>
      </c>
      <c r="I109">
        <v>-1</v>
      </c>
    </row>
    <row r="110" spans="1:9" x14ac:dyDescent="0.25">
      <c r="A110">
        <v>-1</v>
      </c>
      <c r="B110">
        <v>-1</v>
      </c>
      <c r="C110">
        <v>-1</v>
      </c>
      <c r="D110">
        <v>-1</v>
      </c>
      <c r="E110">
        <v>-1</v>
      </c>
      <c r="F110">
        <v>-1</v>
      </c>
      <c r="G110">
        <v>-1</v>
      </c>
      <c r="H110">
        <v>-1</v>
      </c>
      <c r="I110">
        <v>-1</v>
      </c>
    </row>
    <row r="111" spans="1:9" x14ac:dyDescent="0.25">
      <c r="A111">
        <v>-1</v>
      </c>
      <c r="B111">
        <v>-1</v>
      </c>
      <c r="C111">
        <v>-1</v>
      </c>
      <c r="D111">
        <v>-1</v>
      </c>
      <c r="E111">
        <v>-1</v>
      </c>
      <c r="F111">
        <v>-1</v>
      </c>
      <c r="G111">
        <v>-1</v>
      </c>
      <c r="H111">
        <v>-1</v>
      </c>
      <c r="I111">
        <v>-1</v>
      </c>
    </row>
    <row r="112" spans="1:9" x14ac:dyDescent="0.25">
      <c r="A112">
        <v>-1</v>
      </c>
      <c r="B112">
        <v>-1</v>
      </c>
      <c r="C112">
        <v>-1</v>
      </c>
      <c r="D112">
        <v>-1</v>
      </c>
      <c r="E112">
        <v>-1</v>
      </c>
      <c r="F112">
        <v>-1</v>
      </c>
      <c r="G112">
        <v>-1</v>
      </c>
      <c r="H112">
        <v>-1</v>
      </c>
      <c r="I112">
        <v>-1</v>
      </c>
    </row>
    <row r="113" spans="1:9" x14ac:dyDescent="0.25">
      <c r="A113">
        <v>-1</v>
      </c>
      <c r="B113">
        <v>-1</v>
      </c>
      <c r="C113">
        <v>-1</v>
      </c>
      <c r="D113">
        <v>-1</v>
      </c>
      <c r="E113">
        <v>-1</v>
      </c>
      <c r="F113">
        <v>-1</v>
      </c>
      <c r="G113">
        <v>-1</v>
      </c>
      <c r="H113">
        <v>-1</v>
      </c>
      <c r="I113">
        <v>-1</v>
      </c>
    </row>
    <row r="114" spans="1:9" x14ac:dyDescent="0.25">
      <c r="A114">
        <v>-1</v>
      </c>
      <c r="B114">
        <v>-1</v>
      </c>
      <c r="C114">
        <v>-1</v>
      </c>
      <c r="D114">
        <v>-1</v>
      </c>
      <c r="E114">
        <v>-1</v>
      </c>
      <c r="F114">
        <v>-1</v>
      </c>
      <c r="G114">
        <v>-1</v>
      </c>
      <c r="H114">
        <v>-1</v>
      </c>
      <c r="I114">
        <v>-1</v>
      </c>
    </row>
    <row r="115" spans="1:9" x14ac:dyDescent="0.25">
      <c r="A115">
        <v>-1</v>
      </c>
      <c r="B115">
        <v>-1</v>
      </c>
      <c r="C115">
        <v>-1</v>
      </c>
      <c r="D115">
        <v>-1</v>
      </c>
      <c r="E115">
        <v>-1</v>
      </c>
      <c r="F115">
        <v>-1</v>
      </c>
      <c r="G115">
        <v>-1</v>
      </c>
      <c r="H115">
        <v>-1</v>
      </c>
      <c r="I115">
        <v>-1</v>
      </c>
    </row>
    <row r="116" spans="1:9" x14ac:dyDescent="0.25">
      <c r="A116">
        <v>-1</v>
      </c>
      <c r="B116">
        <v>-1</v>
      </c>
      <c r="C116">
        <v>-1</v>
      </c>
      <c r="D116">
        <v>-1</v>
      </c>
      <c r="E116">
        <v>-1</v>
      </c>
      <c r="F116">
        <v>-1</v>
      </c>
      <c r="G116">
        <v>-1</v>
      </c>
      <c r="H116">
        <v>-1</v>
      </c>
      <c r="I116">
        <v>-1</v>
      </c>
    </row>
    <row r="117" spans="1:9" x14ac:dyDescent="0.25">
      <c r="A117">
        <v>-1</v>
      </c>
      <c r="B117">
        <v>-1</v>
      </c>
      <c r="C117">
        <v>-1</v>
      </c>
      <c r="D117">
        <v>-1</v>
      </c>
      <c r="E117">
        <v>-1</v>
      </c>
      <c r="F117">
        <v>-1</v>
      </c>
      <c r="G117">
        <v>-1</v>
      </c>
      <c r="H117">
        <v>-1</v>
      </c>
      <c r="I117">
        <v>-1</v>
      </c>
    </row>
    <row r="118" spans="1:9" x14ac:dyDescent="0.25">
      <c r="A118">
        <v>-1</v>
      </c>
      <c r="B118">
        <v>-1</v>
      </c>
      <c r="C118">
        <v>-1</v>
      </c>
      <c r="D118">
        <v>-1</v>
      </c>
      <c r="E118">
        <v>-1</v>
      </c>
      <c r="F118">
        <v>-1</v>
      </c>
      <c r="G118">
        <v>-1</v>
      </c>
      <c r="H118">
        <v>-1</v>
      </c>
      <c r="I118">
        <v>-1</v>
      </c>
    </row>
    <row r="119" spans="1:9" x14ac:dyDescent="0.25">
      <c r="A119">
        <v>-1</v>
      </c>
      <c r="B119">
        <v>-1</v>
      </c>
      <c r="C119">
        <v>-1</v>
      </c>
      <c r="D119">
        <v>-1</v>
      </c>
      <c r="E119">
        <v>-1</v>
      </c>
      <c r="F119">
        <v>-1</v>
      </c>
      <c r="G119">
        <v>-1</v>
      </c>
      <c r="H119">
        <v>-1</v>
      </c>
      <c r="I119">
        <v>-1</v>
      </c>
    </row>
    <row r="120" spans="1:9" x14ac:dyDescent="0.25">
      <c r="A120">
        <v>-1</v>
      </c>
      <c r="B120">
        <v>-1</v>
      </c>
      <c r="C120">
        <v>-1</v>
      </c>
      <c r="D120">
        <v>-1</v>
      </c>
      <c r="E120">
        <v>-1</v>
      </c>
      <c r="F120">
        <v>-1</v>
      </c>
      <c r="G120">
        <v>-1</v>
      </c>
      <c r="H120">
        <v>-1</v>
      </c>
      <c r="I120">
        <v>-1</v>
      </c>
    </row>
    <row r="121" spans="1:9" x14ac:dyDescent="0.25">
      <c r="A121">
        <v>-1</v>
      </c>
      <c r="B121">
        <v>-1</v>
      </c>
      <c r="C121">
        <v>-1</v>
      </c>
      <c r="D121">
        <v>-1</v>
      </c>
      <c r="E121">
        <v>-1</v>
      </c>
      <c r="F121">
        <v>-1</v>
      </c>
      <c r="G121">
        <v>-1</v>
      </c>
      <c r="H121">
        <v>-1</v>
      </c>
      <c r="I121">
        <v>-1</v>
      </c>
    </row>
    <row r="122" spans="1:9" x14ac:dyDescent="0.25">
      <c r="A122">
        <v>-1</v>
      </c>
      <c r="B122">
        <v>-1</v>
      </c>
      <c r="C122">
        <v>-1</v>
      </c>
      <c r="D122">
        <v>-1</v>
      </c>
      <c r="E122">
        <v>-1</v>
      </c>
      <c r="F122">
        <v>-1</v>
      </c>
      <c r="G122">
        <v>-1</v>
      </c>
      <c r="H122">
        <v>-1</v>
      </c>
      <c r="I122">
        <v>-1</v>
      </c>
    </row>
    <row r="123" spans="1:9" x14ac:dyDescent="0.25">
      <c r="A123">
        <v>-1</v>
      </c>
      <c r="B123">
        <v>-1</v>
      </c>
      <c r="C123">
        <v>-1</v>
      </c>
      <c r="D123">
        <v>-1</v>
      </c>
      <c r="E123">
        <v>-1</v>
      </c>
      <c r="F123">
        <v>-1</v>
      </c>
      <c r="G123">
        <v>-1</v>
      </c>
      <c r="H123">
        <v>-1</v>
      </c>
      <c r="I123">
        <v>-1</v>
      </c>
    </row>
    <row r="124" spans="1:9" x14ac:dyDescent="0.25">
      <c r="A124">
        <v>-1</v>
      </c>
      <c r="B124">
        <v>-1</v>
      </c>
      <c r="C124">
        <v>-1</v>
      </c>
      <c r="D124">
        <v>-1</v>
      </c>
      <c r="E124">
        <v>-1</v>
      </c>
      <c r="F124">
        <v>-1</v>
      </c>
      <c r="G124">
        <v>-1</v>
      </c>
      <c r="H124">
        <v>-1</v>
      </c>
      <c r="I124">
        <v>-1</v>
      </c>
    </row>
    <row r="125" spans="1:9" x14ac:dyDescent="0.25">
      <c r="A125">
        <v>-1</v>
      </c>
      <c r="B125">
        <v>-1</v>
      </c>
      <c r="C125">
        <v>-1</v>
      </c>
      <c r="D125">
        <v>-1</v>
      </c>
      <c r="E125">
        <v>-1</v>
      </c>
      <c r="F125">
        <v>-1</v>
      </c>
      <c r="G125">
        <v>-1</v>
      </c>
      <c r="H125">
        <v>-1</v>
      </c>
      <c r="I125">
        <v>-1</v>
      </c>
    </row>
    <row r="126" spans="1:9" x14ac:dyDescent="0.25">
      <c r="A126">
        <v>-1</v>
      </c>
      <c r="B126">
        <v>-1</v>
      </c>
      <c r="C126">
        <v>-1</v>
      </c>
      <c r="D126">
        <v>-1</v>
      </c>
      <c r="E126">
        <v>-1</v>
      </c>
      <c r="F126">
        <v>-1</v>
      </c>
      <c r="G126">
        <v>-1</v>
      </c>
      <c r="H126">
        <v>-1</v>
      </c>
      <c r="I126">
        <v>-1</v>
      </c>
    </row>
    <row r="127" spans="1:9" x14ac:dyDescent="0.25">
      <c r="A127">
        <v>-1</v>
      </c>
      <c r="B127">
        <v>-1</v>
      </c>
      <c r="C127">
        <v>-1</v>
      </c>
      <c r="D127">
        <v>-1</v>
      </c>
      <c r="E127">
        <v>-1</v>
      </c>
      <c r="F127">
        <v>-1</v>
      </c>
      <c r="G127">
        <v>-1</v>
      </c>
      <c r="H127">
        <v>-1</v>
      </c>
      <c r="I127">
        <v>-1</v>
      </c>
    </row>
    <row r="128" spans="1:9" x14ac:dyDescent="0.25">
      <c r="A128">
        <v>-1</v>
      </c>
      <c r="B128">
        <v>-1</v>
      </c>
      <c r="C128">
        <v>-1</v>
      </c>
      <c r="D128">
        <v>-1</v>
      </c>
      <c r="E128">
        <v>-1</v>
      </c>
      <c r="F128">
        <v>-1</v>
      </c>
      <c r="G128">
        <v>-1</v>
      </c>
      <c r="H128">
        <v>-1</v>
      </c>
      <c r="I128">
        <v>-1</v>
      </c>
    </row>
    <row r="129" spans="1:9" x14ac:dyDescent="0.25">
      <c r="A129">
        <v>-1</v>
      </c>
      <c r="B129">
        <v>-1</v>
      </c>
      <c r="C129">
        <v>-1</v>
      </c>
      <c r="D129">
        <v>-1</v>
      </c>
      <c r="E129">
        <v>-1</v>
      </c>
      <c r="F129">
        <v>-1</v>
      </c>
      <c r="G129">
        <v>-1</v>
      </c>
      <c r="H129">
        <v>-1</v>
      </c>
      <c r="I129">
        <v>-1</v>
      </c>
    </row>
    <row r="130" spans="1:9" x14ac:dyDescent="0.25">
      <c r="A130">
        <v>-1</v>
      </c>
      <c r="B130">
        <v>-1</v>
      </c>
      <c r="C130">
        <v>-1</v>
      </c>
      <c r="D130">
        <v>-1</v>
      </c>
      <c r="E130">
        <v>-1</v>
      </c>
      <c r="F130">
        <v>-1</v>
      </c>
      <c r="G130">
        <v>-1</v>
      </c>
      <c r="H130">
        <v>-1</v>
      </c>
      <c r="I130">
        <v>-1</v>
      </c>
    </row>
    <row r="131" spans="1:9" x14ac:dyDescent="0.25">
      <c r="A131">
        <v>-1</v>
      </c>
      <c r="B131">
        <v>-1</v>
      </c>
      <c r="C131">
        <v>-1</v>
      </c>
      <c r="D131">
        <v>-1</v>
      </c>
      <c r="E131">
        <v>-1</v>
      </c>
      <c r="F131">
        <v>-1</v>
      </c>
      <c r="G131">
        <v>-1</v>
      </c>
      <c r="H131">
        <v>-1</v>
      </c>
      <c r="I131">
        <v>-1</v>
      </c>
    </row>
    <row r="132" spans="1:9" x14ac:dyDescent="0.25">
      <c r="A132">
        <v>-1</v>
      </c>
      <c r="B132">
        <v>-1</v>
      </c>
      <c r="C132">
        <v>-1</v>
      </c>
      <c r="D132">
        <v>-1</v>
      </c>
      <c r="E132">
        <v>-1</v>
      </c>
      <c r="F132">
        <v>-1</v>
      </c>
      <c r="G132">
        <v>-1</v>
      </c>
      <c r="H132">
        <v>-1</v>
      </c>
      <c r="I132">
        <v>-1</v>
      </c>
    </row>
    <row r="133" spans="1:9" x14ac:dyDescent="0.25">
      <c r="A133">
        <v>-1</v>
      </c>
      <c r="B133">
        <v>-1</v>
      </c>
      <c r="C133">
        <v>-1</v>
      </c>
      <c r="D133">
        <v>-1</v>
      </c>
      <c r="E133">
        <v>-1</v>
      </c>
      <c r="F133">
        <v>-1</v>
      </c>
      <c r="G133">
        <v>-1</v>
      </c>
      <c r="H133">
        <v>-1</v>
      </c>
      <c r="I133">
        <v>-1</v>
      </c>
    </row>
    <row r="134" spans="1:9" x14ac:dyDescent="0.25">
      <c r="A134">
        <v>-1</v>
      </c>
      <c r="B134">
        <v>-1</v>
      </c>
      <c r="C134">
        <v>-1</v>
      </c>
      <c r="D134">
        <v>-1</v>
      </c>
      <c r="E134">
        <v>-1</v>
      </c>
      <c r="F134">
        <v>-1</v>
      </c>
      <c r="G134">
        <v>-1</v>
      </c>
      <c r="H134">
        <v>-1</v>
      </c>
      <c r="I134">
        <v>-1</v>
      </c>
    </row>
    <row r="135" spans="1:9" x14ac:dyDescent="0.25">
      <c r="A135">
        <v>-1</v>
      </c>
      <c r="B135">
        <v>-1</v>
      </c>
      <c r="C135">
        <v>-1</v>
      </c>
      <c r="D135">
        <v>-1</v>
      </c>
      <c r="E135">
        <v>-1</v>
      </c>
      <c r="F135">
        <v>-1</v>
      </c>
      <c r="G135">
        <v>-1</v>
      </c>
      <c r="H135">
        <v>-1</v>
      </c>
      <c r="I135">
        <v>-1</v>
      </c>
    </row>
    <row r="136" spans="1:9" x14ac:dyDescent="0.25">
      <c r="A136">
        <v>-1</v>
      </c>
      <c r="B136">
        <v>-1</v>
      </c>
      <c r="C136">
        <v>-1</v>
      </c>
      <c r="D136">
        <v>-1</v>
      </c>
      <c r="E136">
        <v>-1</v>
      </c>
      <c r="F136">
        <v>-1</v>
      </c>
      <c r="G136">
        <v>-1</v>
      </c>
      <c r="H136">
        <v>-1</v>
      </c>
      <c r="I136">
        <v>-1</v>
      </c>
    </row>
    <row r="137" spans="1:9" x14ac:dyDescent="0.25">
      <c r="A137">
        <v>-1</v>
      </c>
      <c r="B137">
        <v>-1</v>
      </c>
      <c r="C137">
        <v>-1</v>
      </c>
      <c r="D137">
        <v>-1</v>
      </c>
      <c r="E137">
        <v>-1</v>
      </c>
      <c r="F137">
        <v>-1</v>
      </c>
      <c r="G137">
        <v>-1</v>
      </c>
      <c r="H137">
        <v>-1</v>
      </c>
      <c r="I137">
        <v>-1</v>
      </c>
    </row>
    <row r="138" spans="1:9" x14ac:dyDescent="0.25">
      <c r="A138">
        <v>-1</v>
      </c>
      <c r="B138">
        <v>-1</v>
      </c>
      <c r="C138">
        <v>-1</v>
      </c>
      <c r="D138">
        <v>-1</v>
      </c>
      <c r="E138">
        <v>-1</v>
      </c>
      <c r="F138">
        <v>-1</v>
      </c>
      <c r="G138">
        <v>-1</v>
      </c>
      <c r="H138">
        <v>-1</v>
      </c>
      <c r="I138">
        <v>-1</v>
      </c>
    </row>
    <row r="139" spans="1:9" x14ac:dyDescent="0.25">
      <c r="A139">
        <v>-1</v>
      </c>
      <c r="B139">
        <v>-1</v>
      </c>
      <c r="C139">
        <v>-1</v>
      </c>
      <c r="D139">
        <v>-1</v>
      </c>
      <c r="E139">
        <v>-1</v>
      </c>
      <c r="F139">
        <v>-1</v>
      </c>
      <c r="G139">
        <v>-1</v>
      </c>
      <c r="H139">
        <v>-1</v>
      </c>
      <c r="I139">
        <v>-1</v>
      </c>
    </row>
    <row r="140" spans="1:9" x14ac:dyDescent="0.25">
      <c r="A140">
        <v>-1</v>
      </c>
      <c r="B140">
        <v>-1</v>
      </c>
      <c r="C140">
        <v>-1</v>
      </c>
      <c r="D140">
        <v>-1</v>
      </c>
      <c r="E140">
        <v>-1</v>
      </c>
      <c r="F140">
        <v>-1</v>
      </c>
      <c r="G140">
        <v>-1</v>
      </c>
      <c r="H140">
        <v>-1</v>
      </c>
      <c r="I140">
        <v>-1</v>
      </c>
    </row>
    <row r="141" spans="1:9" x14ac:dyDescent="0.25">
      <c r="A141">
        <v>-1</v>
      </c>
      <c r="B141">
        <v>-1</v>
      </c>
      <c r="C141">
        <v>-1</v>
      </c>
      <c r="D141">
        <v>-1</v>
      </c>
      <c r="E141">
        <v>-1</v>
      </c>
      <c r="F141">
        <v>-1</v>
      </c>
      <c r="G141">
        <v>-1</v>
      </c>
      <c r="H141">
        <v>-1</v>
      </c>
      <c r="I141">
        <v>-1</v>
      </c>
    </row>
    <row r="142" spans="1:9" x14ac:dyDescent="0.25">
      <c r="A142">
        <v>-1</v>
      </c>
      <c r="B142">
        <v>-1</v>
      </c>
      <c r="C142">
        <v>-1</v>
      </c>
      <c r="D142">
        <v>-1</v>
      </c>
      <c r="E142">
        <v>-1</v>
      </c>
      <c r="F142">
        <v>-1</v>
      </c>
      <c r="G142">
        <v>-1</v>
      </c>
      <c r="H142">
        <v>-1</v>
      </c>
      <c r="I142">
        <v>-1</v>
      </c>
    </row>
    <row r="143" spans="1:9" x14ac:dyDescent="0.25">
      <c r="A143">
        <v>-1</v>
      </c>
      <c r="B143">
        <v>-1</v>
      </c>
      <c r="C143">
        <v>-1</v>
      </c>
      <c r="D143">
        <v>-1</v>
      </c>
      <c r="E143">
        <v>-1</v>
      </c>
      <c r="F143">
        <v>-1</v>
      </c>
      <c r="G143">
        <v>-1</v>
      </c>
      <c r="H143">
        <v>-1</v>
      </c>
      <c r="I143">
        <v>-1</v>
      </c>
    </row>
    <row r="144" spans="1:9" x14ac:dyDescent="0.25">
      <c r="A144">
        <v>-1</v>
      </c>
      <c r="B144">
        <v>-1</v>
      </c>
      <c r="C144">
        <v>-1</v>
      </c>
      <c r="D144">
        <v>-1</v>
      </c>
      <c r="E144">
        <v>-1</v>
      </c>
      <c r="F144">
        <v>-1</v>
      </c>
      <c r="G144">
        <v>-1</v>
      </c>
      <c r="H144">
        <v>-1</v>
      </c>
      <c r="I144">
        <v>-1</v>
      </c>
    </row>
    <row r="145" spans="1:9" x14ac:dyDescent="0.25">
      <c r="A145">
        <v>-1</v>
      </c>
      <c r="B145">
        <v>-1</v>
      </c>
      <c r="C145">
        <v>-1</v>
      </c>
      <c r="D145">
        <v>-1</v>
      </c>
      <c r="E145">
        <v>-1</v>
      </c>
      <c r="F145">
        <v>-1</v>
      </c>
      <c r="G145">
        <v>-1</v>
      </c>
      <c r="H145">
        <v>-1</v>
      </c>
      <c r="I145">
        <v>-1</v>
      </c>
    </row>
    <row r="146" spans="1:9" x14ac:dyDescent="0.25">
      <c r="A146">
        <v>-1</v>
      </c>
      <c r="B146">
        <v>-1</v>
      </c>
      <c r="C146">
        <v>-1</v>
      </c>
      <c r="D146">
        <v>-1</v>
      </c>
      <c r="E146">
        <v>-1</v>
      </c>
      <c r="F146">
        <v>-1</v>
      </c>
      <c r="G146">
        <v>-1</v>
      </c>
      <c r="H146">
        <v>-1</v>
      </c>
      <c r="I146">
        <v>-1</v>
      </c>
    </row>
    <row r="147" spans="1:9" x14ac:dyDescent="0.25">
      <c r="A147">
        <v>-1</v>
      </c>
      <c r="B147">
        <v>-1</v>
      </c>
      <c r="C147">
        <v>-1</v>
      </c>
      <c r="D147">
        <v>-1</v>
      </c>
      <c r="E147">
        <v>-1</v>
      </c>
      <c r="F147">
        <v>-1</v>
      </c>
      <c r="G147">
        <v>-1</v>
      </c>
      <c r="H147">
        <v>-1</v>
      </c>
      <c r="I147">
        <v>-1</v>
      </c>
    </row>
    <row r="148" spans="1:9" x14ac:dyDescent="0.25">
      <c r="A148">
        <v>-1</v>
      </c>
      <c r="B148">
        <v>-1</v>
      </c>
      <c r="C148">
        <v>-1</v>
      </c>
      <c r="D148">
        <v>-1</v>
      </c>
      <c r="E148">
        <v>-1</v>
      </c>
      <c r="F148">
        <v>-1</v>
      </c>
      <c r="G148">
        <v>-1</v>
      </c>
      <c r="H148">
        <v>-1</v>
      </c>
      <c r="I148">
        <v>-1</v>
      </c>
    </row>
    <row r="149" spans="1:9" x14ac:dyDescent="0.25">
      <c r="A149">
        <v>-1</v>
      </c>
      <c r="B149">
        <v>-1</v>
      </c>
      <c r="C149">
        <v>-1</v>
      </c>
      <c r="D149">
        <v>-1</v>
      </c>
      <c r="E149">
        <v>-1</v>
      </c>
      <c r="F149">
        <v>-1</v>
      </c>
      <c r="G149">
        <v>-1</v>
      </c>
      <c r="H149">
        <v>-1</v>
      </c>
      <c r="I149">
        <v>-1</v>
      </c>
    </row>
    <row r="150" spans="1:9" x14ac:dyDescent="0.25">
      <c r="A150">
        <v>-1</v>
      </c>
      <c r="B150">
        <v>-1</v>
      </c>
      <c r="C150">
        <v>-1</v>
      </c>
      <c r="D150">
        <v>-1</v>
      </c>
      <c r="E150">
        <v>-1</v>
      </c>
      <c r="F150">
        <v>-1</v>
      </c>
      <c r="G150">
        <v>-1</v>
      </c>
      <c r="H150">
        <v>-1</v>
      </c>
      <c r="I150">
        <v>-1</v>
      </c>
    </row>
    <row r="151" spans="1:9" x14ac:dyDescent="0.25">
      <c r="A151">
        <v>-1</v>
      </c>
      <c r="B151">
        <v>-1</v>
      </c>
      <c r="C151">
        <v>-1</v>
      </c>
      <c r="D151">
        <v>-1</v>
      </c>
      <c r="E151">
        <v>-1</v>
      </c>
      <c r="F151">
        <v>-1</v>
      </c>
      <c r="G151">
        <v>-1</v>
      </c>
      <c r="H151">
        <v>-1</v>
      </c>
      <c r="I151">
        <v>-1</v>
      </c>
    </row>
    <row r="152" spans="1:9" x14ac:dyDescent="0.25">
      <c r="A152">
        <v>-1</v>
      </c>
      <c r="B152">
        <v>-1</v>
      </c>
      <c r="C152">
        <v>-1</v>
      </c>
      <c r="D152">
        <v>-1</v>
      </c>
      <c r="E152">
        <v>-1</v>
      </c>
      <c r="F152">
        <v>-1</v>
      </c>
      <c r="G152">
        <v>-1</v>
      </c>
      <c r="H152">
        <v>-1</v>
      </c>
      <c r="I152">
        <v>-1</v>
      </c>
    </row>
    <row r="153" spans="1:9" x14ac:dyDescent="0.25">
      <c r="A153">
        <v>-1</v>
      </c>
      <c r="B153">
        <v>-1</v>
      </c>
      <c r="C153">
        <v>-1</v>
      </c>
      <c r="D153">
        <v>-1</v>
      </c>
      <c r="E153">
        <v>-1</v>
      </c>
      <c r="F153">
        <v>-1</v>
      </c>
      <c r="G153">
        <v>-1</v>
      </c>
      <c r="H153">
        <v>-1</v>
      </c>
      <c r="I153">
        <v>-1</v>
      </c>
    </row>
    <row r="154" spans="1:9" x14ac:dyDescent="0.25">
      <c r="A154">
        <v>-1</v>
      </c>
      <c r="B154">
        <v>-1</v>
      </c>
      <c r="C154">
        <v>-1</v>
      </c>
      <c r="D154">
        <v>-1</v>
      </c>
      <c r="E154">
        <v>-1</v>
      </c>
      <c r="F154">
        <v>-1</v>
      </c>
      <c r="G154">
        <v>-1</v>
      </c>
      <c r="H154">
        <v>-1</v>
      </c>
      <c r="I154">
        <v>-1</v>
      </c>
    </row>
    <row r="155" spans="1:9" x14ac:dyDescent="0.25">
      <c r="A155">
        <v>-1</v>
      </c>
      <c r="B155">
        <v>-1</v>
      </c>
      <c r="C155">
        <v>-1</v>
      </c>
      <c r="D155">
        <v>-1</v>
      </c>
      <c r="E155">
        <v>-1</v>
      </c>
      <c r="F155">
        <v>-1</v>
      </c>
      <c r="G155">
        <v>-1</v>
      </c>
      <c r="H155">
        <v>-1</v>
      </c>
      <c r="I155">
        <v>-1</v>
      </c>
    </row>
    <row r="156" spans="1:9" x14ac:dyDescent="0.25">
      <c r="A156">
        <v>-1</v>
      </c>
      <c r="B156">
        <v>-1</v>
      </c>
      <c r="C156">
        <v>-1</v>
      </c>
      <c r="D156">
        <v>-1</v>
      </c>
      <c r="E156">
        <v>-1</v>
      </c>
      <c r="F156">
        <v>-1</v>
      </c>
      <c r="G156">
        <v>-1</v>
      </c>
      <c r="H156">
        <v>-1</v>
      </c>
      <c r="I156">
        <v>-1</v>
      </c>
    </row>
    <row r="157" spans="1:9" x14ac:dyDescent="0.25">
      <c r="A157">
        <v>-1</v>
      </c>
      <c r="B157">
        <v>-1</v>
      </c>
      <c r="C157">
        <v>-1</v>
      </c>
      <c r="D157">
        <v>-1</v>
      </c>
      <c r="E157">
        <v>-1</v>
      </c>
      <c r="F157">
        <v>-1</v>
      </c>
      <c r="G157">
        <v>-1</v>
      </c>
      <c r="H157">
        <v>-1</v>
      </c>
      <c r="I157">
        <v>-1</v>
      </c>
    </row>
    <row r="158" spans="1:9" x14ac:dyDescent="0.25">
      <c r="A158">
        <v>-1</v>
      </c>
      <c r="B158">
        <v>-1</v>
      </c>
      <c r="C158">
        <v>-1</v>
      </c>
      <c r="D158">
        <v>-1</v>
      </c>
      <c r="E158">
        <v>-1</v>
      </c>
      <c r="F158">
        <v>-1</v>
      </c>
      <c r="G158">
        <v>-1</v>
      </c>
      <c r="H158">
        <v>-1</v>
      </c>
      <c r="I158">
        <v>-1</v>
      </c>
    </row>
    <row r="159" spans="1:9" x14ac:dyDescent="0.25">
      <c r="A159">
        <v>-1</v>
      </c>
      <c r="B159">
        <v>-1</v>
      </c>
      <c r="C159">
        <v>-1</v>
      </c>
      <c r="D159">
        <v>-1</v>
      </c>
      <c r="E159">
        <v>-1</v>
      </c>
      <c r="F159">
        <v>-1</v>
      </c>
      <c r="G159">
        <v>-1</v>
      </c>
      <c r="H159">
        <v>-1</v>
      </c>
      <c r="I159">
        <v>-1</v>
      </c>
    </row>
    <row r="160" spans="1:9" x14ac:dyDescent="0.25">
      <c r="A160">
        <v>-1</v>
      </c>
      <c r="B160">
        <v>-1</v>
      </c>
      <c r="C160">
        <v>-1</v>
      </c>
      <c r="D160">
        <v>-1</v>
      </c>
      <c r="E160">
        <v>-1</v>
      </c>
      <c r="F160">
        <v>-1</v>
      </c>
      <c r="G160">
        <v>-1</v>
      </c>
      <c r="H160">
        <v>-1</v>
      </c>
      <c r="I160">
        <v>-1</v>
      </c>
    </row>
    <row r="161" spans="1:9" x14ac:dyDescent="0.25">
      <c r="A161">
        <v>-1</v>
      </c>
      <c r="B161">
        <v>-1</v>
      </c>
      <c r="C161">
        <v>-1</v>
      </c>
      <c r="D161">
        <v>-1</v>
      </c>
      <c r="E161">
        <v>-1</v>
      </c>
      <c r="F161">
        <v>-1</v>
      </c>
      <c r="G161">
        <v>-1</v>
      </c>
      <c r="H161">
        <v>-1</v>
      </c>
      <c r="I161">
        <v>-1</v>
      </c>
    </row>
    <row r="162" spans="1:9" x14ac:dyDescent="0.25">
      <c r="A162">
        <v>-1</v>
      </c>
      <c r="B162">
        <v>-1</v>
      </c>
      <c r="C162">
        <v>-1</v>
      </c>
      <c r="D162">
        <v>-1</v>
      </c>
      <c r="E162">
        <v>-1</v>
      </c>
      <c r="F162">
        <v>-1</v>
      </c>
      <c r="G162">
        <v>-1</v>
      </c>
      <c r="H162">
        <v>-1</v>
      </c>
      <c r="I162">
        <v>-1</v>
      </c>
    </row>
    <row r="163" spans="1:9" x14ac:dyDescent="0.25">
      <c r="A163">
        <v>-1</v>
      </c>
      <c r="B163">
        <v>-1</v>
      </c>
      <c r="C163">
        <v>-1</v>
      </c>
      <c r="D163">
        <v>-1</v>
      </c>
      <c r="E163">
        <v>-1</v>
      </c>
      <c r="F163">
        <v>-1</v>
      </c>
      <c r="G163">
        <v>-1</v>
      </c>
      <c r="H163">
        <v>-1</v>
      </c>
      <c r="I163">
        <v>-1</v>
      </c>
    </row>
    <row r="164" spans="1:9" x14ac:dyDescent="0.25">
      <c r="A164">
        <v>-1</v>
      </c>
      <c r="B164">
        <v>-1</v>
      </c>
      <c r="C164">
        <v>-1</v>
      </c>
      <c r="D164">
        <v>-1</v>
      </c>
      <c r="E164">
        <v>-1</v>
      </c>
      <c r="F164">
        <v>-1</v>
      </c>
      <c r="G164">
        <v>-1</v>
      </c>
      <c r="H164">
        <v>-1</v>
      </c>
      <c r="I164">
        <v>-1</v>
      </c>
    </row>
    <row r="165" spans="1:9" x14ac:dyDescent="0.25">
      <c r="A165">
        <v>-1</v>
      </c>
      <c r="B165">
        <v>-1</v>
      </c>
      <c r="C165">
        <v>-1</v>
      </c>
      <c r="D165">
        <v>-1</v>
      </c>
      <c r="E165">
        <v>-1</v>
      </c>
      <c r="F165">
        <v>-1</v>
      </c>
      <c r="G165">
        <v>-1</v>
      </c>
      <c r="H165">
        <v>-1</v>
      </c>
      <c r="I165">
        <v>-1</v>
      </c>
    </row>
    <row r="166" spans="1:9" x14ac:dyDescent="0.25">
      <c r="A166">
        <v>-1</v>
      </c>
      <c r="B166">
        <v>-1</v>
      </c>
      <c r="C166">
        <v>-1</v>
      </c>
      <c r="D166">
        <v>-1</v>
      </c>
      <c r="E166">
        <v>-1</v>
      </c>
      <c r="F166">
        <v>-1</v>
      </c>
      <c r="G166">
        <v>-1</v>
      </c>
      <c r="H166">
        <v>-1</v>
      </c>
      <c r="I166">
        <v>-1</v>
      </c>
    </row>
    <row r="167" spans="1:9" x14ac:dyDescent="0.25">
      <c r="A167">
        <v>-1</v>
      </c>
      <c r="B167">
        <v>-1</v>
      </c>
      <c r="C167">
        <v>-1</v>
      </c>
      <c r="D167">
        <v>-1</v>
      </c>
      <c r="E167">
        <v>-1</v>
      </c>
      <c r="F167">
        <v>-1</v>
      </c>
      <c r="G167">
        <v>-1</v>
      </c>
      <c r="H167">
        <v>-1</v>
      </c>
      <c r="I167">
        <v>-1</v>
      </c>
    </row>
    <row r="168" spans="1:9" x14ac:dyDescent="0.25">
      <c r="A168">
        <v>-1</v>
      </c>
      <c r="B168">
        <v>-1</v>
      </c>
      <c r="C168">
        <v>-1</v>
      </c>
      <c r="D168">
        <v>-1</v>
      </c>
      <c r="E168">
        <v>-1</v>
      </c>
      <c r="F168">
        <v>-1</v>
      </c>
      <c r="G168">
        <v>-1</v>
      </c>
      <c r="H168">
        <v>-1</v>
      </c>
      <c r="I168">
        <v>-1</v>
      </c>
    </row>
    <row r="169" spans="1:9" x14ac:dyDescent="0.25">
      <c r="A169">
        <v>-1</v>
      </c>
      <c r="B169">
        <v>-1</v>
      </c>
      <c r="C169">
        <v>-1</v>
      </c>
      <c r="D169">
        <v>-1</v>
      </c>
      <c r="E169">
        <v>-1</v>
      </c>
      <c r="F169">
        <v>-1</v>
      </c>
      <c r="G169">
        <v>-1</v>
      </c>
      <c r="H169">
        <v>-1</v>
      </c>
      <c r="I169">
        <v>-1</v>
      </c>
    </row>
    <row r="170" spans="1:9" x14ac:dyDescent="0.25">
      <c r="A170">
        <v>-1</v>
      </c>
      <c r="B170">
        <v>-1</v>
      </c>
      <c r="C170">
        <v>-1</v>
      </c>
      <c r="D170">
        <v>-1</v>
      </c>
      <c r="E170">
        <v>-1</v>
      </c>
      <c r="F170">
        <v>-1</v>
      </c>
      <c r="G170">
        <v>-1</v>
      </c>
      <c r="H170">
        <v>-1</v>
      </c>
      <c r="I170">
        <v>-1</v>
      </c>
    </row>
    <row r="171" spans="1:9" x14ac:dyDescent="0.25">
      <c r="A171">
        <v>-1</v>
      </c>
      <c r="B171">
        <v>-1</v>
      </c>
      <c r="C171">
        <v>-1</v>
      </c>
      <c r="D171">
        <v>-1</v>
      </c>
      <c r="E171">
        <v>-1</v>
      </c>
      <c r="F171">
        <v>-1</v>
      </c>
      <c r="G171">
        <v>-1</v>
      </c>
      <c r="H171">
        <v>-1</v>
      </c>
      <c r="I171">
        <v>-1</v>
      </c>
    </row>
    <row r="172" spans="1:9" x14ac:dyDescent="0.25">
      <c r="A172">
        <v>-1</v>
      </c>
      <c r="B172">
        <v>-1</v>
      </c>
      <c r="C172">
        <v>-1</v>
      </c>
      <c r="D172">
        <v>-1</v>
      </c>
      <c r="E172">
        <v>-1</v>
      </c>
      <c r="F172">
        <v>-1</v>
      </c>
      <c r="G172">
        <v>-1</v>
      </c>
      <c r="H172">
        <v>-1</v>
      </c>
      <c r="I172">
        <v>-1</v>
      </c>
    </row>
    <row r="173" spans="1:9" x14ac:dyDescent="0.25">
      <c r="A173">
        <v>-1</v>
      </c>
      <c r="B173">
        <v>-1</v>
      </c>
      <c r="C173">
        <v>-1</v>
      </c>
      <c r="D173">
        <v>-1</v>
      </c>
      <c r="E173">
        <v>-1</v>
      </c>
      <c r="F173">
        <v>-1</v>
      </c>
      <c r="G173">
        <v>-1</v>
      </c>
      <c r="H173">
        <v>-1</v>
      </c>
      <c r="I173">
        <v>-1</v>
      </c>
    </row>
    <row r="174" spans="1:9" x14ac:dyDescent="0.25">
      <c r="A174">
        <v>-1</v>
      </c>
      <c r="B174">
        <v>-1</v>
      </c>
      <c r="C174">
        <v>-1</v>
      </c>
      <c r="D174">
        <v>-1</v>
      </c>
      <c r="E174">
        <v>-1</v>
      </c>
      <c r="F174">
        <v>-1</v>
      </c>
      <c r="G174">
        <v>-1</v>
      </c>
      <c r="H174">
        <v>-1</v>
      </c>
      <c r="I174">
        <v>-1</v>
      </c>
    </row>
    <row r="175" spans="1:9" x14ac:dyDescent="0.25">
      <c r="A175">
        <v>-1</v>
      </c>
      <c r="B175">
        <v>-1</v>
      </c>
      <c r="C175">
        <v>-1</v>
      </c>
      <c r="D175">
        <v>-1</v>
      </c>
      <c r="E175">
        <v>-1</v>
      </c>
      <c r="F175">
        <v>-1</v>
      </c>
      <c r="G175">
        <v>-1</v>
      </c>
      <c r="H175">
        <v>-1</v>
      </c>
      <c r="I175">
        <v>-1</v>
      </c>
    </row>
    <row r="176" spans="1:9" x14ac:dyDescent="0.25">
      <c r="A176">
        <v>-1</v>
      </c>
      <c r="B176">
        <v>-1</v>
      </c>
      <c r="C176">
        <v>-1</v>
      </c>
      <c r="D176">
        <v>-1</v>
      </c>
      <c r="E176">
        <v>-1</v>
      </c>
      <c r="F176">
        <v>-1</v>
      </c>
      <c r="G176">
        <v>-1</v>
      </c>
      <c r="H176">
        <v>-1</v>
      </c>
      <c r="I176">
        <v>-1</v>
      </c>
    </row>
    <row r="177" spans="1:9" x14ac:dyDescent="0.25">
      <c r="A177">
        <v>-1</v>
      </c>
      <c r="B177">
        <v>-1</v>
      </c>
      <c r="C177">
        <v>-1</v>
      </c>
      <c r="D177">
        <v>-1</v>
      </c>
      <c r="E177">
        <v>-1</v>
      </c>
      <c r="F177">
        <v>-1</v>
      </c>
      <c r="G177">
        <v>-1</v>
      </c>
      <c r="H177">
        <v>-1</v>
      </c>
      <c r="I177">
        <v>-1</v>
      </c>
    </row>
    <row r="178" spans="1:9" x14ac:dyDescent="0.25">
      <c r="A178">
        <v>-1</v>
      </c>
      <c r="B178">
        <v>-1</v>
      </c>
      <c r="C178">
        <v>-1</v>
      </c>
      <c r="D178">
        <v>-1</v>
      </c>
      <c r="E178">
        <v>-1</v>
      </c>
      <c r="F178">
        <v>-1</v>
      </c>
      <c r="G178">
        <v>-1</v>
      </c>
      <c r="H178">
        <v>-1</v>
      </c>
      <c r="I178">
        <v>-1</v>
      </c>
    </row>
    <row r="179" spans="1:9" x14ac:dyDescent="0.25">
      <c r="A179">
        <v>-1</v>
      </c>
      <c r="B179">
        <v>-1</v>
      </c>
      <c r="C179">
        <v>-1</v>
      </c>
      <c r="D179">
        <v>-1</v>
      </c>
      <c r="E179">
        <v>-1</v>
      </c>
      <c r="F179">
        <v>-1</v>
      </c>
      <c r="G179">
        <v>-1</v>
      </c>
      <c r="H179">
        <v>-1</v>
      </c>
      <c r="I179">
        <v>-1</v>
      </c>
    </row>
    <row r="180" spans="1:9" x14ac:dyDescent="0.25">
      <c r="A180">
        <v>-1</v>
      </c>
      <c r="B180">
        <v>-1</v>
      </c>
      <c r="C180">
        <v>-1</v>
      </c>
      <c r="D180">
        <v>-1</v>
      </c>
      <c r="E180">
        <v>-1</v>
      </c>
      <c r="F180">
        <v>-1</v>
      </c>
      <c r="G180">
        <v>-1</v>
      </c>
      <c r="H180">
        <v>-1</v>
      </c>
      <c r="I180">
        <v>-1</v>
      </c>
    </row>
    <row r="181" spans="1:9" x14ac:dyDescent="0.25">
      <c r="A181">
        <v>-1</v>
      </c>
      <c r="B181">
        <v>-1</v>
      </c>
      <c r="C181">
        <v>-1</v>
      </c>
      <c r="D181">
        <v>-1</v>
      </c>
      <c r="E181">
        <v>-1</v>
      </c>
      <c r="F181">
        <v>-1</v>
      </c>
      <c r="G181">
        <v>-1</v>
      </c>
      <c r="H181">
        <v>-1</v>
      </c>
      <c r="I181">
        <v>-1</v>
      </c>
    </row>
    <row r="182" spans="1:9" x14ac:dyDescent="0.25">
      <c r="A182">
        <v>-1</v>
      </c>
      <c r="B182">
        <v>-1</v>
      </c>
      <c r="C182">
        <v>-1</v>
      </c>
      <c r="D182">
        <v>-1</v>
      </c>
      <c r="E182">
        <v>-1</v>
      </c>
      <c r="F182">
        <v>-1</v>
      </c>
      <c r="G182">
        <v>-1</v>
      </c>
      <c r="H182">
        <v>-1</v>
      </c>
      <c r="I182">
        <v>-1</v>
      </c>
    </row>
    <row r="183" spans="1:9" x14ac:dyDescent="0.25">
      <c r="A183">
        <v>-1</v>
      </c>
      <c r="B183">
        <v>-1</v>
      </c>
      <c r="C183">
        <v>-1</v>
      </c>
      <c r="D183">
        <v>-1</v>
      </c>
      <c r="E183">
        <v>-1</v>
      </c>
      <c r="F183">
        <v>-1</v>
      </c>
      <c r="G183">
        <v>-1</v>
      </c>
      <c r="H183">
        <v>-1</v>
      </c>
      <c r="I183">
        <v>-1</v>
      </c>
    </row>
    <row r="184" spans="1:9" x14ac:dyDescent="0.25">
      <c r="A184">
        <v>-1</v>
      </c>
      <c r="B184">
        <v>-1</v>
      </c>
      <c r="C184">
        <v>-1</v>
      </c>
      <c r="D184">
        <v>-1</v>
      </c>
      <c r="E184">
        <v>-1</v>
      </c>
      <c r="F184">
        <v>-1</v>
      </c>
      <c r="G184">
        <v>-1</v>
      </c>
      <c r="H184">
        <v>-1</v>
      </c>
      <c r="I184">
        <v>-1</v>
      </c>
    </row>
    <row r="185" spans="1:9" x14ac:dyDescent="0.25">
      <c r="A185">
        <v>-1</v>
      </c>
      <c r="B185">
        <v>-1</v>
      </c>
      <c r="C185">
        <v>-1</v>
      </c>
      <c r="D185">
        <v>-1</v>
      </c>
      <c r="E185">
        <v>-1</v>
      </c>
      <c r="F185">
        <v>-1</v>
      </c>
      <c r="G185">
        <v>-1</v>
      </c>
      <c r="H185">
        <v>-1</v>
      </c>
      <c r="I185">
        <v>-1</v>
      </c>
    </row>
    <row r="186" spans="1:9" x14ac:dyDescent="0.25">
      <c r="A186">
        <v>-1</v>
      </c>
      <c r="B186">
        <v>-1</v>
      </c>
      <c r="C186">
        <v>-1</v>
      </c>
      <c r="D186">
        <v>-1</v>
      </c>
      <c r="E186">
        <v>-1</v>
      </c>
      <c r="F186">
        <v>-1</v>
      </c>
      <c r="G186">
        <v>-1</v>
      </c>
      <c r="H186">
        <v>-1</v>
      </c>
      <c r="I186">
        <v>-1</v>
      </c>
    </row>
    <row r="187" spans="1:9" x14ac:dyDescent="0.25">
      <c r="A187">
        <v>-1</v>
      </c>
      <c r="B187">
        <v>-1</v>
      </c>
      <c r="C187">
        <v>-1</v>
      </c>
      <c r="D187">
        <v>-1</v>
      </c>
      <c r="E187">
        <v>-1</v>
      </c>
      <c r="F187">
        <v>-1</v>
      </c>
      <c r="G187">
        <v>-1</v>
      </c>
      <c r="H187">
        <v>-1</v>
      </c>
      <c r="I187">
        <v>-1</v>
      </c>
    </row>
    <row r="188" spans="1:9" x14ac:dyDescent="0.25">
      <c r="A188">
        <v>-1</v>
      </c>
      <c r="B188">
        <v>-1</v>
      </c>
      <c r="C188">
        <v>-1</v>
      </c>
      <c r="D188">
        <v>-1</v>
      </c>
      <c r="E188">
        <v>-1</v>
      </c>
      <c r="F188">
        <v>-1</v>
      </c>
      <c r="G188">
        <v>-1</v>
      </c>
      <c r="H188">
        <v>-1</v>
      </c>
      <c r="I188">
        <v>-1</v>
      </c>
    </row>
    <row r="189" spans="1:9" x14ac:dyDescent="0.25">
      <c r="A189">
        <v>-1</v>
      </c>
      <c r="B189">
        <v>-1</v>
      </c>
      <c r="C189">
        <v>-1</v>
      </c>
      <c r="D189">
        <v>-1</v>
      </c>
      <c r="E189">
        <v>-1</v>
      </c>
      <c r="F189">
        <v>-1</v>
      </c>
      <c r="G189">
        <v>-1</v>
      </c>
      <c r="H189">
        <v>-1</v>
      </c>
      <c r="I189">
        <v>-1</v>
      </c>
    </row>
    <row r="190" spans="1:9" x14ac:dyDescent="0.25">
      <c r="A190">
        <v>-1</v>
      </c>
      <c r="B190">
        <v>-1</v>
      </c>
      <c r="C190">
        <v>-1</v>
      </c>
      <c r="D190">
        <v>-1</v>
      </c>
      <c r="E190">
        <v>-1</v>
      </c>
      <c r="F190">
        <v>-1</v>
      </c>
      <c r="G190">
        <v>-1</v>
      </c>
      <c r="H190">
        <v>-1</v>
      </c>
      <c r="I190">
        <v>-1</v>
      </c>
    </row>
    <row r="191" spans="1:9" x14ac:dyDescent="0.25">
      <c r="A191">
        <v>-1</v>
      </c>
      <c r="B191">
        <v>-1</v>
      </c>
      <c r="C191">
        <v>-1</v>
      </c>
      <c r="D191">
        <v>-1</v>
      </c>
      <c r="E191">
        <v>-1</v>
      </c>
      <c r="F191">
        <v>-1</v>
      </c>
      <c r="G191">
        <v>-1</v>
      </c>
      <c r="H191">
        <v>-1</v>
      </c>
      <c r="I191">
        <v>-1</v>
      </c>
    </row>
    <row r="192" spans="1:9" x14ac:dyDescent="0.25">
      <c r="A192">
        <v>-1</v>
      </c>
      <c r="B192">
        <v>-1</v>
      </c>
      <c r="C192">
        <v>-1</v>
      </c>
      <c r="D192">
        <v>-1</v>
      </c>
      <c r="E192">
        <v>-1</v>
      </c>
      <c r="F192">
        <v>-1</v>
      </c>
      <c r="G192">
        <v>-1</v>
      </c>
      <c r="H192">
        <v>-1</v>
      </c>
      <c r="I192">
        <v>-1</v>
      </c>
    </row>
    <row r="193" spans="1:9" x14ac:dyDescent="0.25">
      <c r="A193">
        <v>-1</v>
      </c>
      <c r="B193">
        <v>-1</v>
      </c>
      <c r="C193">
        <v>-1</v>
      </c>
      <c r="D193">
        <v>-1</v>
      </c>
      <c r="E193">
        <v>-1</v>
      </c>
      <c r="F193">
        <v>-1</v>
      </c>
      <c r="G193">
        <v>-1</v>
      </c>
      <c r="H193">
        <v>-1</v>
      </c>
      <c r="I193">
        <v>-1</v>
      </c>
    </row>
    <row r="194" spans="1:9" x14ac:dyDescent="0.25">
      <c r="A194">
        <v>-1</v>
      </c>
      <c r="B194">
        <v>-1</v>
      </c>
      <c r="C194">
        <v>-1</v>
      </c>
      <c r="D194">
        <v>-1</v>
      </c>
      <c r="E194">
        <v>-1</v>
      </c>
      <c r="F194">
        <v>-1</v>
      </c>
      <c r="G194">
        <v>-1</v>
      </c>
      <c r="H194">
        <v>-1</v>
      </c>
      <c r="I194">
        <v>-1</v>
      </c>
    </row>
    <row r="195" spans="1:9" x14ac:dyDescent="0.25">
      <c r="A195">
        <v>-1</v>
      </c>
      <c r="B195">
        <v>-1</v>
      </c>
      <c r="C195">
        <v>-1</v>
      </c>
      <c r="D195">
        <v>-1</v>
      </c>
      <c r="E195">
        <v>-1</v>
      </c>
      <c r="F195">
        <v>-1</v>
      </c>
      <c r="G195">
        <v>-1</v>
      </c>
      <c r="H195">
        <v>-1</v>
      </c>
      <c r="I195">
        <v>-1</v>
      </c>
    </row>
    <row r="196" spans="1:9" x14ac:dyDescent="0.25">
      <c r="A196">
        <v>-1</v>
      </c>
      <c r="B196">
        <v>-1</v>
      </c>
      <c r="C196">
        <v>-1</v>
      </c>
      <c r="D196">
        <v>-1</v>
      </c>
      <c r="E196">
        <v>-1</v>
      </c>
      <c r="F196">
        <v>-1</v>
      </c>
      <c r="G196">
        <v>-1</v>
      </c>
      <c r="H196">
        <v>-1</v>
      </c>
      <c r="I196">
        <v>-1</v>
      </c>
    </row>
    <row r="197" spans="1:9" x14ac:dyDescent="0.25">
      <c r="A197">
        <v>-1</v>
      </c>
      <c r="B197">
        <v>-1</v>
      </c>
      <c r="C197">
        <v>-1</v>
      </c>
      <c r="D197">
        <v>-1</v>
      </c>
      <c r="E197">
        <v>-1</v>
      </c>
      <c r="F197">
        <v>-1</v>
      </c>
      <c r="G197">
        <v>-1</v>
      </c>
      <c r="H197">
        <v>-1</v>
      </c>
      <c r="I197">
        <v>-1</v>
      </c>
    </row>
    <row r="198" spans="1:9" x14ac:dyDescent="0.25">
      <c r="A198">
        <v>-1</v>
      </c>
      <c r="B198">
        <v>-1</v>
      </c>
      <c r="C198">
        <v>-1</v>
      </c>
      <c r="D198">
        <v>-1</v>
      </c>
      <c r="E198">
        <v>-1</v>
      </c>
      <c r="F198">
        <v>-1</v>
      </c>
      <c r="G198">
        <v>-1</v>
      </c>
      <c r="H198">
        <v>-1</v>
      </c>
      <c r="I198">
        <v>-1</v>
      </c>
    </row>
    <row r="199" spans="1:9" x14ac:dyDescent="0.25">
      <c r="A199">
        <v>-1</v>
      </c>
      <c r="B199">
        <v>-1</v>
      </c>
      <c r="C199">
        <v>-1</v>
      </c>
      <c r="D199">
        <v>-1</v>
      </c>
      <c r="E199">
        <v>-1</v>
      </c>
      <c r="F199">
        <v>-1</v>
      </c>
      <c r="G199">
        <v>-1</v>
      </c>
      <c r="H199">
        <v>-1</v>
      </c>
      <c r="I199">
        <v>-1</v>
      </c>
    </row>
    <row r="200" spans="1:9" x14ac:dyDescent="0.25">
      <c r="A200">
        <v>-1</v>
      </c>
      <c r="B200">
        <v>-1</v>
      </c>
      <c r="C200">
        <v>-1</v>
      </c>
      <c r="D200">
        <v>-1</v>
      </c>
      <c r="E200">
        <v>-1</v>
      </c>
      <c r="F200">
        <v>-1</v>
      </c>
      <c r="G200">
        <v>-1</v>
      </c>
      <c r="H200">
        <v>-1</v>
      </c>
      <c r="I200">
        <v>-1</v>
      </c>
    </row>
    <row r="201" spans="1:9" x14ac:dyDescent="0.25">
      <c r="A201">
        <v>-1</v>
      </c>
      <c r="B201">
        <v>-1</v>
      </c>
      <c r="C201">
        <v>-1</v>
      </c>
      <c r="D201">
        <v>-1</v>
      </c>
      <c r="E201">
        <v>-1</v>
      </c>
      <c r="F201">
        <v>-1</v>
      </c>
      <c r="G201">
        <v>-1</v>
      </c>
      <c r="H201">
        <v>-1</v>
      </c>
      <c r="I201">
        <v>-1</v>
      </c>
    </row>
    <row r="202" spans="1:9" x14ac:dyDescent="0.25">
      <c r="A202">
        <v>-1</v>
      </c>
      <c r="B202">
        <v>-1</v>
      </c>
      <c r="C202">
        <v>-1</v>
      </c>
      <c r="D202">
        <v>-1</v>
      </c>
      <c r="E202">
        <v>-1</v>
      </c>
      <c r="F202">
        <v>-1</v>
      </c>
      <c r="G202">
        <v>-1</v>
      </c>
      <c r="H202">
        <v>-1</v>
      </c>
      <c r="I202">
        <v>-1</v>
      </c>
    </row>
    <row r="203" spans="1:9" x14ac:dyDescent="0.25">
      <c r="A203">
        <v>-1</v>
      </c>
      <c r="B203">
        <v>-1</v>
      </c>
      <c r="C203">
        <v>-1</v>
      </c>
      <c r="D203">
        <v>-1</v>
      </c>
      <c r="E203">
        <v>-1</v>
      </c>
      <c r="F203">
        <v>-1</v>
      </c>
      <c r="G203">
        <v>-1</v>
      </c>
      <c r="H203">
        <v>-1</v>
      </c>
      <c r="I203">
        <v>-1</v>
      </c>
    </row>
    <row r="204" spans="1:9" x14ac:dyDescent="0.25">
      <c r="A204">
        <v>-1</v>
      </c>
      <c r="B204">
        <v>-1</v>
      </c>
      <c r="C204">
        <v>-1</v>
      </c>
      <c r="D204">
        <v>-1</v>
      </c>
      <c r="E204">
        <v>-1</v>
      </c>
      <c r="F204">
        <v>-1</v>
      </c>
      <c r="G204">
        <v>-1</v>
      </c>
      <c r="H204">
        <v>-1</v>
      </c>
      <c r="I204">
        <v>-1</v>
      </c>
    </row>
    <row r="205" spans="1:9" x14ac:dyDescent="0.25">
      <c r="A205">
        <v>-1</v>
      </c>
      <c r="B205">
        <v>-1</v>
      </c>
      <c r="C205">
        <v>-1</v>
      </c>
      <c r="D205">
        <v>-1</v>
      </c>
      <c r="E205">
        <v>-1</v>
      </c>
      <c r="F205">
        <v>-1</v>
      </c>
      <c r="G205">
        <v>-1</v>
      </c>
      <c r="H205">
        <v>-1</v>
      </c>
      <c r="I205">
        <v>-1</v>
      </c>
    </row>
    <row r="206" spans="1:9" x14ac:dyDescent="0.25">
      <c r="A206">
        <v>-1</v>
      </c>
      <c r="B206">
        <v>-1</v>
      </c>
      <c r="C206">
        <v>-1</v>
      </c>
      <c r="D206">
        <v>-1</v>
      </c>
      <c r="E206">
        <v>-1</v>
      </c>
      <c r="F206">
        <v>-1</v>
      </c>
      <c r="G206">
        <v>-1</v>
      </c>
      <c r="H206">
        <v>-1</v>
      </c>
      <c r="I206">
        <v>-1</v>
      </c>
    </row>
  </sheetData>
  <sheetProtection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N206"/>
  <sheetViews>
    <sheetView workbookViewId="0"/>
  </sheetViews>
  <sheetFormatPr baseColWidth="10" defaultRowHeight="15" x14ac:dyDescent="0.25"/>
  <sheetData>
    <row r="1" spans="1:14" x14ac:dyDescent="0.25">
      <c r="A1" t="s">
        <v>705</v>
      </c>
      <c r="B1" t="s">
        <v>706</v>
      </c>
      <c r="C1" t="s">
        <v>707</v>
      </c>
      <c r="D1" t="s">
        <v>708</v>
      </c>
      <c r="E1" t="s">
        <v>709</v>
      </c>
      <c r="F1" t="s">
        <v>710</v>
      </c>
      <c r="G1" t="s">
        <v>711</v>
      </c>
      <c r="H1" t="s">
        <v>712</v>
      </c>
      <c r="I1" t="s">
        <v>713</v>
      </c>
      <c r="J1" t="s">
        <v>714</v>
      </c>
      <c r="K1" t="s">
        <v>715</v>
      </c>
      <c r="L1" t="s">
        <v>716</v>
      </c>
      <c r="M1" t="s">
        <v>717</v>
      </c>
      <c r="N1" t="s">
        <v>718</v>
      </c>
    </row>
    <row r="2" spans="1:14" x14ac:dyDescent="0.25">
      <c r="A2">
        <v>1400</v>
      </c>
      <c r="B2">
        <v>3040</v>
      </c>
      <c r="C2">
        <v>3100</v>
      </c>
      <c r="D2">
        <v>3090</v>
      </c>
      <c r="E2">
        <v>3020</v>
      </c>
      <c r="F2">
        <v>2950</v>
      </c>
      <c r="G2">
        <v>2720</v>
      </c>
      <c r="H2">
        <v>2505</v>
      </c>
      <c r="I2">
        <v>2385</v>
      </c>
      <c r="J2">
        <v>2310</v>
      </c>
      <c r="K2">
        <v>2260</v>
      </c>
      <c r="L2">
        <v>2080</v>
      </c>
      <c r="M2">
        <v>1770</v>
      </c>
      <c r="N2">
        <v>1025</v>
      </c>
    </row>
    <row r="3" spans="1:14" x14ac:dyDescent="0.25">
      <c r="A3">
        <v>1305</v>
      </c>
      <c r="B3">
        <v>305</v>
      </c>
      <c r="C3">
        <v>280</v>
      </c>
      <c r="D3">
        <v>285</v>
      </c>
      <c r="E3">
        <v>320</v>
      </c>
      <c r="F3">
        <v>350</v>
      </c>
      <c r="G3">
        <v>430</v>
      </c>
      <c r="H3">
        <v>485</v>
      </c>
      <c r="I3">
        <v>375</v>
      </c>
      <c r="J3">
        <v>325</v>
      </c>
      <c r="K3">
        <v>235</v>
      </c>
      <c r="L3">
        <v>220</v>
      </c>
      <c r="M3">
        <v>240</v>
      </c>
      <c r="N3">
        <v>435</v>
      </c>
    </row>
    <row r="4" spans="1:14" x14ac:dyDescent="0.25">
      <c r="A4">
        <v>655</v>
      </c>
      <c r="B4">
        <v>310</v>
      </c>
      <c r="C4">
        <v>295</v>
      </c>
      <c r="D4">
        <v>295</v>
      </c>
      <c r="E4">
        <v>310</v>
      </c>
      <c r="F4">
        <v>350</v>
      </c>
      <c r="G4">
        <v>410</v>
      </c>
      <c r="H4">
        <v>470</v>
      </c>
      <c r="I4">
        <v>630</v>
      </c>
      <c r="J4">
        <v>555</v>
      </c>
      <c r="K4">
        <v>500</v>
      </c>
      <c r="L4">
        <v>325</v>
      </c>
      <c r="M4">
        <v>290</v>
      </c>
      <c r="N4">
        <v>430</v>
      </c>
    </row>
    <row r="5" spans="1:14" x14ac:dyDescent="0.25">
      <c r="A5">
        <v>1400</v>
      </c>
      <c r="B5">
        <v>920</v>
      </c>
      <c r="C5">
        <v>830</v>
      </c>
      <c r="D5">
        <v>865</v>
      </c>
      <c r="E5">
        <v>940</v>
      </c>
      <c r="F5">
        <v>1020</v>
      </c>
      <c r="G5">
        <v>1150</v>
      </c>
      <c r="H5">
        <v>1205</v>
      </c>
      <c r="I5">
        <v>915</v>
      </c>
      <c r="J5">
        <v>1260</v>
      </c>
      <c r="K5">
        <v>870</v>
      </c>
      <c r="L5">
        <v>815</v>
      </c>
      <c r="M5">
        <v>750</v>
      </c>
      <c r="N5">
        <v>625</v>
      </c>
    </row>
    <row r="6" spans="1:14" x14ac:dyDescent="0.25">
      <c r="A6">
        <v>1840</v>
      </c>
      <c r="B6">
        <v>900</v>
      </c>
      <c r="C6">
        <v>861</v>
      </c>
      <c r="D6">
        <v>870</v>
      </c>
      <c r="E6">
        <v>945</v>
      </c>
      <c r="F6">
        <v>1050</v>
      </c>
      <c r="G6">
        <v>1220</v>
      </c>
      <c r="H6">
        <v>1430</v>
      </c>
      <c r="I6">
        <v>1480</v>
      </c>
      <c r="J6">
        <v>1300</v>
      </c>
      <c r="K6">
        <v>1075</v>
      </c>
      <c r="L6">
        <v>815</v>
      </c>
      <c r="M6">
        <v>790</v>
      </c>
      <c r="N6">
        <v>1290</v>
      </c>
    </row>
    <row r="7" spans="1:14" x14ac:dyDescent="0.25">
      <c r="A7">
        <v>-1</v>
      </c>
      <c r="B7">
        <v>-1</v>
      </c>
      <c r="C7">
        <v>-1</v>
      </c>
      <c r="D7">
        <v>-1</v>
      </c>
      <c r="E7">
        <v>-1</v>
      </c>
      <c r="F7">
        <v>-1</v>
      </c>
      <c r="G7">
        <v>0</v>
      </c>
      <c r="H7">
        <v>670</v>
      </c>
      <c r="I7">
        <v>530</v>
      </c>
      <c r="J7">
        <v>750</v>
      </c>
      <c r="K7">
        <v>1010</v>
      </c>
      <c r="L7">
        <v>34</v>
      </c>
      <c r="M7">
        <v>0</v>
      </c>
      <c r="N7">
        <v>-1</v>
      </c>
    </row>
    <row r="8" spans="1:14" x14ac:dyDescent="0.25">
      <c r="A8">
        <v>-1</v>
      </c>
      <c r="B8">
        <v>508</v>
      </c>
      <c r="C8">
        <v>37</v>
      </c>
      <c r="D8">
        <v>38</v>
      </c>
      <c r="E8">
        <v>38</v>
      </c>
      <c r="F8">
        <v>330</v>
      </c>
      <c r="G8">
        <v>350</v>
      </c>
      <c r="H8">
        <v>4910</v>
      </c>
      <c r="I8">
        <v>600</v>
      </c>
      <c r="J8">
        <v>870</v>
      </c>
      <c r="K8">
        <v>4140</v>
      </c>
      <c r="L8">
        <v>214</v>
      </c>
      <c r="M8">
        <v>591</v>
      </c>
      <c r="N8">
        <v>3190</v>
      </c>
    </row>
    <row r="9" spans="1:14" x14ac:dyDescent="0.25">
      <c r="A9">
        <v>-1</v>
      </c>
      <c r="B9">
        <v>540</v>
      </c>
      <c r="C9">
        <v>323</v>
      </c>
      <c r="D9">
        <v>305</v>
      </c>
      <c r="E9">
        <v>322</v>
      </c>
      <c r="F9">
        <v>360</v>
      </c>
      <c r="G9">
        <v>630</v>
      </c>
      <c r="H9">
        <v>5040</v>
      </c>
      <c r="I9">
        <v>660</v>
      </c>
      <c r="J9">
        <v>4690</v>
      </c>
      <c r="K9">
        <v>4170</v>
      </c>
      <c r="L9">
        <v>490</v>
      </c>
      <c r="M9">
        <v>615</v>
      </c>
      <c r="N9">
        <v>3250</v>
      </c>
    </row>
    <row r="10" spans="1:14" x14ac:dyDescent="0.25">
      <c r="A10">
        <v>-1</v>
      </c>
      <c r="B10">
        <v>590</v>
      </c>
      <c r="C10">
        <v>390</v>
      </c>
      <c r="D10">
        <v>330</v>
      </c>
      <c r="E10">
        <v>550</v>
      </c>
      <c r="F10">
        <v>580</v>
      </c>
      <c r="G10">
        <v>680</v>
      </c>
      <c r="H10">
        <v>-1</v>
      </c>
      <c r="I10">
        <v>5110</v>
      </c>
      <c r="J10">
        <v>4740</v>
      </c>
      <c r="K10">
        <v>4190</v>
      </c>
      <c r="L10">
        <v>510</v>
      </c>
      <c r="M10">
        <v>650</v>
      </c>
      <c r="N10">
        <v>3280</v>
      </c>
    </row>
    <row r="11" spans="1:14" x14ac:dyDescent="0.25">
      <c r="A11">
        <v>-1</v>
      </c>
      <c r="B11">
        <v>650</v>
      </c>
      <c r="C11">
        <v>440</v>
      </c>
      <c r="D11">
        <v>353</v>
      </c>
      <c r="E11">
        <v>630</v>
      </c>
      <c r="F11">
        <v>720</v>
      </c>
      <c r="G11">
        <v>825</v>
      </c>
      <c r="H11">
        <v>-1</v>
      </c>
      <c r="I11">
        <v>-1</v>
      </c>
      <c r="J11">
        <v>4770</v>
      </c>
      <c r="K11">
        <v>4235</v>
      </c>
      <c r="L11">
        <v>610</v>
      </c>
      <c r="M11">
        <v>840</v>
      </c>
      <c r="N11">
        <v>3300</v>
      </c>
    </row>
    <row r="12" spans="1:14" x14ac:dyDescent="0.25">
      <c r="A12">
        <v>-1</v>
      </c>
      <c r="B12">
        <v>705</v>
      </c>
      <c r="C12">
        <v>480</v>
      </c>
      <c r="D12">
        <v>386</v>
      </c>
      <c r="E12">
        <v>990</v>
      </c>
      <c r="F12">
        <v>880</v>
      </c>
      <c r="G12">
        <v>1000</v>
      </c>
      <c r="H12">
        <v>-1</v>
      </c>
      <c r="I12">
        <v>-1</v>
      </c>
      <c r="J12">
        <v>5020</v>
      </c>
      <c r="K12">
        <v>4270</v>
      </c>
      <c r="L12">
        <v>650</v>
      </c>
      <c r="M12">
        <v>900</v>
      </c>
      <c r="N12">
        <v>3320</v>
      </c>
    </row>
    <row r="13" spans="1:14" x14ac:dyDescent="0.25">
      <c r="A13">
        <v>-1</v>
      </c>
      <c r="B13">
        <v>770</v>
      </c>
      <c r="C13">
        <v>540</v>
      </c>
      <c r="D13">
        <v>450</v>
      </c>
      <c r="E13">
        <v>1020</v>
      </c>
      <c r="F13">
        <v>980</v>
      </c>
      <c r="G13">
        <v>1135</v>
      </c>
      <c r="H13">
        <v>-1</v>
      </c>
      <c r="I13">
        <v>-1</v>
      </c>
      <c r="J13">
        <v>5240</v>
      </c>
      <c r="K13">
        <v>4300</v>
      </c>
      <c r="L13">
        <v>673</v>
      </c>
      <c r="M13">
        <v>940</v>
      </c>
      <c r="N13">
        <v>3340</v>
      </c>
    </row>
    <row r="14" spans="1:14" x14ac:dyDescent="0.25">
      <c r="A14">
        <v>-1</v>
      </c>
      <c r="B14">
        <v>795</v>
      </c>
      <c r="C14">
        <v>580</v>
      </c>
      <c r="D14">
        <v>500</v>
      </c>
      <c r="E14">
        <v>1100</v>
      </c>
      <c r="F14">
        <v>1080</v>
      </c>
      <c r="G14">
        <v>1190</v>
      </c>
      <c r="H14">
        <v>-1</v>
      </c>
      <c r="I14">
        <v>-1</v>
      </c>
      <c r="J14">
        <v>6000</v>
      </c>
      <c r="K14">
        <v>4320</v>
      </c>
      <c r="L14">
        <v>800</v>
      </c>
      <c r="M14">
        <v>960</v>
      </c>
      <c r="N14">
        <v>3360</v>
      </c>
    </row>
    <row r="15" spans="1:14" x14ac:dyDescent="0.25">
      <c r="A15">
        <v>-1</v>
      </c>
      <c r="B15">
        <v>820</v>
      </c>
      <c r="C15">
        <v>600</v>
      </c>
      <c r="D15">
        <v>600</v>
      </c>
      <c r="E15">
        <v>1270</v>
      </c>
      <c r="F15">
        <v>1100</v>
      </c>
      <c r="G15">
        <v>1370</v>
      </c>
      <c r="H15">
        <v>-1</v>
      </c>
      <c r="I15">
        <v>-1</v>
      </c>
      <c r="J15">
        <v>-1</v>
      </c>
      <c r="K15">
        <v>4354</v>
      </c>
      <c r="L15">
        <v>880</v>
      </c>
      <c r="M15">
        <v>3100</v>
      </c>
      <c r="N15">
        <v>3380</v>
      </c>
    </row>
    <row r="16" spans="1:14" x14ac:dyDescent="0.25">
      <c r="A16">
        <v>-1</v>
      </c>
      <c r="B16">
        <v>840</v>
      </c>
      <c r="C16">
        <v>670</v>
      </c>
      <c r="D16">
        <v>650</v>
      </c>
      <c r="E16">
        <v>1360</v>
      </c>
      <c r="F16">
        <v>1460</v>
      </c>
      <c r="G16">
        <v>1455</v>
      </c>
      <c r="H16">
        <v>-1</v>
      </c>
      <c r="I16">
        <v>-1</v>
      </c>
      <c r="J16">
        <v>-1</v>
      </c>
      <c r="K16">
        <v>4390</v>
      </c>
      <c r="L16">
        <v>955</v>
      </c>
      <c r="M16">
        <v>3130</v>
      </c>
      <c r="N16">
        <v>3400</v>
      </c>
    </row>
    <row r="17" spans="1:14" x14ac:dyDescent="0.25">
      <c r="A17">
        <v>-1</v>
      </c>
      <c r="B17">
        <v>875</v>
      </c>
      <c r="C17">
        <v>720</v>
      </c>
      <c r="D17">
        <v>680</v>
      </c>
      <c r="E17">
        <v>1640</v>
      </c>
      <c r="F17">
        <v>1570</v>
      </c>
      <c r="G17">
        <v>4850</v>
      </c>
      <c r="H17">
        <v>-1</v>
      </c>
      <c r="I17">
        <v>-1</v>
      </c>
      <c r="J17">
        <v>-1</v>
      </c>
      <c r="K17">
        <v>4510</v>
      </c>
      <c r="L17">
        <v>995</v>
      </c>
      <c r="M17">
        <v>3160</v>
      </c>
      <c r="N17">
        <v>3420</v>
      </c>
    </row>
    <row r="18" spans="1:14" x14ac:dyDescent="0.25">
      <c r="A18">
        <v>-1</v>
      </c>
      <c r="B18">
        <v>980</v>
      </c>
      <c r="C18">
        <v>870</v>
      </c>
      <c r="D18">
        <v>700</v>
      </c>
      <c r="E18">
        <v>1685</v>
      </c>
      <c r="F18">
        <v>1710</v>
      </c>
      <c r="G18">
        <v>4895</v>
      </c>
      <c r="H18">
        <v>-1</v>
      </c>
      <c r="I18">
        <v>-1</v>
      </c>
      <c r="J18">
        <v>-1</v>
      </c>
      <c r="K18">
        <v>5420</v>
      </c>
      <c r="L18">
        <v>1020</v>
      </c>
      <c r="M18">
        <v>3180</v>
      </c>
      <c r="N18">
        <v>3455</v>
      </c>
    </row>
    <row r="19" spans="1:14" x14ac:dyDescent="0.25">
      <c r="A19">
        <v>-1</v>
      </c>
      <c r="B19">
        <v>1050</v>
      </c>
      <c r="C19">
        <v>960</v>
      </c>
      <c r="D19">
        <v>755</v>
      </c>
      <c r="E19">
        <v>1740</v>
      </c>
      <c r="F19">
        <v>1730</v>
      </c>
      <c r="G19">
        <v>4920</v>
      </c>
      <c r="H19">
        <v>-1</v>
      </c>
      <c r="I19">
        <v>-1</v>
      </c>
      <c r="J19">
        <v>-1</v>
      </c>
      <c r="K19">
        <v>-1</v>
      </c>
      <c r="L19">
        <v>1050</v>
      </c>
      <c r="M19">
        <v>3210</v>
      </c>
      <c r="N19">
        <v>3510</v>
      </c>
    </row>
    <row r="20" spans="1:14" x14ac:dyDescent="0.25">
      <c r="A20">
        <v>-1</v>
      </c>
      <c r="B20">
        <v>1100</v>
      </c>
      <c r="C20">
        <v>1000</v>
      </c>
      <c r="D20">
        <v>1000</v>
      </c>
      <c r="E20">
        <v>1760</v>
      </c>
      <c r="F20">
        <v>1820</v>
      </c>
      <c r="G20">
        <v>4940</v>
      </c>
      <c r="H20">
        <v>-1</v>
      </c>
      <c r="I20">
        <v>-1</v>
      </c>
      <c r="J20">
        <v>-1</v>
      </c>
      <c r="K20">
        <v>-1</v>
      </c>
      <c r="L20">
        <v>1090</v>
      </c>
      <c r="M20">
        <v>3230</v>
      </c>
      <c r="N20">
        <v>3560</v>
      </c>
    </row>
    <row r="21" spans="1:14" x14ac:dyDescent="0.25">
      <c r="A21">
        <v>-1</v>
      </c>
      <c r="B21">
        <v>1150</v>
      </c>
      <c r="C21">
        <v>1095</v>
      </c>
      <c r="D21">
        <v>1060</v>
      </c>
      <c r="E21">
        <v>1790</v>
      </c>
      <c r="F21">
        <v>1850</v>
      </c>
      <c r="G21">
        <v>4980</v>
      </c>
      <c r="H21">
        <v>-1</v>
      </c>
      <c r="I21">
        <v>-1</v>
      </c>
      <c r="J21">
        <v>-1</v>
      </c>
      <c r="K21">
        <v>-1</v>
      </c>
      <c r="L21">
        <v>1130</v>
      </c>
      <c r="M21">
        <v>3265</v>
      </c>
      <c r="N21">
        <v>3580</v>
      </c>
    </row>
    <row r="22" spans="1:14" x14ac:dyDescent="0.25">
      <c r="A22">
        <v>-1</v>
      </c>
      <c r="B22">
        <v>1200</v>
      </c>
      <c r="C22">
        <v>1120</v>
      </c>
      <c r="D22">
        <v>1115</v>
      </c>
      <c r="E22">
        <v>1845</v>
      </c>
      <c r="F22">
        <v>4705</v>
      </c>
      <c r="G22">
        <v>5010</v>
      </c>
      <c r="H22">
        <v>-1</v>
      </c>
      <c r="I22">
        <v>-1</v>
      </c>
      <c r="J22">
        <v>-1</v>
      </c>
      <c r="K22">
        <v>-1</v>
      </c>
      <c r="L22">
        <v>1150</v>
      </c>
      <c r="M22">
        <v>3300</v>
      </c>
      <c r="N22">
        <v>3625</v>
      </c>
    </row>
    <row r="23" spans="1:14" x14ac:dyDescent="0.25">
      <c r="A23">
        <v>-1</v>
      </c>
      <c r="B23">
        <v>1240</v>
      </c>
      <c r="C23">
        <v>1230</v>
      </c>
      <c r="D23">
        <v>1300</v>
      </c>
      <c r="E23">
        <v>1865</v>
      </c>
      <c r="F23">
        <v>4725</v>
      </c>
      <c r="G23">
        <v>5090</v>
      </c>
      <c r="H23">
        <v>-1</v>
      </c>
      <c r="I23">
        <v>-1</v>
      </c>
      <c r="J23">
        <v>-1</v>
      </c>
      <c r="K23">
        <v>-1</v>
      </c>
      <c r="L23">
        <v>1180</v>
      </c>
      <c r="M23">
        <v>3350</v>
      </c>
      <c r="N23">
        <v>3650</v>
      </c>
    </row>
    <row r="24" spans="1:14" x14ac:dyDescent="0.25">
      <c r="A24">
        <v>-1</v>
      </c>
      <c r="B24">
        <v>1360</v>
      </c>
      <c r="C24">
        <v>1470</v>
      </c>
      <c r="D24">
        <v>1410</v>
      </c>
      <c r="E24">
        <v>1885</v>
      </c>
      <c r="F24">
        <v>4745</v>
      </c>
      <c r="G24">
        <v>5310</v>
      </c>
      <c r="H24">
        <v>-1</v>
      </c>
      <c r="I24">
        <v>-1</v>
      </c>
      <c r="J24">
        <v>-1</v>
      </c>
      <c r="K24">
        <v>-1</v>
      </c>
      <c r="L24">
        <v>1200</v>
      </c>
      <c r="M24">
        <v>3370</v>
      </c>
      <c r="N24">
        <v>3680</v>
      </c>
    </row>
    <row r="25" spans="1:14" x14ac:dyDescent="0.25">
      <c r="A25">
        <v>-1</v>
      </c>
      <c r="B25">
        <v>1400</v>
      </c>
      <c r="C25">
        <v>1500</v>
      </c>
      <c r="D25">
        <v>1537</v>
      </c>
      <c r="E25">
        <v>1920</v>
      </c>
      <c r="F25">
        <v>4770</v>
      </c>
      <c r="G25">
        <v>5570</v>
      </c>
      <c r="H25">
        <v>-1</v>
      </c>
      <c r="I25">
        <v>-1</v>
      </c>
      <c r="J25">
        <v>-1</v>
      </c>
      <c r="K25">
        <v>-1</v>
      </c>
      <c r="L25">
        <v>1230</v>
      </c>
      <c r="M25">
        <v>3390</v>
      </c>
      <c r="N25">
        <v>3700</v>
      </c>
    </row>
    <row r="26" spans="1:14" x14ac:dyDescent="0.25">
      <c r="A26">
        <v>-1</v>
      </c>
      <c r="B26">
        <v>1420</v>
      </c>
      <c r="C26">
        <v>1560</v>
      </c>
      <c r="D26">
        <v>1680</v>
      </c>
      <c r="E26">
        <v>1950</v>
      </c>
      <c r="F26">
        <v>4790</v>
      </c>
      <c r="G26">
        <v>-1</v>
      </c>
      <c r="H26">
        <v>-1</v>
      </c>
      <c r="I26">
        <v>-1</v>
      </c>
      <c r="J26">
        <v>-1</v>
      </c>
      <c r="K26">
        <v>-1</v>
      </c>
      <c r="L26">
        <v>1250</v>
      </c>
      <c r="M26">
        <v>3420</v>
      </c>
      <c r="N26">
        <v>3764</v>
      </c>
    </row>
    <row r="27" spans="1:14" x14ac:dyDescent="0.25">
      <c r="A27">
        <v>-1</v>
      </c>
      <c r="B27">
        <v>1500</v>
      </c>
      <c r="C27">
        <v>1720</v>
      </c>
      <c r="D27">
        <v>1705</v>
      </c>
      <c r="E27">
        <v>2020</v>
      </c>
      <c r="F27">
        <v>4810</v>
      </c>
      <c r="G27">
        <v>-1</v>
      </c>
      <c r="H27">
        <v>-1</v>
      </c>
      <c r="I27">
        <v>-1</v>
      </c>
      <c r="J27">
        <v>-1</v>
      </c>
      <c r="K27">
        <v>-1</v>
      </c>
      <c r="L27">
        <v>3445</v>
      </c>
      <c r="M27">
        <v>3470</v>
      </c>
      <c r="N27">
        <v>3790</v>
      </c>
    </row>
    <row r="28" spans="1:14" x14ac:dyDescent="0.25">
      <c r="A28">
        <v>-1</v>
      </c>
      <c r="B28">
        <v>1600</v>
      </c>
      <c r="C28">
        <v>1800</v>
      </c>
      <c r="D28">
        <v>1765</v>
      </c>
      <c r="E28">
        <v>2040</v>
      </c>
      <c r="F28">
        <v>4830</v>
      </c>
      <c r="G28">
        <v>-1</v>
      </c>
      <c r="H28">
        <v>-1</v>
      </c>
      <c r="I28">
        <v>-1</v>
      </c>
      <c r="J28">
        <v>-1</v>
      </c>
      <c r="K28">
        <v>-1</v>
      </c>
      <c r="L28">
        <v>3480</v>
      </c>
      <c r="M28">
        <v>3500</v>
      </c>
      <c r="N28">
        <v>3890</v>
      </c>
    </row>
    <row r="29" spans="1:14" x14ac:dyDescent="0.25">
      <c r="A29">
        <v>-1</v>
      </c>
      <c r="B29">
        <v>1660</v>
      </c>
      <c r="C29">
        <v>1900</v>
      </c>
      <c r="D29">
        <v>1800</v>
      </c>
      <c r="E29">
        <v>2060</v>
      </c>
      <c r="F29">
        <v>4850</v>
      </c>
      <c r="G29">
        <v>-1</v>
      </c>
      <c r="H29">
        <v>-1</v>
      </c>
      <c r="I29">
        <v>-1</v>
      </c>
      <c r="J29">
        <v>-1</v>
      </c>
      <c r="K29">
        <v>-1</v>
      </c>
      <c r="L29">
        <v>3500</v>
      </c>
      <c r="M29">
        <v>3520</v>
      </c>
      <c r="N29">
        <v>3915</v>
      </c>
    </row>
    <row r="30" spans="1:14" x14ac:dyDescent="0.25">
      <c r="A30">
        <v>-1</v>
      </c>
      <c r="B30">
        <v>1760</v>
      </c>
      <c r="C30">
        <v>1930</v>
      </c>
      <c r="D30">
        <v>1840</v>
      </c>
      <c r="E30">
        <v>4600</v>
      </c>
      <c r="F30">
        <v>4875</v>
      </c>
      <c r="G30">
        <v>-1</v>
      </c>
      <c r="H30">
        <v>-1</v>
      </c>
      <c r="I30">
        <v>-1</v>
      </c>
      <c r="J30">
        <v>-1</v>
      </c>
      <c r="K30">
        <v>-1</v>
      </c>
      <c r="L30">
        <v>3520</v>
      </c>
      <c r="M30">
        <v>3550</v>
      </c>
      <c r="N30">
        <v>3950</v>
      </c>
    </row>
    <row r="31" spans="1:14" x14ac:dyDescent="0.25">
      <c r="A31">
        <v>-1</v>
      </c>
      <c r="B31">
        <v>1820</v>
      </c>
      <c r="C31">
        <v>1950</v>
      </c>
      <c r="D31">
        <v>1880</v>
      </c>
      <c r="E31">
        <v>4620</v>
      </c>
      <c r="F31">
        <v>4900</v>
      </c>
      <c r="G31">
        <v>-1</v>
      </c>
      <c r="H31">
        <v>-1</v>
      </c>
      <c r="I31">
        <v>-1</v>
      </c>
      <c r="J31">
        <v>-1</v>
      </c>
      <c r="K31">
        <v>-1</v>
      </c>
      <c r="L31">
        <v>3540</v>
      </c>
      <c r="M31">
        <v>3585</v>
      </c>
      <c r="N31">
        <v>3990</v>
      </c>
    </row>
    <row r="32" spans="1:14" x14ac:dyDescent="0.25">
      <c r="A32">
        <v>-1</v>
      </c>
      <c r="B32">
        <v>1840</v>
      </c>
      <c r="C32">
        <v>1990</v>
      </c>
      <c r="D32">
        <v>1909</v>
      </c>
      <c r="E32">
        <v>4645</v>
      </c>
      <c r="F32">
        <v>4920</v>
      </c>
      <c r="G32">
        <v>-1</v>
      </c>
      <c r="H32">
        <v>-1</v>
      </c>
      <c r="I32">
        <v>-1</v>
      </c>
      <c r="J32">
        <v>-1</v>
      </c>
      <c r="K32">
        <v>-1</v>
      </c>
      <c r="L32">
        <v>3560</v>
      </c>
      <c r="M32">
        <v>3610</v>
      </c>
      <c r="N32">
        <v>4015</v>
      </c>
    </row>
    <row r="33" spans="1:14" x14ac:dyDescent="0.25">
      <c r="A33">
        <v>-1</v>
      </c>
      <c r="B33">
        <v>1860</v>
      </c>
      <c r="C33">
        <v>2035</v>
      </c>
      <c r="D33">
        <v>1940</v>
      </c>
      <c r="E33">
        <v>4665</v>
      </c>
      <c r="F33">
        <v>4960</v>
      </c>
      <c r="G33">
        <v>-1</v>
      </c>
      <c r="H33">
        <v>-1</v>
      </c>
      <c r="I33">
        <v>-1</v>
      </c>
      <c r="J33">
        <v>-1</v>
      </c>
      <c r="K33">
        <v>-1</v>
      </c>
      <c r="L33">
        <v>3580</v>
      </c>
      <c r="M33">
        <v>3635</v>
      </c>
      <c r="N33">
        <v>4100</v>
      </c>
    </row>
    <row r="34" spans="1:14" x14ac:dyDescent="0.25">
      <c r="A34">
        <v>-1</v>
      </c>
      <c r="B34">
        <v>1885</v>
      </c>
      <c r="C34">
        <v>2070</v>
      </c>
      <c r="D34">
        <v>1960</v>
      </c>
      <c r="E34">
        <v>4685</v>
      </c>
      <c r="F34">
        <v>4985</v>
      </c>
      <c r="G34">
        <v>-1</v>
      </c>
      <c r="H34">
        <v>-1</v>
      </c>
      <c r="I34">
        <v>-1</v>
      </c>
      <c r="J34">
        <v>-1</v>
      </c>
      <c r="K34">
        <v>-1</v>
      </c>
      <c r="L34">
        <v>3600</v>
      </c>
      <c r="M34">
        <v>3670</v>
      </c>
      <c r="N34">
        <v>4165</v>
      </c>
    </row>
    <row r="35" spans="1:14" x14ac:dyDescent="0.25">
      <c r="A35">
        <v>-1</v>
      </c>
      <c r="B35">
        <v>1940</v>
      </c>
      <c r="C35">
        <v>2115</v>
      </c>
      <c r="D35">
        <v>1995</v>
      </c>
      <c r="E35">
        <v>4705</v>
      </c>
      <c r="F35">
        <v>5010</v>
      </c>
      <c r="G35">
        <v>-1</v>
      </c>
      <c r="H35">
        <v>-1</v>
      </c>
      <c r="I35">
        <v>-1</v>
      </c>
      <c r="J35">
        <v>-1</v>
      </c>
      <c r="K35">
        <v>-1</v>
      </c>
      <c r="L35">
        <v>3620</v>
      </c>
      <c r="M35">
        <v>3720</v>
      </c>
      <c r="N35">
        <v>4250</v>
      </c>
    </row>
    <row r="36" spans="1:14" x14ac:dyDescent="0.25">
      <c r="A36">
        <v>-1</v>
      </c>
      <c r="B36">
        <v>1960</v>
      </c>
      <c r="C36">
        <v>2148</v>
      </c>
      <c r="D36">
        <v>2015</v>
      </c>
      <c r="E36">
        <v>4730</v>
      </c>
      <c r="F36">
        <v>5030</v>
      </c>
      <c r="G36">
        <v>-1</v>
      </c>
      <c r="H36">
        <v>-1</v>
      </c>
      <c r="I36">
        <v>-1</v>
      </c>
      <c r="J36">
        <v>-1</v>
      </c>
      <c r="K36">
        <v>-1</v>
      </c>
      <c r="L36">
        <v>3640</v>
      </c>
      <c r="M36">
        <v>3840</v>
      </c>
      <c r="N36">
        <v>4280</v>
      </c>
    </row>
    <row r="37" spans="1:14" x14ac:dyDescent="0.25">
      <c r="A37">
        <v>-1</v>
      </c>
      <c r="B37">
        <v>2000</v>
      </c>
      <c r="C37">
        <v>2180</v>
      </c>
      <c r="D37">
        <v>2045</v>
      </c>
      <c r="E37">
        <v>4750</v>
      </c>
      <c r="F37">
        <v>5140</v>
      </c>
      <c r="G37">
        <v>-1</v>
      </c>
      <c r="H37">
        <v>-1</v>
      </c>
      <c r="I37">
        <v>-1</v>
      </c>
      <c r="J37">
        <v>-1</v>
      </c>
      <c r="K37">
        <v>-1</v>
      </c>
      <c r="L37">
        <v>3665</v>
      </c>
      <c r="M37">
        <v>3860</v>
      </c>
      <c r="N37">
        <v>4415</v>
      </c>
    </row>
    <row r="38" spans="1:14" x14ac:dyDescent="0.25">
      <c r="A38">
        <v>-1</v>
      </c>
      <c r="B38">
        <v>2020</v>
      </c>
      <c r="C38">
        <v>2200</v>
      </c>
      <c r="D38">
        <v>2075</v>
      </c>
      <c r="E38">
        <v>4770</v>
      </c>
      <c r="F38">
        <v>5160</v>
      </c>
      <c r="G38">
        <v>-1</v>
      </c>
      <c r="H38">
        <v>-1</v>
      </c>
      <c r="I38">
        <v>-1</v>
      </c>
      <c r="J38">
        <v>-1</v>
      </c>
      <c r="K38">
        <v>-1</v>
      </c>
      <c r="L38">
        <v>3690</v>
      </c>
      <c r="M38">
        <v>3895</v>
      </c>
      <c r="N38">
        <v>-1</v>
      </c>
    </row>
    <row r="39" spans="1:14" x14ac:dyDescent="0.25">
      <c r="A39">
        <v>-1</v>
      </c>
      <c r="B39">
        <v>2045</v>
      </c>
      <c r="C39">
        <v>4540</v>
      </c>
      <c r="D39">
        <v>2095</v>
      </c>
      <c r="E39">
        <v>4790</v>
      </c>
      <c r="F39">
        <v>5190</v>
      </c>
      <c r="G39">
        <v>-1</v>
      </c>
      <c r="H39">
        <v>-1</v>
      </c>
      <c r="I39">
        <v>-1</v>
      </c>
      <c r="J39">
        <v>-1</v>
      </c>
      <c r="K39">
        <v>-1</v>
      </c>
      <c r="L39">
        <v>3710</v>
      </c>
      <c r="M39">
        <v>3930</v>
      </c>
      <c r="N39">
        <v>-1</v>
      </c>
    </row>
    <row r="40" spans="1:14" x14ac:dyDescent="0.25">
      <c r="A40">
        <v>-1</v>
      </c>
      <c r="B40">
        <v>2070</v>
      </c>
      <c r="C40">
        <v>4560</v>
      </c>
      <c r="D40">
        <v>2115</v>
      </c>
      <c r="E40">
        <v>4825</v>
      </c>
      <c r="F40">
        <v>5210</v>
      </c>
      <c r="G40">
        <v>-1</v>
      </c>
      <c r="H40">
        <v>-1</v>
      </c>
      <c r="I40">
        <v>-1</v>
      </c>
      <c r="J40">
        <v>-1</v>
      </c>
      <c r="K40">
        <v>-1</v>
      </c>
      <c r="L40">
        <v>3730</v>
      </c>
      <c r="M40">
        <v>3960</v>
      </c>
      <c r="N40">
        <v>-1</v>
      </c>
    </row>
    <row r="41" spans="1:14" x14ac:dyDescent="0.25">
      <c r="A41">
        <v>-1</v>
      </c>
      <c r="B41">
        <v>2100</v>
      </c>
      <c r="C41">
        <v>4580</v>
      </c>
      <c r="D41">
        <v>2135</v>
      </c>
      <c r="E41">
        <v>4850</v>
      </c>
      <c r="F41">
        <v>5310</v>
      </c>
      <c r="G41">
        <v>-1</v>
      </c>
      <c r="H41">
        <v>-1</v>
      </c>
      <c r="I41">
        <v>-1</v>
      </c>
      <c r="J41">
        <v>-1</v>
      </c>
      <c r="K41">
        <v>-1</v>
      </c>
      <c r="L41">
        <v>3750</v>
      </c>
      <c r="M41">
        <v>4060</v>
      </c>
      <c r="N41">
        <v>-1</v>
      </c>
    </row>
    <row r="42" spans="1:14" x14ac:dyDescent="0.25">
      <c r="A42">
        <v>-1</v>
      </c>
      <c r="B42">
        <v>4580</v>
      </c>
      <c r="C42">
        <v>4600</v>
      </c>
      <c r="D42">
        <v>2180</v>
      </c>
      <c r="E42">
        <v>4870</v>
      </c>
      <c r="F42">
        <v>5340</v>
      </c>
      <c r="G42">
        <v>-1</v>
      </c>
      <c r="H42">
        <v>-1</v>
      </c>
      <c r="I42">
        <v>-1</v>
      </c>
      <c r="J42">
        <v>-1</v>
      </c>
      <c r="K42">
        <v>-1</v>
      </c>
      <c r="L42">
        <v>3775</v>
      </c>
      <c r="M42">
        <v>4165</v>
      </c>
      <c r="N42">
        <v>-1</v>
      </c>
    </row>
    <row r="43" spans="1:14" x14ac:dyDescent="0.25">
      <c r="A43">
        <v>-1</v>
      </c>
      <c r="B43">
        <v>4620</v>
      </c>
      <c r="C43">
        <v>4620</v>
      </c>
      <c r="D43">
        <v>2200</v>
      </c>
      <c r="E43">
        <v>4896</v>
      </c>
      <c r="F43">
        <v>5360</v>
      </c>
      <c r="G43">
        <v>-1</v>
      </c>
      <c r="H43">
        <v>-1</v>
      </c>
      <c r="I43">
        <v>-1</v>
      </c>
      <c r="J43">
        <v>-1</v>
      </c>
      <c r="K43">
        <v>-1</v>
      </c>
      <c r="L43">
        <v>3800</v>
      </c>
      <c r="M43">
        <v>4230</v>
      </c>
      <c r="N43">
        <v>-1</v>
      </c>
    </row>
    <row r="44" spans="1:14" x14ac:dyDescent="0.25">
      <c r="A44">
        <v>-1</v>
      </c>
      <c r="B44">
        <v>4655</v>
      </c>
      <c r="C44">
        <v>4640</v>
      </c>
      <c r="D44">
        <v>2220</v>
      </c>
      <c r="E44">
        <v>4925</v>
      </c>
      <c r="F44">
        <v>5785</v>
      </c>
      <c r="G44">
        <v>-1</v>
      </c>
      <c r="H44">
        <v>-1</v>
      </c>
      <c r="I44">
        <v>-1</v>
      </c>
      <c r="J44">
        <v>-1</v>
      </c>
      <c r="K44">
        <v>-1</v>
      </c>
      <c r="L44">
        <v>3825</v>
      </c>
      <c r="M44">
        <v>4410</v>
      </c>
      <c r="N44">
        <v>-1</v>
      </c>
    </row>
    <row r="45" spans="1:14" x14ac:dyDescent="0.25">
      <c r="A45">
        <v>-1</v>
      </c>
      <c r="B45">
        <v>4675</v>
      </c>
      <c r="C45">
        <v>4660</v>
      </c>
      <c r="D45">
        <v>4545</v>
      </c>
      <c r="E45">
        <v>4945</v>
      </c>
      <c r="F45">
        <v>-1</v>
      </c>
      <c r="G45">
        <v>-1</v>
      </c>
      <c r="H45">
        <v>-1</v>
      </c>
      <c r="I45">
        <v>-1</v>
      </c>
      <c r="J45">
        <v>-1</v>
      </c>
      <c r="K45">
        <v>-1</v>
      </c>
      <c r="L45">
        <v>3850</v>
      </c>
      <c r="M45">
        <v>4505</v>
      </c>
      <c r="N45">
        <v>-1</v>
      </c>
    </row>
    <row r="46" spans="1:14" x14ac:dyDescent="0.25">
      <c r="A46">
        <v>-1</v>
      </c>
      <c r="B46">
        <v>4695</v>
      </c>
      <c r="C46">
        <v>4685</v>
      </c>
      <c r="D46">
        <v>4565</v>
      </c>
      <c r="E46">
        <v>4985</v>
      </c>
      <c r="F46">
        <v>-1</v>
      </c>
      <c r="G46">
        <v>-1</v>
      </c>
      <c r="H46">
        <v>-1</v>
      </c>
      <c r="I46">
        <v>-1</v>
      </c>
      <c r="J46">
        <v>-1</v>
      </c>
      <c r="K46">
        <v>-1</v>
      </c>
      <c r="L46">
        <v>3870</v>
      </c>
      <c r="M46">
        <v>4600</v>
      </c>
      <c r="N46">
        <v>-1</v>
      </c>
    </row>
    <row r="47" spans="1:14" x14ac:dyDescent="0.25">
      <c r="A47">
        <v>-1</v>
      </c>
      <c r="B47">
        <v>4715</v>
      </c>
      <c r="C47">
        <v>4710</v>
      </c>
      <c r="D47">
        <v>4585</v>
      </c>
      <c r="E47">
        <v>5035</v>
      </c>
      <c r="F47">
        <v>-1</v>
      </c>
      <c r="G47">
        <v>-1</v>
      </c>
      <c r="H47">
        <v>-1</v>
      </c>
      <c r="I47">
        <v>-1</v>
      </c>
      <c r="J47">
        <v>-1</v>
      </c>
      <c r="K47">
        <v>-1</v>
      </c>
      <c r="L47">
        <v>3900</v>
      </c>
      <c r="M47">
        <v>4655</v>
      </c>
      <c r="N47">
        <v>-1</v>
      </c>
    </row>
    <row r="48" spans="1:14" x14ac:dyDescent="0.25">
      <c r="A48">
        <v>-1</v>
      </c>
      <c r="B48">
        <v>4740</v>
      </c>
      <c r="C48">
        <v>4730</v>
      </c>
      <c r="D48">
        <v>4605</v>
      </c>
      <c r="E48">
        <v>5055</v>
      </c>
      <c r="F48">
        <v>-1</v>
      </c>
      <c r="G48">
        <v>-1</v>
      </c>
      <c r="H48">
        <v>-1</v>
      </c>
      <c r="I48">
        <v>-1</v>
      </c>
      <c r="J48">
        <v>-1</v>
      </c>
      <c r="K48">
        <v>-1</v>
      </c>
      <c r="L48">
        <v>3920</v>
      </c>
      <c r="M48">
        <v>4950</v>
      </c>
      <c r="N48">
        <v>-1</v>
      </c>
    </row>
    <row r="49" spans="1:14" x14ac:dyDescent="0.25">
      <c r="A49">
        <v>-1</v>
      </c>
      <c r="B49">
        <v>4760</v>
      </c>
      <c r="C49">
        <v>4750</v>
      </c>
      <c r="D49">
        <v>4625</v>
      </c>
      <c r="E49">
        <v>5175</v>
      </c>
      <c r="F49">
        <v>-1</v>
      </c>
      <c r="G49">
        <v>-1</v>
      </c>
      <c r="H49">
        <v>-1</v>
      </c>
      <c r="I49">
        <v>-1</v>
      </c>
      <c r="J49">
        <v>-1</v>
      </c>
      <c r="K49">
        <v>-1</v>
      </c>
      <c r="L49">
        <v>3940</v>
      </c>
      <c r="M49">
        <v>5350</v>
      </c>
      <c r="N49">
        <v>-1</v>
      </c>
    </row>
    <row r="50" spans="1:14" x14ac:dyDescent="0.25">
      <c r="A50">
        <v>-1</v>
      </c>
      <c r="B50">
        <v>4835</v>
      </c>
      <c r="C50">
        <v>4775</v>
      </c>
      <c r="D50">
        <v>4645</v>
      </c>
      <c r="E50">
        <v>5320</v>
      </c>
      <c r="F50">
        <v>-1</v>
      </c>
      <c r="G50">
        <v>-1</v>
      </c>
      <c r="H50">
        <v>-1</v>
      </c>
      <c r="I50">
        <v>-1</v>
      </c>
      <c r="J50">
        <v>-1</v>
      </c>
      <c r="K50">
        <v>-1</v>
      </c>
      <c r="L50">
        <v>3960</v>
      </c>
      <c r="M50">
        <v>-1</v>
      </c>
      <c r="N50">
        <v>-1</v>
      </c>
    </row>
    <row r="51" spans="1:14" x14ac:dyDescent="0.25">
      <c r="A51">
        <v>-1</v>
      </c>
      <c r="B51">
        <v>4855</v>
      </c>
      <c r="C51">
        <v>4800</v>
      </c>
      <c r="D51">
        <v>4665</v>
      </c>
      <c r="E51">
        <v>5350</v>
      </c>
      <c r="F51">
        <v>-1</v>
      </c>
      <c r="G51">
        <v>-1</v>
      </c>
      <c r="H51">
        <v>-1</v>
      </c>
      <c r="I51">
        <v>-1</v>
      </c>
      <c r="J51">
        <v>-1</v>
      </c>
      <c r="K51">
        <v>-1</v>
      </c>
      <c r="L51">
        <v>3990</v>
      </c>
      <c r="M51">
        <v>-1</v>
      </c>
      <c r="N51">
        <v>-1</v>
      </c>
    </row>
    <row r="52" spans="1:14" x14ac:dyDescent="0.25">
      <c r="A52">
        <v>-1</v>
      </c>
      <c r="B52">
        <v>4910</v>
      </c>
      <c r="C52">
        <v>4820</v>
      </c>
      <c r="D52">
        <v>4685</v>
      </c>
      <c r="E52">
        <v>-1</v>
      </c>
      <c r="F52">
        <v>-1</v>
      </c>
      <c r="G52">
        <v>-1</v>
      </c>
      <c r="H52">
        <v>-1</v>
      </c>
      <c r="I52">
        <v>-1</v>
      </c>
      <c r="J52">
        <v>-1</v>
      </c>
      <c r="K52">
        <v>-1</v>
      </c>
      <c r="L52">
        <v>4015</v>
      </c>
      <c r="M52">
        <v>-1</v>
      </c>
      <c r="N52">
        <v>-1</v>
      </c>
    </row>
    <row r="53" spans="1:14" x14ac:dyDescent="0.25">
      <c r="A53">
        <v>-1</v>
      </c>
      <c r="B53">
        <v>4930</v>
      </c>
      <c r="C53">
        <v>4840</v>
      </c>
      <c r="D53">
        <v>4705</v>
      </c>
      <c r="E53">
        <v>-1</v>
      </c>
      <c r="F53">
        <v>-1</v>
      </c>
      <c r="G53">
        <v>-1</v>
      </c>
      <c r="H53">
        <v>-1</v>
      </c>
      <c r="I53">
        <v>-1</v>
      </c>
      <c r="J53">
        <v>-1</v>
      </c>
      <c r="K53">
        <v>-1</v>
      </c>
      <c r="L53">
        <v>4050</v>
      </c>
      <c r="M53">
        <v>-1</v>
      </c>
      <c r="N53">
        <v>-1</v>
      </c>
    </row>
    <row r="54" spans="1:14" x14ac:dyDescent="0.25">
      <c r="A54">
        <v>-1</v>
      </c>
      <c r="B54">
        <v>4990</v>
      </c>
      <c r="C54">
        <v>4860</v>
      </c>
      <c r="D54">
        <v>4725</v>
      </c>
      <c r="E54">
        <v>-1</v>
      </c>
      <c r="F54">
        <v>-1</v>
      </c>
      <c r="G54">
        <v>-1</v>
      </c>
      <c r="H54">
        <v>-1</v>
      </c>
      <c r="I54">
        <v>-1</v>
      </c>
      <c r="J54">
        <v>-1</v>
      </c>
      <c r="K54">
        <v>-1</v>
      </c>
      <c r="L54">
        <v>4070</v>
      </c>
      <c r="M54">
        <v>-1</v>
      </c>
      <c r="N54">
        <v>-1</v>
      </c>
    </row>
    <row r="55" spans="1:14" x14ac:dyDescent="0.25">
      <c r="A55">
        <v>-1</v>
      </c>
      <c r="B55">
        <v>-1</v>
      </c>
      <c r="C55">
        <v>4880</v>
      </c>
      <c r="D55">
        <v>4745</v>
      </c>
      <c r="E55">
        <v>-1</v>
      </c>
      <c r="F55">
        <v>-1</v>
      </c>
      <c r="G55">
        <v>-1</v>
      </c>
      <c r="H55">
        <v>-1</v>
      </c>
      <c r="I55">
        <v>-1</v>
      </c>
      <c r="J55">
        <v>-1</v>
      </c>
      <c r="K55">
        <v>-1</v>
      </c>
      <c r="L55">
        <v>4110</v>
      </c>
      <c r="M55">
        <v>-1</v>
      </c>
      <c r="N55">
        <v>-1</v>
      </c>
    </row>
    <row r="56" spans="1:14" x14ac:dyDescent="0.25">
      <c r="A56">
        <v>-1</v>
      </c>
      <c r="B56">
        <v>-1</v>
      </c>
      <c r="C56">
        <v>4970</v>
      </c>
      <c r="D56">
        <v>4765</v>
      </c>
      <c r="E56">
        <v>-1</v>
      </c>
      <c r="F56">
        <v>-1</v>
      </c>
      <c r="G56">
        <v>-1</v>
      </c>
      <c r="H56">
        <v>-1</v>
      </c>
      <c r="I56">
        <v>-1</v>
      </c>
      <c r="J56">
        <v>-1</v>
      </c>
      <c r="K56">
        <v>-1</v>
      </c>
      <c r="L56">
        <v>4155</v>
      </c>
      <c r="M56">
        <v>-1</v>
      </c>
      <c r="N56">
        <v>-1</v>
      </c>
    </row>
    <row r="57" spans="1:14" x14ac:dyDescent="0.25">
      <c r="A57">
        <v>-1</v>
      </c>
      <c r="B57">
        <v>-1</v>
      </c>
      <c r="C57">
        <v>4990</v>
      </c>
      <c r="D57">
        <v>4785</v>
      </c>
      <c r="E57">
        <v>-1</v>
      </c>
      <c r="F57">
        <v>-1</v>
      </c>
      <c r="G57">
        <v>-1</v>
      </c>
      <c r="H57">
        <v>-1</v>
      </c>
      <c r="I57">
        <v>-1</v>
      </c>
      <c r="J57">
        <v>-1</v>
      </c>
      <c r="K57">
        <v>-1</v>
      </c>
      <c r="L57">
        <v>4175</v>
      </c>
      <c r="M57">
        <v>-1</v>
      </c>
      <c r="N57">
        <v>-1</v>
      </c>
    </row>
    <row r="58" spans="1:14" x14ac:dyDescent="0.25">
      <c r="A58">
        <v>-1</v>
      </c>
      <c r="B58">
        <v>-1</v>
      </c>
      <c r="C58">
        <v>5060</v>
      </c>
      <c r="D58">
        <v>4805</v>
      </c>
      <c r="E58">
        <v>-1</v>
      </c>
      <c r="F58">
        <v>-1</v>
      </c>
      <c r="G58">
        <v>-1</v>
      </c>
      <c r="H58">
        <v>-1</v>
      </c>
      <c r="I58">
        <v>-1</v>
      </c>
      <c r="J58">
        <v>-1</v>
      </c>
      <c r="K58">
        <v>-1</v>
      </c>
      <c r="L58">
        <v>4200</v>
      </c>
      <c r="M58">
        <v>-1</v>
      </c>
      <c r="N58">
        <v>-1</v>
      </c>
    </row>
    <row r="59" spans="1:14" x14ac:dyDescent="0.25">
      <c r="A59">
        <v>-1</v>
      </c>
      <c r="B59">
        <v>-1</v>
      </c>
      <c r="C59">
        <v>5080</v>
      </c>
      <c r="D59">
        <v>4825</v>
      </c>
      <c r="E59">
        <v>-1</v>
      </c>
      <c r="F59">
        <v>-1</v>
      </c>
      <c r="G59">
        <v>-1</v>
      </c>
      <c r="H59">
        <v>-1</v>
      </c>
      <c r="I59">
        <v>-1</v>
      </c>
      <c r="J59">
        <v>-1</v>
      </c>
      <c r="K59">
        <v>-1</v>
      </c>
      <c r="L59">
        <v>4220</v>
      </c>
      <c r="M59">
        <v>-1</v>
      </c>
      <c r="N59">
        <v>-1</v>
      </c>
    </row>
    <row r="60" spans="1:14" x14ac:dyDescent="0.25">
      <c r="A60">
        <v>-1</v>
      </c>
      <c r="B60">
        <v>-1</v>
      </c>
      <c r="C60">
        <v>5130</v>
      </c>
      <c r="D60">
        <v>4860</v>
      </c>
      <c r="E60">
        <v>-1</v>
      </c>
      <c r="F60">
        <v>-1</v>
      </c>
      <c r="G60">
        <v>-1</v>
      </c>
      <c r="H60">
        <v>-1</v>
      </c>
      <c r="I60">
        <v>-1</v>
      </c>
      <c r="J60">
        <v>-1</v>
      </c>
      <c r="K60">
        <v>-1</v>
      </c>
      <c r="L60">
        <v>4260</v>
      </c>
      <c r="M60">
        <v>-1</v>
      </c>
      <c r="N60">
        <v>-1</v>
      </c>
    </row>
    <row r="61" spans="1:14" x14ac:dyDescent="0.25">
      <c r="A61">
        <v>-1</v>
      </c>
      <c r="B61">
        <v>-1</v>
      </c>
      <c r="C61">
        <v>5780</v>
      </c>
      <c r="D61">
        <v>4880</v>
      </c>
      <c r="E61">
        <v>-1</v>
      </c>
      <c r="F61">
        <v>-1</v>
      </c>
      <c r="G61">
        <v>-1</v>
      </c>
      <c r="H61">
        <v>-1</v>
      </c>
      <c r="I61">
        <v>-1</v>
      </c>
      <c r="J61">
        <v>-1</v>
      </c>
      <c r="K61">
        <v>-1</v>
      </c>
      <c r="L61">
        <v>4280</v>
      </c>
      <c r="M61">
        <v>-1</v>
      </c>
      <c r="N61">
        <v>-1</v>
      </c>
    </row>
    <row r="62" spans="1:14" x14ac:dyDescent="0.25">
      <c r="A62">
        <v>-1</v>
      </c>
      <c r="B62">
        <v>-1</v>
      </c>
      <c r="C62">
        <v>-1</v>
      </c>
      <c r="D62">
        <v>4900</v>
      </c>
      <c r="E62">
        <v>-1</v>
      </c>
      <c r="F62">
        <v>-1</v>
      </c>
      <c r="G62">
        <v>-1</v>
      </c>
      <c r="H62">
        <v>-1</v>
      </c>
      <c r="I62">
        <v>-1</v>
      </c>
      <c r="J62">
        <v>-1</v>
      </c>
      <c r="K62">
        <v>-1</v>
      </c>
      <c r="L62">
        <v>4300</v>
      </c>
      <c r="M62">
        <v>-1</v>
      </c>
      <c r="N62">
        <v>-1</v>
      </c>
    </row>
    <row r="63" spans="1:14" x14ac:dyDescent="0.25">
      <c r="A63">
        <v>-1</v>
      </c>
      <c r="B63">
        <v>-1</v>
      </c>
      <c r="C63">
        <v>-1</v>
      </c>
      <c r="D63">
        <v>4920</v>
      </c>
      <c r="E63">
        <v>-1</v>
      </c>
      <c r="F63">
        <v>-1</v>
      </c>
      <c r="G63">
        <v>-1</v>
      </c>
      <c r="H63">
        <v>-1</v>
      </c>
      <c r="I63">
        <v>-1</v>
      </c>
      <c r="J63">
        <v>-1</v>
      </c>
      <c r="K63">
        <v>-1</v>
      </c>
      <c r="L63">
        <v>4320</v>
      </c>
      <c r="M63">
        <v>-1</v>
      </c>
      <c r="N63">
        <v>-1</v>
      </c>
    </row>
    <row r="64" spans="1:14" x14ac:dyDescent="0.25">
      <c r="A64">
        <v>-1</v>
      </c>
      <c r="B64">
        <v>-1</v>
      </c>
      <c r="C64">
        <v>-1</v>
      </c>
      <c r="D64">
        <v>4940</v>
      </c>
      <c r="E64">
        <v>-1</v>
      </c>
      <c r="F64">
        <v>-1</v>
      </c>
      <c r="G64">
        <v>-1</v>
      </c>
      <c r="H64">
        <v>-1</v>
      </c>
      <c r="I64">
        <v>-1</v>
      </c>
      <c r="J64">
        <v>-1</v>
      </c>
      <c r="K64">
        <v>-1</v>
      </c>
      <c r="L64">
        <v>4340</v>
      </c>
      <c r="M64">
        <v>-1</v>
      </c>
      <c r="N64">
        <v>-1</v>
      </c>
    </row>
    <row r="65" spans="1:14" x14ac:dyDescent="0.25">
      <c r="A65">
        <v>-1</v>
      </c>
      <c r="B65">
        <v>-1</v>
      </c>
      <c r="C65">
        <v>-1</v>
      </c>
      <c r="D65">
        <v>4960</v>
      </c>
      <c r="E65">
        <v>-1</v>
      </c>
      <c r="F65">
        <v>-1</v>
      </c>
      <c r="G65">
        <v>-1</v>
      </c>
      <c r="H65">
        <v>-1</v>
      </c>
      <c r="I65">
        <v>-1</v>
      </c>
      <c r="J65">
        <v>-1</v>
      </c>
      <c r="K65">
        <v>-1</v>
      </c>
      <c r="L65">
        <v>4360</v>
      </c>
      <c r="M65">
        <v>-1</v>
      </c>
      <c r="N65">
        <v>-1</v>
      </c>
    </row>
    <row r="66" spans="1:14" x14ac:dyDescent="0.25">
      <c r="A66">
        <v>-1</v>
      </c>
      <c r="B66">
        <v>-1</v>
      </c>
      <c r="C66">
        <v>-1</v>
      </c>
      <c r="D66">
        <v>4980</v>
      </c>
      <c r="E66">
        <v>-1</v>
      </c>
      <c r="F66">
        <v>-1</v>
      </c>
      <c r="G66">
        <v>-1</v>
      </c>
      <c r="H66">
        <v>-1</v>
      </c>
      <c r="I66">
        <v>-1</v>
      </c>
      <c r="J66">
        <v>-1</v>
      </c>
      <c r="K66">
        <v>-1</v>
      </c>
      <c r="L66">
        <v>4380</v>
      </c>
      <c r="M66">
        <v>-1</v>
      </c>
      <c r="N66">
        <v>-1</v>
      </c>
    </row>
    <row r="67" spans="1:14" x14ac:dyDescent="0.25">
      <c r="A67">
        <v>-1</v>
      </c>
      <c r="B67">
        <v>-1</v>
      </c>
      <c r="C67">
        <v>-1</v>
      </c>
      <c r="D67">
        <v>5000</v>
      </c>
      <c r="E67">
        <v>-1</v>
      </c>
      <c r="F67">
        <v>-1</v>
      </c>
      <c r="G67">
        <v>-1</v>
      </c>
      <c r="H67">
        <v>-1</v>
      </c>
      <c r="I67">
        <v>-1</v>
      </c>
      <c r="J67">
        <v>-1</v>
      </c>
      <c r="K67">
        <v>-1</v>
      </c>
      <c r="L67">
        <v>4400</v>
      </c>
      <c r="M67">
        <v>-1</v>
      </c>
      <c r="N67">
        <v>-1</v>
      </c>
    </row>
    <row r="68" spans="1:14" x14ac:dyDescent="0.25">
      <c r="A68">
        <v>-1</v>
      </c>
      <c r="B68">
        <v>-1</v>
      </c>
      <c r="C68">
        <v>-1</v>
      </c>
      <c r="D68">
        <v>5020</v>
      </c>
      <c r="E68">
        <v>-1</v>
      </c>
      <c r="F68">
        <v>-1</v>
      </c>
      <c r="G68">
        <v>-1</v>
      </c>
      <c r="H68">
        <v>-1</v>
      </c>
      <c r="I68">
        <v>-1</v>
      </c>
      <c r="J68">
        <v>-1</v>
      </c>
      <c r="K68">
        <v>-1</v>
      </c>
      <c r="L68">
        <v>4430</v>
      </c>
      <c r="M68">
        <v>-1</v>
      </c>
      <c r="N68">
        <v>-1</v>
      </c>
    </row>
    <row r="69" spans="1:14" x14ac:dyDescent="0.25">
      <c r="A69">
        <v>-1</v>
      </c>
      <c r="B69">
        <v>-1</v>
      </c>
      <c r="C69">
        <v>-1</v>
      </c>
      <c r="D69">
        <v>5040</v>
      </c>
      <c r="E69">
        <v>-1</v>
      </c>
      <c r="F69">
        <v>-1</v>
      </c>
      <c r="G69">
        <v>-1</v>
      </c>
      <c r="H69">
        <v>-1</v>
      </c>
      <c r="I69">
        <v>-1</v>
      </c>
      <c r="J69">
        <v>-1</v>
      </c>
      <c r="K69">
        <v>-1</v>
      </c>
      <c r="L69">
        <v>4470</v>
      </c>
      <c r="M69">
        <v>-1</v>
      </c>
      <c r="N69">
        <v>-1</v>
      </c>
    </row>
    <row r="70" spans="1:14" x14ac:dyDescent="0.25">
      <c r="A70">
        <v>-1</v>
      </c>
      <c r="B70">
        <v>-1</v>
      </c>
      <c r="C70">
        <v>-1</v>
      </c>
      <c r="D70">
        <v>5080</v>
      </c>
      <c r="E70">
        <v>-1</v>
      </c>
      <c r="F70">
        <v>-1</v>
      </c>
      <c r="G70">
        <v>-1</v>
      </c>
      <c r="H70">
        <v>-1</v>
      </c>
      <c r="I70">
        <v>-1</v>
      </c>
      <c r="J70">
        <v>-1</v>
      </c>
      <c r="K70">
        <v>-1</v>
      </c>
      <c r="L70">
        <v>4500</v>
      </c>
      <c r="M70">
        <v>-1</v>
      </c>
      <c r="N70">
        <v>-1</v>
      </c>
    </row>
    <row r="71" spans="1:14" x14ac:dyDescent="0.25">
      <c r="A71">
        <v>-1</v>
      </c>
      <c r="B71">
        <v>-1</v>
      </c>
      <c r="C71">
        <v>-1</v>
      </c>
      <c r="D71">
        <v>5180</v>
      </c>
      <c r="E71">
        <v>-1</v>
      </c>
      <c r="F71">
        <v>-1</v>
      </c>
      <c r="G71">
        <v>-1</v>
      </c>
      <c r="H71">
        <v>-1</v>
      </c>
      <c r="I71">
        <v>-1</v>
      </c>
      <c r="J71">
        <v>-1</v>
      </c>
      <c r="K71">
        <v>-1</v>
      </c>
      <c r="L71">
        <v>4525</v>
      </c>
      <c r="M71">
        <v>-1</v>
      </c>
      <c r="N71">
        <v>-1</v>
      </c>
    </row>
    <row r="72" spans="1:14" x14ac:dyDescent="0.25">
      <c r="A72">
        <v>-1</v>
      </c>
      <c r="B72">
        <v>-1</v>
      </c>
      <c r="C72">
        <v>-1</v>
      </c>
      <c r="D72">
        <v>5200</v>
      </c>
      <c r="E72">
        <v>-1</v>
      </c>
      <c r="F72">
        <v>-1</v>
      </c>
      <c r="G72">
        <v>-1</v>
      </c>
      <c r="H72">
        <v>-1</v>
      </c>
      <c r="I72">
        <v>-1</v>
      </c>
      <c r="J72">
        <v>-1</v>
      </c>
      <c r="K72">
        <v>-1</v>
      </c>
      <c r="L72">
        <v>4560</v>
      </c>
      <c r="M72">
        <v>-1</v>
      </c>
      <c r="N72">
        <v>-1</v>
      </c>
    </row>
    <row r="73" spans="1:14" x14ac:dyDescent="0.25">
      <c r="A73">
        <v>-1</v>
      </c>
      <c r="B73">
        <v>-1</v>
      </c>
      <c r="C73">
        <v>-1</v>
      </c>
      <c r="D73">
        <v>5250</v>
      </c>
      <c r="E73">
        <v>-1</v>
      </c>
      <c r="F73">
        <v>-1</v>
      </c>
      <c r="G73">
        <v>-1</v>
      </c>
      <c r="H73">
        <v>-1</v>
      </c>
      <c r="I73">
        <v>-1</v>
      </c>
      <c r="J73">
        <v>-1</v>
      </c>
      <c r="K73">
        <v>-1</v>
      </c>
      <c r="L73">
        <v>4590</v>
      </c>
      <c r="M73">
        <v>-1</v>
      </c>
      <c r="N73">
        <v>-1</v>
      </c>
    </row>
    <row r="74" spans="1:14" x14ac:dyDescent="0.25">
      <c r="A74">
        <v>-1</v>
      </c>
      <c r="B74">
        <v>-1</v>
      </c>
      <c r="C74">
        <v>-1</v>
      </c>
      <c r="D74">
        <v>5300</v>
      </c>
      <c r="E74">
        <v>-1</v>
      </c>
      <c r="F74">
        <v>-1</v>
      </c>
      <c r="G74">
        <v>-1</v>
      </c>
      <c r="H74">
        <v>-1</v>
      </c>
      <c r="I74">
        <v>-1</v>
      </c>
      <c r="J74">
        <v>-1</v>
      </c>
      <c r="K74">
        <v>-1</v>
      </c>
      <c r="L74">
        <v>4620</v>
      </c>
      <c r="M74">
        <v>-1</v>
      </c>
      <c r="N74">
        <v>-1</v>
      </c>
    </row>
    <row r="75" spans="1:14" x14ac:dyDescent="0.25">
      <c r="A75">
        <v>-1</v>
      </c>
      <c r="B75">
        <v>-1</v>
      </c>
      <c r="C75">
        <v>-1</v>
      </c>
      <c r="D75">
        <v>5335</v>
      </c>
      <c r="E75">
        <v>-1</v>
      </c>
      <c r="F75">
        <v>-1</v>
      </c>
      <c r="G75">
        <v>-1</v>
      </c>
      <c r="H75">
        <v>-1</v>
      </c>
      <c r="I75">
        <v>-1</v>
      </c>
      <c r="J75">
        <v>-1</v>
      </c>
      <c r="K75">
        <v>-1</v>
      </c>
      <c r="L75">
        <v>4640</v>
      </c>
      <c r="M75">
        <v>-1</v>
      </c>
      <c r="N75">
        <v>-1</v>
      </c>
    </row>
    <row r="76" spans="1:14" x14ac:dyDescent="0.25">
      <c r="A76">
        <v>-1</v>
      </c>
      <c r="B76">
        <v>-1</v>
      </c>
      <c r="C76">
        <v>-1</v>
      </c>
      <c r="D76">
        <v>5360</v>
      </c>
      <c r="E76">
        <v>-1</v>
      </c>
      <c r="F76">
        <v>-1</v>
      </c>
      <c r="G76">
        <v>-1</v>
      </c>
      <c r="H76">
        <v>-1</v>
      </c>
      <c r="I76">
        <v>-1</v>
      </c>
      <c r="J76">
        <v>-1</v>
      </c>
      <c r="K76">
        <v>-1</v>
      </c>
      <c r="L76">
        <v>4740</v>
      </c>
      <c r="M76">
        <v>-1</v>
      </c>
      <c r="N76">
        <v>-1</v>
      </c>
    </row>
    <row r="77" spans="1:14" x14ac:dyDescent="0.25">
      <c r="A77">
        <v>-1</v>
      </c>
      <c r="B77">
        <v>-1</v>
      </c>
      <c r="C77">
        <v>-1</v>
      </c>
      <c r="D77">
        <v>5520</v>
      </c>
      <c r="E77">
        <v>-1</v>
      </c>
      <c r="F77">
        <v>-1</v>
      </c>
      <c r="G77">
        <v>-1</v>
      </c>
      <c r="H77">
        <v>-1</v>
      </c>
      <c r="I77">
        <v>-1</v>
      </c>
      <c r="J77">
        <v>-1</v>
      </c>
      <c r="K77">
        <v>-1</v>
      </c>
      <c r="L77">
        <v>4778</v>
      </c>
      <c r="M77">
        <v>-1</v>
      </c>
      <c r="N77">
        <v>-1</v>
      </c>
    </row>
    <row r="78" spans="1:14" x14ac:dyDescent="0.25">
      <c r="A78">
        <v>-1</v>
      </c>
      <c r="B78">
        <v>-1</v>
      </c>
      <c r="C78">
        <v>-1</v>
      </c>
      <c r="D78">
        <v>5690</v>
      </c>
      <c r="E78">
        <v>-1</v>
      </c>
      <c r="F78">
        <v>-1</v>
      </c>
      <c r="G78">
        <v>-1</v>
      </c>
      <c r="H78">
        <v>-1</v>
      </c>
      <c r="I78">
        <v>-1</v>
      </c>
      <c r="J78">
        <v>-1</v>
      </c>
      <c r="K78">
        <v>-1</v>
      </c>
      <c r="L78">
        <v>4970</v>
      </c>
      <c r="M78">
        <v>-1</v>
      </c>
      <c r="N78">
        <v>-1</v>
      </c>
    </row>
    <row r="79" spans="1:14" x14ac:dyDescent="0.25">
      <c r="A79">
        <v>-1</v>
      </c>
      <c r="B79">
        <v>-1</v>
      </c>
      <c r="C79">
        <v>-1</v>
      </c>
      <c r="D79">
        <v>-1</v>
      </c>
      <c r="E79">
        <v>-1</v>
      </c>
      <c r="F79">
        <v>-1</v>
      </c>
      <c r="G79">
        <v>-1</v>
      </c>
      <c r="H79">
        <v>-1</v>
      </c>
      <c r="I79">
        <v>-1</v>
      </c>
      <c r="J79">
        <v>-1</v>
      </c>
      <c r="K79">
        <v>-1</v>
      </c>
      <c r="L79">
        <v>5000</v>
      </c>
      <c r="M79">
        <v>-1</v>
      </c>
      <c r="N79">
        <v>-1</v>
      </c>
    </row>
    <row r="80" spans="1:14" x14ac:dyDescent="0.25">
      <c r="A80">
        <v>-1</v>
      </c>
      <c r="B80">
        <v>-1</v>
      </c>
      <c r="C80">
        <v>-1</v>
      </c>
      <c r="D80">
        <v>-1</v>
      </c>
      <c r="E80">
        <v>-1</v>
      </c>
      <c r="F80">
        <v>-1</v>
      </c>
      <c r="G80">
        <v>-1</v>
      </c>
      <c r="H80">
        <v>-1</v>
      </c>
      <c r="I80">
        <v>-1</v>
      </c>
      <c r="J80">
        <v>-1</v>
      </c>
      <c r="K80">
        <v>-1</v>
      </c>
      <c r="L80">
        <v>5230</v>
      </c>
      <c r="M80">
        <v>-1</v>
      </c>
      <c r="N80">
        <v>-1</v>
      </c>
    </row>
    <row r="81" spans="1:14" x14ac:dyDescent="0.25">
      <c r="A81">
        <v>-1</v>
      </c>
      <c r="B81">
        <v>-1</v>
      </c>
      <c r="C81">
        <v>-1</v>
      </c>
      <c r="D81">
        <v>-1</v>
      </c>
      <c r="E81">
        <v>-1</v>
      </c>
      <c r="F81">
        <v>-1</v>
      </c>
      <c r="G81">
        <v>-1</v>
      </c>
      <c r="H81">
        <v>-1</v>
      </c>
      <c r="I81">
        <v>-1</v>
      </c>
      <c r="J81">
        <v>-1</v>
      </c>
      <c r="K81">
        <v>-1</v>
      </c>
      <c r="L81">
        <v>5300</v>
      </c>
      <c r="M81">
        <v>-1</v>
      </c>
      <c r="N81">
        <v>-1</v>
      </c>
    </row>
    <row r="82" spans="1:14" x14ac:dyDescent="0.25">
      <c r="A82">
        <v>-1</v>
      </c>
      <c r="B82">
        <v>-1</v>
      </c>
      <c r="C82">
        <v>-1</v>
      </c>
      <c r="D82">
        <v>-1</v>
      </c>
      <c r="E82">
        <v>-1</v>
      </c>
      <c r="F82">
        <v>-1</v>
      </c>
      <c r="G82">
        <v>-1</v>
      </c>
      <c r="H82">
        <v>-1</v>
      </c>
      <c r="I82">
        <v>-1</v>
      </c>
      <c r="J82">
        <v>-1</v>
      </c>
      <c r="K82">
        <v>-1</v>
      </c>
      <c r="L82">
        <v>-1</v>
      </c>
      <c r="M82">
        <v>-1</v>
      </c>
      <c r="N82">
        <v>-1</v>
      </c>
    </row>
    <row r="83" spans="1:14" x14ac:dyDescent="0.25">
      <c r="A83">
        <v>-1</v>
      </c>
      <c r="B83">
        <v>-1</v>
      </c>
      <c r="C83">
        <v>-1</v>
      </c>
      <c r="D83">
        <v>-1</v>
      </c>
      <c r="E83">
        <v>-1</v>
      </c>
      <c r="F83">
        <v>-1</v>
      </c>
      <c r="G83">
        <v>-1</v>
      </c>
      <c r="H83">
        <v>-1</v>
      </c>
      <c r="I83">
        <v>-1</v>
      </c>
      <c r="J83">
        <v>-1</v>
      </c>
      <c r="K83">
        <v>-1</v>
      </c>
      <c r="L83">
        <v>-1</v>
      </c>
      <c r="M83">
        <v>-1</v>
      </c>
      <c r="N83">
        <v>-1</v>
      </c>
    </row>
    <row r="84" spans="1:14" x14ac:dyDescent="0.25">
      <c r="A84">
        <v>-1</v>
      </c>
      <c r="B84">
        <v>-1</v>
      </c>
      <c r="C84">
        <v>-1</v>
      </c>
      <c r="D84">
        <v>-1</v>
      </c>
      <c r="E84">
        <v>-1</v>
      </c>
      <c r="F84">
        <v>-1</v>
      </c>
      <c r="G84">
        <v>-1</v>
      </c>
      <c r="H84">
        <v>-1</v>
      </c>
      <c r="I84">
        <v>-1</v>
      </c>
      <c r="J84">
        <v>-1</v>
      </c>
      <c r="K84">
        <v>-1</v>
      </c>
      <c r="L84">
        <v>-1</v>
      </c>
      <c r="M84">
        <v>-1</v>
      </c>
      <c r="N84">
        <v>-1</v>
      </c>
    </row>
    <row r="85" spans="1:14" x14ac:dyDescent="0.25">
      <c r="A85">
        <v>-1</v>
      </c>
      <c r="B85">
        <v>-1</v>
      </c>
      <c r="C85">
        <v>-1</v>
      </c>
      <c r="D85">
        <v>-1</v>
      </c>
      <c r="E85">
        <v>-1</v>
      </c>
      <c r="F85">
        <v>-1</v>
      </c>
      <c r="G85">
        <v>-1</v>
      </c>
      <c r="H85">
        <v>-1</v>
      </c>
      <c r="I85">
        <v>-1</v>
      </c>
      <c r="J85">
        <v>-1</v>
      </c>
      <c r="K85">
        <v>-1</v>
      </c>
      <c r="L85">
        <v>-1</v>
      </c>
      <c r="M85">
        <v>-1</v>
      </c>
      <c r="N85">
        <v>-1</v>
      </c>
    </row>
    <row r="86" spans="1:14" x14ac:dyDescent="0.25">
      <c r="A86">
        <v>-1</v>
      </c>
      <c r="B86">
        <v>-1</v>
      </c>
      <c r="C86">
        <v>-1</v>
      </c>
      <c r="D86">
        <v>-1</v>
      </c>
      <c r="E86">
        <v>-1</v>
      </c>
      <c r="F86">
        <v>-1</v>
      </c>
      <c r="G86">
        <v>-1</v>
      </c>
      <c r="H86">
        <v>-1</v>
      </c>
      <c r="I86">
        <v>-1</v>
      </c>
      <c r="J86">
        <v>-1</v>
      </c>
      <c r="K86">
        <v>-1</v>
      </c>
      <c r="L86">
        <v>-1</v>
      </c>
      <c r="M86">
        <v>-1</v>
      </c>
      <c r="N86">
        <v>-1</v>
      </c>
    </row>
    <row r="87" spans="1:14" x14ac:dyDescent="0.25">
      <c r="A87">
        <v>-1</v>
      </c>
      <c r="B87">
        <v>-1</v>
      </c>
      <c r="C87">
        <v>-1</v>
      </c>
      <c r="D87">
        <v>-1</v>
      </c>
      <c r="E87">
        <v>-1</v>
      </c>
      <c r="F87">
        <v>-1</v>
      </c>
      <c r="G87">
        <v>-1</v>
      </c>
      <c r="H87">
        <v>-1</v>
      </c>
      <c r="I87">
        <v>-1</v>
      </c>
      <c r="J87">
        <v>-1</v>
      </c>
      <c r="K87">
        <v>-1</v>
      </c>
      <c r="L87">
        <v>-1</v>
      </c>
      <c r="M87">
        <v>-1</v>
      </c>
      <c r="N87">
        <v>-1</v>
      </c>
    </row>
    <row r="88" spans="1:14" x14ac:dyDescent="0.25">
      <c r="A88">
        <v>-1</v>
      </c>
      <c r="B88">
        <v>-1</v>
      </c>
      <c r="C88">
        <v>-1</v>
      </c>
      <c r="D88">
        <v>-1</v>
      </c>
      <c r="E88">
        <v>-1</v>
      </c>
      <c r="F88">
        <v>-1</v>
      </c>
      <c r="G88">
        <v>-1</v>
      </c>
      <c r="H88">
        <v>-1</v>
      </c>
      <c r="I88">
        <v>-1</v>
      </c>
      <c r="J88">
        <v>-1</v>
      </c>
      <c r="K88">
        <v>-1</v>
      </c>
      <c r="L88">
        <v>-1</v>
      </c>
      <c r="M88">
        <v>-1</v>
      </c>
      <c r="N88">
        <v>-1</v>
      </c>
    </row>
    <row r="89" spans="1:14" x14ac:dyDescent="0.25">
      <c r="A89">
        <v>-1</v>
      </c>
      <c r="B89">
        <v>-1</v>
      </c>
      <c r="C89">
        <v>-1</v>
      </c>
      <c r="D89">
        <v>-1</v>
      </c>
      <c r="E89">
        <v>-1</v>
      </c>
      <c r="F89">
        <v>-1</v>
      </c>
      <c r="G89">
        <v>-1</v>
      </c>
      <c r="H89">
        <v>-1</v>
      </c>
      <c r="I89">
        <v>-1</v>
      </c>
      <c r="J89">
        <v>-1</v>
      </c>
      <c r="K89">
        <v>-1</v>
      </c>
      <c r="L89">
        <v>-1</v>
      </c>
      <c r="M89">
        <v>-1</v>
      </c>
      <c r="N89">
        <v>-1</v>
      </c>
    </row>
    <row r="90" spans="1:14" x14ac:dyDescent="0.25">
      <c r="A90">
        <v>-1</v>
      </c>
      <c r="B90">
        <v>-1</v>
      </c>
      <c r="C90">
        <v>-1</v>
      </c>
      <c r="D90">
        <v>-1</v>
      </c>
      <c r="E90">
        <v>-1</v>
      </c>
      <c r="F90">
        <v>-1</v>
      </c>
      <c r="G90">
        <v>-1</v>
      </c>
      <c r="H90">
        <v>-1</v>
      </c>
      <c r="I90">
        <v>-1</v>
      </c>
      <c r="J90">
        <v>-1</v>
      </c>
      <c r="K90">
        <v>-1</v>
      </c>
      <c r="L90">
        <v>-1</v>
      </c>
      <c r="M90">
        <v>-1</v>
      </c>
      <c r="N90">
        <v>-1</v>
      </c>
    </row>
    <row r="91" spans="1:14" x14ac:dyDescent="0.25">
      <c r="A91">
        <v>-1</v>
      </c>
      <c r="B91">
        <v>-1</v>
      </c>
      <c r="C91">
        <v>-1</v>
      </c>
      <c r="D91">
        <v>-1</v>
      </c>
      <c r="E91">
        <v>-1</v>
      </c>
      <c r="F91">
        <v>-1</v>
      </c>
      <c r="G91">
        <v>-1</v>
      </c>
      <c r="H91">
        <v>-1</v>
      </c>
      <c r="I91">
        <v>-1</v>
      </c>
      <c r="J91">
        <v>-1</v>
      </c>
      <c r="K91">
        <v>-1</v>
      </c>
      <c r="L91">
        <v>-1</v>
      </c>
      <c r="M91">
        <v>-1</v>
      </c>
      <c r="N91">
        <v>-1</v>
      </c>
    </row>
    <row r="92" spans="1:14" x14ac:dyDescent="0.25">
      <c r="A92">
        <v>-1</v>
      </c>
      <c r="B92">
        <v>-1</v>
      </c>
      <c r="C92">
        <v>-1</v>
      </c>
      <c r="D92">
        <v>-1</v>
      </c>
      <c r="E92">
        <v>-1</v>
      </c>
      <c r="F92">
        <v>-1</v>
      </c>
      <c r="G92">
        <v>-1</v>
      </c>
      <c r="H92">
        <v>-1</v>
      </c>
      <c r="I92">
        <v>-1</v>
      </c>
      <c r="J92">
        <v>-1</v>
      </c>
      <c r="K92">
        <v>-1</v>
      </c>
      <c r="L92">
        <v>-1</v>
      </c>
      <c r="M92">
        <v>-1</v>
      </c>
      <c r="N92">
        <v>-1</v>
      </c>
    </row>
    <row r="93" spans="1:14" x14ac:dyDescent="0.25">
      <c r="A93">
        <v>-1</v>
      </c>
      <c r="B93">
        <v>-1</v>
      </c>
      <c r="C93">
        <v>-1</v>
      </c>
      <c r="D93">
        <v>-1</v>
      </c>
      <c r="E93">
        <v>-1</v>
      </c>
      <c r="F93">
        <v>-1</v>
      </c>
      <c r="G93">
        <v>-1</v>
      </c>
      <c r="H93">
        <v>-1</v>
      </c>
      <c r="I93">
        <v>-1</v>
      </c>
      <c r="J93">
        <v>-1</v>
      </c>
      <c r="K93">
        <v>-1</v>
      </c>
      <c r="L93">
        <v>-1</v>
      </c>
      <c r="M93">
        <v>-1</v>
      </c>
      <c r="N93">
        <v>-1</v>
      </c>
    </row>
    <row r="94" spans="1:14" x14ac:dyDescent="0.25">
      <c r="A94">
        <v>-1</v>
      </c>
      <c r="B94">
        <v>-1</v>
      </c>
      <c r="C94">
        <v>-1</v>
      </c>
      <c r="D94">
        <v>-1</v>
      </c>
      <c r="E94">
        <v>-1</v>
      </c>
      <c r="F94">
        <v>-1</v>
      </c>
      <c r="G94">
        <v>-1</v>
      </c>
      <c r="H94">
        <v>-1</v>
      </c>
      <c r="I94">
        <v>-1</v>
      </c>
      <c r="J94">
        <v>-1</v>
      </c>
      <c r="K94">
        <v>-1</v>
      </c>
      <c r="L94">
        <v>-1</v>
      </c>
      <c r="M94">
        <v>-1</v>
      </c>
      <c r="N94">
        <v>-1</v>
      </c>
    </row>
    <row r="95" spans="1:14" x14ac:dyDescent="0.25">
      <c r="A95">
        <v>-1</v>
      </c>
      <c r="B95">
        <v>-1</v>
      </c>
      <c r="C95">
        <v>-1</v>
      </c>
      <c r="D95">
        <v>-1</v>
      </c>
      <c r="E95">
        <v>-1</v>
      </c>
      <c r="F95">
        <v>-1</v>
      </c>
      <c r="G95">
        <v>-1</v>
      </c>
      <c r="H95">
        <v>-1</v>
      </c>
      <c r="I95">
        <v>-1</v>
      </c>
      <c r="J95">
        <v>-1</v>
      </c>
      <c r="K95">
        <v>-1</v>
      </c>
      <c r="L95">
        <v>-1</v>
      </c>
      <c r="M95">
        <v>-1</v>
      </c>
      <c r="N95">
        <v>-1</v>
      </c>
    </row>
    <row r="96" spans="1:14" x14ac:dyDescent="0.25">
      <c r="A96">
        <v>-1</v>
      </c>
      <c r="B96">
        <v>-1</v>
      </c>
      <c r="C96">
        <v>-1</v>
      </c>
      <c r="D96">
        <v>-1</v>
      </c>
      <c r="E96">
        <v>-1</v>
      </c>
      <c r="F96">
        <v>-1</v>
      </c>
      <c r="G96">
        <v>-1</v>
      </c>
      <c r="H96">
        <v>-1</v>
      </c>
      <c r="I96">
        <v>-1</v>
      </c>
      <c r="J96">
        <v>-1</v>
      </c>
      <c r="K96">
        <v>-1</v>
      </c>
      <c r="L96">
        <v>-1</v>
      </c>
      <c r="M96">
        <v>-1</v>
      </c>
      <c r="N96">
        <v>-1</v>
      </c>
    </row>
    <row r="97" spans="1:14" x14ac:dyDescent="0.25">
      <c r="A97">
        <v>-1</v>
      </c>
      <c r="B97">
        <v>-1</v>
      </c>
      <c r="C97">
        <v>-1</v>
      </c>
      <c r="D97">
        <v>-1</v>
      </c>
      <c r="E97">
        <v>-1</v>
      </c>
      <c r="F97">
        <v>-1</v>
      </c>
      <c r="G97">
        <v>-1</v>
      </c>
      <c r="H97">
        <v>-1</v>
      </c>
      <c r="I97">
        <v>-1</v>
      </c>
      <c r="J97">
        <v>-1</v>
      </c>
      <c r="K97">
        <v>-1</v>
      </c>
      <c r="L97">
        <v>-1</v>
      </c>
      <c r="M97">
        <v>-1</v>
      </c>
      <c r="N97">
        <v>-1</v>
      </c>
    </row>
    <row r="98" spans="1:14" x14ac:dyDescent="0.25">
      <c r="A98">
        <v>-1</v>
      </c>
      <c r="B98">
        <v>-1</v>
      </c>
      <c r="C98">
        <v>-1</v>
      </c>
      <c r="D98">
        <v>-1</v>
      </c>
      <c r="E98">
        <v>-1</v>
      </c>
      <c r="F98">
        <v>-1</v>
      </c>
      <c r="G98">
        <v>-1</v>
      </c>
      <c r="H98">
        <v>-1</v>
      </c>
      <c r="I98">
        <v>-1</v>
      </c>
      <c r="J98">
        <v>-1</v>
      </c>
      <c r="K98">
        <v>-1</v>
      </c>
      <c r="L98">
        <v>-1</v>
      </c>
      <c r="M98">
        <v>-1</v>
      </c>
      <c r="N98">
        <v>-1</v>
      </c>
    </row>
    <row r="99" spans="1:14" x14ac:dyDescent="0.25">
      <c r="A99">
        <v>-1</v>
      </c>
      <c r="B99">
        <v>-1</v>
      </c>
      <c r="C99">
        <v>-1</v>
      </c>
      <c r="D99">
        <v>-1</v>
      </c>
      <c r="E99">
        <v>-1</v>
      </c>
      <c r="F99">
        <v>-1</v>
      </c>
      <c r="G99">
        <v>-1</v>
      </c>
      <c r="H99">
        <v>-1</v>
      </c>
      <c r="I99">
        <v>-1</v>
      </c>
      <c r="J99">
        <v>-1</v>
      </c>
      <c r="K99">
        <v>-1</v>
      </c>
      <c r="L99">
        <v>-1</v>
      </c>
      <c r="M99">
        <v>-1</v>
      </c>
      <c r="N99">
        <v>-1</v>
      </c>
    </row>
    <row r="100" spans="1:14" x14ac:dyDescent="0.25">
      <c r="A100">
        <v>-1</v>
      </c>
      <c r="B100">
        <v>-1</v>
      </c>
      <c r="C100">
        <v>-1</v>
      </c>
      <c r="D100">
        <v>-1</v>
      </c>
      <c r="E100">
        <v>-1</v>
      </c>
      <c r="F100">
        <v>-1</v>
      </c>
      <c r="G100">
        <v>-1</v>
      </c>
      <c r="H100">
        <v>-1</v>
      </c>
      <c r="I100">
        <v>-1</v>
      </c>
      <c r="J100">
        <v>-1</v>
      </c>
      <c r="K100">
        <v>-1</v>
      </c>
      <c r="L100">
        <v>-1</v>
      </c>
      <c r="M100">
        <v>-1</v>
      </c>
      <c r="N100">
        <v>-1</v>
      </c>
    </row>
    <row r="101" spans="1:14" x14ac:dyDescent="0.25">
      <c r="A101">
        <v>-1</v>
      </c>
      <c r="B101">
        <v>-1</v>
      </c>
      <c r="C101">
        <v>-1</v>
      </c>
      <c r="D101">
        <v>-1</v>
      </c>
      <c r="E101">
        <v>-1</v>
      </c>
      <c r="F101">
        <v>-1</v>
      </c>
      <c r="G101">
        <v>-1</v>
      </c>
      <c r="H101">
        <v>-1</v>
      </c>
      <c r="I101">
        <v>-1</v>
      </c>
      <c r="J101">
        <v>-1</v>
      </c>
      <c r="K101">
        <v>-1</v>
      </c>
      <c r="L101">
        <v>-1</v>
      </c>
      <c r="M101">
        <v>-1</v>
      </c>
      <c r="N101">
        <v>-1</v>
      </c>
    </row>
    <row r="102" spans="1:14" x14ac:dyDescent="0.25">
      <c r="A102">
        <v>-1</v>
      </c>
      <c r="B102">
        <v>-1</v>
      </c>
      <c r="C102">
        <v>-1</v>
      </c>
      <c r="D102">
        <v>-1</v>
      </c>
      <c r="E102">
        <v>-1</v>
      </c>
      <c r="F102">
        <v>-1</v>
      </c>
      <c r="G102">
        <v>-1</v>
      </c>
      <c r="H102">
        <v>-1</v>
      </c>
      <c r="I102">
        <v>-1</v>
      </c>
      <c r="J102">
        <v>-1</v>
      </c>
      <c r="K102">
        <v>-1</v>
      </c>
      <c r="L102">
        <v>-1</v>
      </c>
      <c r="M102">
        <v>-1</v>
      </c>
      <c r="N102">
        <v>-1</v>
      </c>
    </row>
    <row r="103" spans="1:14" x14ac:dyDescent="0.25">
      <c r="A103">
        <v>-1</v>
      </c>
      <c r="B103">
        <v>-1</v>
      </c>
      <c r="C103">
        <v>-1</v>
      </c>
      <c r="D103">
        <v>-1</v>
      </c>
      <c r="E103">
        <v>-1</v>
      </c>
      <c r="F103">
        <v>-1</v>
      </c>
      <c r="G103">
        <v>-1</v>
      </c>
      <c r="H103">
        <v>-1</v>
      </c>
      <c r="I103">
        <v>-1</v>
      </c>
      <c r="J103">
        <v>-1</v>
      </c>
      <c r="K103">
        <v>-1</v>
      </c>
      <c r="L103">
        <v>-1</v>
      </c>
      <c r="M103">
        <v>-1</v>
      </c>
      <c r="N103">
        <v>-1</v>
      </c>
    </row>
    <row r="104" spans="1:14" x14ac:dyDescent="0.25">
      <c r="A104">
        <v>-1</v>
      </c>
      <c r="B104">
        <v>-1</v>
      </c>
      <c r="C104">
        <v>-1</v>
      </c>
      <c r="D104">
        <v>-1</v>
      </c>
      <c r="E104">
        <v>-1</v>
      </c>
      <c r="F104">
        <v>-1</v>
      </c>
      <c r="G104">
        <v>-1</v>
      </c>
      <c r="H104">
        <v>-1</v>
      </c>
      <c r="I104">
        <v>-1</v>
      </c>
      <c r="J104">
        <v>-1</v>
      </c>
      <c r="K104">
        <v>-1</v>
      </c>
      <c r="L104">
        <v>-1</v>
      </c>
      <c r="M104">
        <v>-1</v>
      </c>
      <c r="N104">
        <v>-1</v>
      </c>
    </row>
    <row r="105" spans="1:14" x14ac:dyDescent="0.25">
      <c r="A105">
        <v>-1</v>
      </c>
      <c r="B105">
        <v>-1</v>
      </c>
      <c r="C105">
        <v>-1</v>
      </c>
      <c r="D105">
        <v>-1</v>
      </c>
      <c r="E105">
        <v>-1</v>
      </c>
      <c r="F105">
        <v>-1</v>
      </c>
      <c r="G105">
        <v>-1</v>
      </c>
      <c r="H105">
        <v>-1</v>
      </c>
      <c r="I105">
        <v>-1</v>
      </c>
      <c r="J105">
        <v>-1</v>
      </c>
      <c r="K105">
        <v>-1</v>
      </c>
      <c r="L105">
        <v>-1</v>
      </c>
      <c r="M105">
        <v>-1</v>
      </c>
      <c r="N105">
        <v>-1</v>
      </c>
    </row>
    <row r="106" spans="1:14" x14ac:dyDescent="0.25">
      <c r="A106">
        <v>-1</v>
      </c>
      <c r="B106">
        <v>-1</v>
      </c>
      <c r="C106">
        <v>-1</v>
      </c>
      <c r="D106">
        <v>-1</v>
      </c>
      <c r="E106">
        <v>-1</v>
      </c>
      <c r="F106">
        <v>-1</v>
      </c>
      <c r="G106">
        <v>-1</v>
      </c>
      <c r="H106">
        <v>-1</v>
      </c>
      <c r="I106">
        <v>-1</v>
      </c>
      <c r="J106">
        <v>-1</v>
      </c>
      <c r="K106">
        <v>-1</v>
      </c>
      <c r="L106">
        <v>-1</v>
      </c>
      <c r="M106">
        <v>-1</v>
      </c>
      <c r="N106">
        <v>-1</v>
      </c>
    </row>
    <row r="107" spans="1:14" x14ac:dyDescent="0.25">
      <c r="A107">
        <v>-1</v>
      </c>
      <c r="B107">
        <v>-1</v>
      </c>
      <c r="C107">
        <v>-1</v>
      </c>
      <c r="D107">
        <v>-1</v>
      </c>
      <c r="E107">
        <v>-1</v>
      </c>
      <c r="F107">
        <v>-1</v>
      </c>
      <c r="G107">
        <v>-1</v>
      </c>
      <c r="H107">
        <v>-1</v>
      </c>
      <c r="I107">
        <v>-1</v>
      </c>
      <c r="J107">
        <v>-1</v>
      </c>
      <c r="K107">
        <v>-1</v>
      </c>
      <c r="L107">
        <v>-1</v>
      </c>
      <c r="M107">
        <v>-1</v>
      </c>
      <c r="N107">
        <v>-1</v>
      </c>
    </row>
    <row r="108" spans="1:14" x14ac:dyDescent="0.25">
      <c r="A108">
        <v>-1</v>
      </c>
      <c r="B108">
        <v>-1</v>
      </c>
      <c r="C108">
        <v>-1</v>
      </c>
      <c r="D108">
        <v>-1</v>
      </c>
      <c r="E108">
        <v>-1</v>
      </c>
      <c r="F108">
        <v>-1</v>
      </c>
      <c r="G108">
        <v>-1</v>
      </c>
      <c r="H108">
        <v>-1</v>
      </c>
      <c r="I108">
        <v>-1</v>
      </c>
      <c r="J108">
        <v>-1</v>
      </c>
      <c r="K108">
        <v>-1</v>
      </c>
      <c r="L108">
        <v>-1</v>
      </c>
      <c r="M108">
        <v>-1</v>
      </c>
      <c r="N108">
        <v>-1</v>
      </c>
    </row>
    <row r="109" spans="1:14" x14ac:dyDescent="0.25">
      <c r="A109">
        <v>-1</v>
      </c>
      <c r="B109">
        <v>-1</v>
      </c>
      <c r="C109">
        <v>-1</v>
      </c>
      <c r="D109">
        <v>-1</v>
      </c>
      <c r="E109">
        <v>-1</v>
      </c>
      <c r="F109">
        <v>-1</v>
      </c>
      <c r="G109">
        <v>-1</v>
      </c>
      <c r="H109">
        <v>-1</v>
      </c>
      <c r="I109">
        <v>-1</v>
      </c>
      <c r="J109">
        <v>-1</v>
      </c>
      <c r="K109">
        <v>-1</v>
      </c>
      <c r="L109">
        <v>-1</v>
      </c>
      <c r="M109">
        <v>-1</v>
      </c>
      <c r="N109">
        <v>-1</v>
      </c>
    </row>
    <row r="110" spans="1:14" x14ac:dyDescent="0.25">
      <c r="A110">
        <v>-1</v>
      </c>
      <c r="B110">
        <v>-1</v>
      </c>
      <c r="C110">
        <v>-1</v>
      </c>
      <c r="D110">
        <v>-1</v>
      </c>
      <c r="E110">
        <v>-1</v>
      </c>
      <c r="F110">
        <v>-1</v>
      </c>
      <c r="G110">
        <v>-1</v>
      </c>
      <c r="H110">
        <v>-1</v>
      </c>
      <c r="I110">
        <v>-1</v>
      </c>
      <c r="J110">
        <v>-1</v>
      </c>
      <c r="K110">
        <v>-1</v>
      </c>
      <c r="L110">
        <v>-1</v>
      </c>
      <c r="M110">
        <v>-1</v>
      </c>
      <c r="N110">
        <v>-1</v>
      </c>
    </row>
    <row r="111" spans="1:14" x14ac:dyDescent="0.25">
      <c r="A111">
        <v>-1</v>
      </c>
      <c r="B111">
        <v>-1</v>
      </c>
      <c r="C111">
        <v>-1</v>
      </c>
      <c r="D111">
        <v>-1</v>
      </c>
      <c r="E111">
        <v>-1</v>
      </c>
      <c r="F111">
        <v>-1</v>
      </c>
      <c r="G111">
        <v>-1</v>
      </c>
      <c r="H111">
        <v>-1</v>
      </c>
      <c r="I111">
        <v>-1</v>
      </c>
      <c r="J111">
        <v>-1</v>
      </c>
      <c r="K111">
        <v>-1</v>
      </c>
      <c r="L111">
        <v>-1</v>
      </c>
      <c r="M111">
        <v>-1</v>
      </c>
      <c r="N111">
        <v>-1</v>
      </c>
    </row>
    <row r="112" spans="1:14" x14ac:dyDescent="0.25">
      <c r="A112">
        <v>-1</v>
      </c>
      <c r="B112">
        <v>-1</v>
      </c>
      <c r="C112">
        <v>-1</v>
      </c>
      <c r="D112">
        <v>-1</v>
      </c>
      <c r="E112">
        <v>-1</v>
      </c>
      <c r="F112">
        <v>-1</v>
      </c>
      <c r="G112">
        <v>-1</v>
      </c>
      <c r="H112">
        <v>-1</v>
      </c>
      <c r="I112">
        <v>-1</v>
      </c>
      <c r="J112">
        <v>-1</v>
      </c>
      <c r="K112">
        <v>-1</v>
      </c>
      <c r="L112">
        <v>-1</v>
      </c>
      <c r="M112">
        <v>-1</v>
      </c>
      <c r="N112">
        <v>-1</v>
      </c>
    </row>
    <row r="113" spans="1:14" x14ac:dyDescent="0.25">
      <c r="A113">
        <v>-1</v>
      </c>
      <c r="B113">
        <v>-1</v>
      </c>
      <c r="C113">
        <v>-1</v>
      </c>
      <c r="D113">
        <v>-1</v>
      </c>
      <c r="E113">
        <v>-1</v>
      </c>
      <c r="F113">
        <v>-1</v>
      </c>
      <c r="G113">
        <v>-1</v>
      </c>
      <c r="H113">
        <v>-1</v>
      </c>
      <c r="I113">
        <v>-1</v>
      </c>
      <c r="J113">
        <v>-1</v>
      </c>
      <c r="K113">
        <v>-1</v>
      </c>
      <c r="L113">
        <v>-1</v>
      </c>
      <c r="M113">
        <v>-1</v>
      </c>
      <c r="N113">
        <v>-1</v>
      </c>
    </row>
    <row r="114" spans="1:14" x14ac:dyDescent="0.25">
      <c r="A114">
        <v>-1</v>
      </c>
      <c r="B114">
        <v>-1</v>
      </c>
      <c r="C114">
        <v>-1</v>
      </c>
      <c r="D114">
        <v>-1</v>
      </c>
      <c r="E114">
        <v>-1</v>
      </c>
      <c r="F114">
        <v>-1</v>
      </c>
      <c r="G114">
        <v>-1</v>
      </c>
      <c r="H114">
        <v>-1</v>
      </c>
      <c r="I114">
        <v>-1</v>
      </c>
      <c r="J114">
        <v>-1</v>
      </c>
      <c r="K114">
        <v>-1</v>
      </c>
      <c r="L114">
        <v>-1</v>
      </c>
      <c r="M114">
        <v>-1</v>
      </c>
      <c r="N114">
        <v>-1</v>
      </c>
    </row>
    <row r="115" spans="1:14" x14ac:dyDescent="0.25">
      <c r="A115">
        <v>-1</v>
      </c>
      <c r="B115">
        <v>-1</v>
      </c>
      <c r="C115">
        <v>-1</v>
      </c>
      <c r="D115">
        <v>-1</v>
      </c>
      <c r="E115">
        <v>-1</v>
      </c>
      <c r="F115">
        <v>-1</v>
      </c>
      <c r="G115">
        <v>-1</v>
      </c>
      <c r="H115">
        <v>-1</v>
      </c>
      <c r="I115">
        <v>-1</v>
      </c>
      <c r="J115">
        <v>-1</v>
      </c>
      <c r="K115">
        <v>-1</v>
      </c>
      <c r="L115">
        <v>-1</v>
      </c>
      <c r="M115">
        <v>-1</v>
      </c>
      <c r="N115">
        <v>-1</v>
      </c>
    </row>
    <row r="116" spans="1:14" x14ac:dyDescent="0.25">
      <c r="A116">
        <v>-1</v>
      </c>
      <c r="B116">
        <v>-1</v>
      </c>
      <c r="C116">
        <v>-1</v>
      </c>
      <c r="D116">
        <v>-1</v>
      </c>
      <c r="E116">
        <v>-1</v>
      </c>
      <c r="F116">
        <v>-1</v>
      </c>
      <c r="G116">
        <v>-1</v>
      </c>
      <c r="H116">
        <v>-1</v>
      </c>
      <c r="I116">
        <v>-1</v>
      </c>
      <c r="J116">
        <v>-1</v>
      </c>
      <c r="K116">
        <v>-1</v>
      </c>
      <c r="L116">
        <v>-1</v>
      </c>
      <c r="M116">
        <v>-1</v>
      </c>
      <c r="N116">
        <v>-1</v>
      </c>
    </row>
    <row r="117" spans="1:14" x14ac:dyDescent="0.25">
      <c r="A117">
        <v>-1</v>
      </c>
      <c r="B117">
        <v>-1</v>
      </c>
      <c r="C117">
        <v>-1</v>
      </c>
      <c r="D117">
        <v>-1</v>
      </c>
      <c r="E117">
        <v>-1</v>
      </c>
      <c r="F117">
        <v>-1</v>
      </c>
      <c r="G117">
        <v>-1</v>
      </c>
      <c r="H117">
        <v>-1</v>
      </c>
      <c r="I117">
        <v>-1</v>
      </c>
      <c r="J117">
        <v>-1</v>
      </c>
      <c r="K117">
        <v>-1</v>
      </c>
      <c r="L117">
        <v>-1</v>
      </c>
      <c r="M117">
        <v>-1</v>
      </c>
      <c r="N117">
        <v>-1</v>
      </c>
    </row>
    <row r="118" spans="1:14" x14ac:dyDescent="0.25">
      <c r="A118">
        <v>-1</v>
      </c>
      <c r="B118">
        <v>-1</v>
      </c>
      <c r="C118">
        <v>-1</v>
      </c>
      <c r="D118">
        <v>-1</v>
      </c>
      <c r="E118">
        <v>-1</v>
      </c>
      <c r="F118">
        <v>-1</v>
      </c>
      <c r="G118">
        <v>-1</v>
      </c>
      <c r="H118">
        <v>-1</v>
      </c>
      <c r="I118">
        <v>-1</v>
      </c>
      <c r="J118">
        <v>-1</v>
      </c>
      <c r="K118">
        <v>-1</v>
      </c>
      <c r="L118">
        <v>-1</v>
      </c>
      <c r="M118">
        <v>-1</v>
      </c>
      <c r="N118">
        <v>-1</v>
      </c>
    </row>
    <row r="119" spans="1:14" x14ac:dyDescent="0.25">
      <c r="A119">
        <v>-1</v>
      </c>
      <c r="B119">
        <v>-1</v>
      </c>
      <c r="C119">
        <v>-1</v>
      </c>
      <c r="D119">
        <v>-1</v>
      </c>
      <c r="E119">
        <v>-1</v>
      </c>
      <c r="F119">
        <v>-1</v>
      </c>
      <c r="G119">
        <v>-1</v>
      </c>
      <c r="H119">
        <v>-1</v>
      </c>
      <c r="I119">
        <v>-1</v>
      </c>
      <c r="J119">
        <v>-1</v>
      </c>
      <c r="K119">
        <v>-1</v>
      </c>
      <c r="L119">
        <v>-1</v>
      </c>
      <c r="M119">
        <v>-1</v>
      </c>
      <c r="N119">
        <v>-1</v>
      </c>
    </row>
    <row r="120" spans="1:14" x14ac:dyDescent="0.25">
      <c r="A120">
        <v>-1</v>
      </c>
      <c r="B120">
        <v>-1</v>
      </c>
      <c r="C120">
        <v>-1</v>
      </c>
      <c r="D120">
        <v>-1</v>
      </c>
      <c r="E120">
        <v>-1</v>
      </c>
      <c r="F120">
        <v>-1</v>
      </c>
      <c r="G120">
        <v>-1</v>
      </c>
      <c r="H120">
        <v>-1</v>
      </c>
      <c r="I120">
        <v>-1</v>
      </c>
      <c r="J120">
        <v>-1</v>
      </c>
      <c r="K120">
        <v>-1</v>
      </c>
      <c r="L120">
        <v>-1</v>
      </c>
      <c r="M120">
        <v>-1</v>
      </c>
      <c r="N120">
        <v>-1</v>
      </c>
    </row>
    <row r="121" spans="1:14" x14ac:dyDescent="0.25">
      <c r="A121">
        <v>-1</v>
      </c>
      <c r="B121">
        <v>-1</v>
      </c>
      <c r="C121">
        <v>-1</v>
      </c>
      <c r="D121">
        <v>-1</v>
      </c>
      <c r="E121">
        <v>-1</v>
      </c>
      <c r="F121">
        <v>-1</v>
      </c>
      <c r="G121">
        <v>-1</v>
      </c>
      <c r="H121">
        <v>-1</v>
      </c>
      <c r="I121">
        <v>-1</v>
      </c>
      <c r="J121">
        <v>-1</v>
      </c>
      <c r="K121">
        <v>-1</v>
      </c>
      <c r="L121">
        <v>-1</v>
      </c>
      <c r="M121">
        <v>-1</v>
      </c>
      <c r="N121">
        <v>-1</v>
      </c>
    </row>
    <row r="122" spans="1:14" x14ac:dyDescent="0.25">
      <c r="A122">
        <v>-1</v>
      </c>
      <c r="B122">
        <v>-1</v>
      </c>
      <c r="C122">
        <v>-1</v>
      </c>
      <c r="D122">
        <v>-1</v>
      </c>
      <c r="E122">
        <v>-1</v>
      </c>
      <c r="F122">
        <v>-1</v>
      </c>
      <c r="G122">
        <v>-1</v>
      </c>
      <c r="H122">
        <v>-1</v>
      </c>
      <c r="I122">
        <v>-1</v>
      </c>
      <c r="J122">
        <v>-1</v>
      </c>
      <c r="K122">
        <v>-1</v>
      </c>
      <c r="L122">
        <v>-1</v>
      </c>
      <c r="M122">
        <v>-1</v>
      </c>
      <c r="N122">
        <v>-1</v>
      </c>
    </row>
    <row r="123" spans="1:14" x14ac:dyDescent="0.25">
      <c r="A123">
        <v>-1</v>
      </c>
      <c r="B123">
        <v>-1</v>
      </c>
      <c r="C123">
        <v>-1</v>
      </c>
      <c r="D123">
        <v>-1</v>
      </c>
      <c r="E123">
        <v>-1</v>
      </c>
      <c r="F123">
        <v>-1</v>
      </c>
      <c r="G123">
        <v>-1</v>
      </c>
      <c r="H123">
        <v>-1</v>
      </c>
      <c r="I123">
        <v>-1</v>
      </c>
      <c r="J123">
        <v>-1</v>
      </c>
      <c r="K123">
        <v>-1</v>
      </c>
      <c r="L123">
        <v>-1</v>
      </c>
      <c r="M123">
        <v>-1</v>
      </c>
      <c r="N123">
        <v>-1</v>
      </c>
    </row>
    <row r="124" spans="1:14" x14ac:dyDescent="0.25">
      <c r="A124">
        <v>-1</v>
      </c>
      <c r="B124">
        <v>-1</v>
      </c>
      <c r="C124">
        <v>-1</v>
      </c>
      <c r="D124">
        <v>-1</v>
      </c>
      <c r="E124">
        <v>-1</v>
      </c>
      <c r="F124">
        <v>-1</v>
      </c>
      <c r="G124">
        <v>-1</v>
      </c>
      <c r="H124">
        <v>-1</v>
      </c>
      <c r="I124">
        <v>-1</v>
      </c>
      <c r="J124">
        <v>-1</v>
      </c>
      <c r="K124">
        <v>-1</v>
      </c>
      <c r="L124">
        <v>-1</v>
      </c>
      <c r="M124">
        <v>-1</v>
      </c>
      <c r="N124">
        <v>-1</v>
      </c>
    </row>
    <row r="125" spans="1:14" x14ac:dyDescent="0.25">
      <c r="A125">
        <v>-1</v>
      </c>
      <c r="B125">
        <v>-1</v>
      </c>
      <c r="C125">
        <v>-1</v>
      </c>
      <c r="D125">
        <v>-1</v>
      </c>
      <c r="E125">
        <v>-1</v>
      </c>
      <c r="F125">
        <v>-1</v>
      </c>
      <c r="G125">
        <v>-1</v>
      </c>
      <c r="H125">
        <v>-1</v>
      </c>
      <c r="I125">
        <v>-1</v>
      </c>
      <c r="J125">
        <v>-1</v>
      </c>
      <c r="K125">
        <v>-1</v>
      </c>
      <c r="L125">
        <v>-1</v>
      </c>
      <c r="M125">
        <v>-1</v>
      </c>
      <c r="N125">
        <v>-1</v>
      </c>
    </row>
    <row r="126" spans="1:14" x14ac:dyDescent="0.25">
      <c r="A126">
        <v>-1</v>
      </c>
      <c r="B126">
        <v>-1</v>
      </c>
      <c r="C126">
        <v>-1</v>
      </c>
      <c r="D126">
        <v>-1</v>
      </c>
      <c r="E126">
        <v>-1</v>
      </c>
      <c r="F126">
        <v>-1</v>
      </c>
      <c r="G126">
        <v>-1</v>
      </c>
      <c r="H126">
        <v>-1</v>
      </c>
      <c r="I126">
        <v>-1</v>
      </c>
      <c r="J126">
        <v>-1</v>
      </c>
      <c r="K126">
        <v>-1</v>
      </c>
      <c r="L126">
        <v>-1</v>
      </c>
      <c r="M126">
        <v>-1</v>
      </c>
      <c r="N126">
        <v>-1</v>
      </c>
    </row>
    <row r="127" spans="1:14" x14ac:dyDescent="0.25">
      <c r="A127">
        <v>-1</v>
      </c>
      <c r="B127">
        <v>-1</v>
      </c>
      <c r="C127">
        <v>-1</v>
      </c>
      <c r="D127">
        <v>-1</v>
      </c>
      <c r="E127">
        <v>-1</v>
      </c>
      <c r="F127">
        <v>-1</v>
      </c>
      <c r="G127">
        <v>-1</v>
      </c>
      <c r="H127">
        <v>-1</v>
      </c>
      <c r="I127">
        <v>-1</v>
      </c>
      <c r="J127">
        <v>-1</v>
      </c>
      <c r="K127">
        <v>-1</v>
      </c>
      <c r="L127">
        <v>-1</v>
      </c>
      <c r="M127">
        <v>-1</v>
      </c>
      <c r="N127">
        <v>-1</v>
      </c>
    </row>
    <row r="128" spans="1:14" x14ac:dyDescent="0.25">
      <c r="A128">
        <v>-1</v>
      </c>
      <c r="B128">
        <v>-1</v>
      </c>
      <c r="C128">
        <v>-1</v>
      </c>
      <c r="D128">
        <v>-1</v>
      </c>
      <c r="E128">
        <v>-1</v>
      </c>
      <c r="F128">
        <v>-1</v>
      </c>
      <c r="G128">
        <v>-1</v>
      </c>
      <c r="H128">
        <v>-1</v>
      </c>
      <c r="I128">
        <v>-1</v>
      </c>
      <c r="J128">
        <v>-1</v>
      </c>
      <c r="K128">
        <v>-1</v>
      </c>
      <c r="L128">
        <v>-1</v>
      </c>
      <c r="M128">
        <v>-1</v>
      </c>
      <c r="N128">
        <v>-1</v>
      </c>
    </row>
    <row r="129" spans="1:14" x14ac:dyDescent="0.25">
      <c r="A129">
        <v>-1</v>
      </c>
      <c r="B129">
        <v>-1</v>
      </c>
      <c r="C129">
        <v>-1</v>
      </c>
      <c r="D129">
        <v>-1</v>
      </c>
      <c r="E129">
        <v>-1</v>
      </c>
      <c r="F129">
        <v>-1</v>
      </c>
      <c r="G129">
        <v>-1</v>
      </c>
      <c r="H129">
        <v>-1</v>
      </c>
      <c r="I129">
        <v>-1</v>
      </c>
      <c r="J129">
        <v>-1</v>
      </c>
      <c r="K129">
        <v>-1</v>
      </c>
      <c r="L129">
        <v>-1</v>
      </c>
      <c r="M129">
        <v>-1</v>
      </c>
      <c r="N129">
        <v>-1</v>
      </c>
    </row>
    <row r="130" spans="1:14" x14ac:dyDescent="0.25">
      <c r="A130">
        <v>-1</v>
      </c>
      <c r="B130">
        <v>-1</v>
      </c>
      <c r="C130">
        <v>-1</v>
      </c>
      <c r="D130">
        <v>-1</v>
      </c>
      <c r="E130">
        <v>-1</v>
      </c>
      <c r="F130">
        <v>-1</v>
      </c>
      <c r="G130">
        <v>-1</v>
      </c>
      <c r="H130">
        <v>-1</v>
      </c>
      <c r="I130">
        <v>-1</v>
      </c>
      <c r="J130">
        <v>-1</v>
      </c>
      <c r="K130">
        <v>-1</v>
      </c>
      <c r="L130">
        <v>-1</v>
      </c>
      <c r="M130">
        <v>-1</v>
      </c>
      <c r="N130">
        <v>-1</v>
      </c>
    </row>
    <row r="131" spans="1:14" x14ac:dyDescent="0.25">
      <c r="A131">
        <v>-1</v>
      </c>
      <c r="B131">
        <v>-1</v>
      </c>
      <c r="C131">
        <v>-1</v>
      </c>
      <c r="D131">
        <v>-1</v>
      </c>
      <c r="E131">
        <v>-1</v>
      </c>
      <c r="F131">
        <v>-1</v>
      </c>
      <c r="G131">
        <v>-1</v>
      </c>
      <c r="H131">
        <v>-1</v>
      </c>
      <c r="I131">
        <v>-1</v>
      </c>
      <c r="J131">
        <v>-1</v>
      </c>
      <c r="K131">
        <v>-1</v>
      </c>
      <c r="L131">
        <v>-1</v>
      </c>
      <c r="M131">
        <v>-1</v>
      </c>
      <c r="N131">
        <v>-1</v>
      </c>
    </row>
    <row r="132" spans="1:14" x14ac:dyDescent="0.25">
      <c r="A132">
        <v>-1</v>
      </c>
      <c r="B132">
        <v>-1</v>
      </c>
      <c r="C132">
        <v>-1</v>
      </c>
      <c r="D132">
        <v>-1</v>
      </c>
      <c r="E132">
        <v>-1</v>
      </c>
      <c r="F132">
        <v>-1</v>
      </c>
      <c r="G132">
        <v>-1</v>
      </c>
      <c r="H132">
        <v>-1</v>
      </c>
      <c r="I132">
        <v>-1</v>
      </c>
      <c r="J132">
        <v>-1</v>
      </c>
      <c r="K132">
        <v>-1</v>
      </c>
      <c r="L132">
        <v>-1</v>
      </c>
      <c r="M132">
        <v>-1</v>
      </c>
      <c r="N132">
        <v>-1</v>
      </c>
    </row>
    <row r="133" spans="1:14" x14ac:dyDescent="0.25">
      <c r="A133">
        <v>-1</v>
      </c>
      <c r="B133">
        <v>-1</v>
      </c>
      <c r="C133">
        <v>-1</v>
      </c>
      <c r="D133">
        <v>-1</v>
      </c>
      <c r="E133">
        <v>-1</v>
      </c>
      <c r="F133">
        <v>-1</v>
      </c>
      <c r="G133">
        <v>-1</v>
      </c>
      <c r="H133">
        <v>-1</v>
      </c>
      <c r="I133">
        <v>-1</v>
      </c>
      <c r="J133">
        <v>-1</v>
      </c>
      <c r="K133">
        <v>-1</v>
      </c>
      <c r="L133">
        <v>-1</v>
      </c>
      <c r="M133">
        <v>-1</v>
      </c>
      <c r="N133">
        <v>-1</v>
      </c>
    </row>
    <row r="134" spans="1:14" x14ac:dyDescent="0.25">
      <c r="A134">
        <v>-1</v>
      </c>
      <c r="B134">
        <v>-1</v>
      </c>
      <c r="C134">
        <v>-1</v>
      </c>
      <c r="D134">
        <v>-1</v>
      </c>
      <c r="E134">
        <v>-1</v>
      </c>
      <c r="F134">
        <v>-1</v>
      </c>
      <c r="G134">
        <v>-1</v>
      </c>
      <c r="H134">
        <v>-1</v>
      </c>
      <c r="I134">
        <v>-1</v>
      </c>
      <c r="J134">
        <v>-1</v>
      </c>
      <c r="K134">
        <v>-1</v>
      </c>
      <c r="L134">
        <v>-1</v>
      </c>
      <c r="M134">
        <v>-1</v>
      </c>
      <c r="N134">
        <v>-1</v>
      </c>
    </row>
    <row r="135" spans="1:14" x14ac:dyDescent="0.25">
      <c r="A135">
        <v>-1</v>
      </c>
      <c r="B135">
        <v>-1</v>
      </c>
      <c r="C135">
        <v>-1</v>
      </c>
      <c r="D135">
        <v>-1</v>
      </c>
      <c r="E135">
        <v>-1</v>
      </c>
      <c r="F135">
        <v>-1</v>
      </c>
      <c r="G135">
        <v>-1</v>
      </c>
      <c r="H135">
        <v>-1</v>
      </c>
      <c r="I135">
        <v>-1</v>
      </c>
      <c r="J135">
        <v>-1</v>
      </c>
      <c r="K135">
        <v>-1</v>
      </c>
      <c r="L135">
        <v>-1</v>
      </c>
      <c r="M135">
        <v>-1</v>
      </c>
      <c r="N135">
        <v>-1</v>
      </c>
    </row>
    <row r="136" spans="1:14" x14ac:dyDescent="0.25">
      <c r="A136">
        <v>-1</v>
      </c>
      <c r="B136">
        <v>-1</v>
      </c>
      <c r="C136">
        <v>-1</v>
      </c>
      <c r="D136">
        <v>-1</v>
      </c>
      <c r="E136">
        <v>-1</v>
      </c>
      <c r="F136">
        <v>-1</v>
      </c>
      <c r="G136">
        <v>-1</v>
      </c>
      <c r="H136">
        <v>-1</v>
      </c>
      <c r="I136">
        <v>-1</v>
      </c>
      <c r="J136">
        <v>-1</v>
      </c>
      <c r="K136">
        <v>-1</v>
      </c>
      <c r="L136">
        <v>-1</v>
      </c>
      <c r="M136">
        <v>-1</v>
      </c>
      <c r="N136">
        <v>-1</v>
      </c>
    </row>
    <row r="137" spans="1:14" x14ac:dyDescent="0.25">
      <c r="A137">
        <v>-1</v>
      </c>
      <c r="B137">
        <v>-1</v>
      </c>
      <c r="C137">
        <v>-1</v>
      </c>
      <c r="D137">
        <v>-1</v>
      </c>
      <c r="E137">
        <v>-1</v>
      </c>
      <c r="F137">
        <v>-1</v>
      </c>
      <c r="G137">
        <v>-1</v>
      </c>
      <c r="H137">
        <v>-1</v>
      </c>
      <c r="I137">
        <v>-1</v>
      </c>
      <c r="J137">
        <v>-1</v>
      </c>
      <c r="K137">
        <v>-1</v>
      </c>
      <c r="L137">
        <v>-1</v>
      </c>
      <c r="M137">
        <v>-1</v>
      </c>
      <c r="N137">
        <v>-1</v>
      </c>
    </row>
    <row r="138" spans="1:14" x14ac:dyDescent="0.25">
      <c r="A138">
        <v>-1</v>
      </c>
      <c r="B138">
        <v>-1</v>
      </c>
      <c r="C138">
        <v>-1</v>
      </c>
      <c r="D138">
        <v>-1</v>
      </c>
      <c r="E138">
        <v>-1</v>
      </c>
      <c r="F138">
        <v>-1</v>
      </c>
      <c r="G138">
        <v>-1</v>
      </c>
      <c r="H138">
        <v>-1</v>
      </c>
      <c r="I138">
        <v>-1</v>
      </c>
      <c r="J138">
        <v>-1</v>
      </c>
      <c r="K138">
        <v>-1</v>
      </c>
      <c r="L138">
        <v>-1</v>
      </c>
      <c r="M138">
        <v>-1</v>
      </c>
      <c r="N138">
        <v>-1</v>
      </c>
    </row>
    <row r="139" spans="1:14" x14ac:dyDescent="0.25">
      <c r="A139">
        <v>-1</v>
      </c>
      <c r="B139">
        <v>-1</v>
      </c>
      <c r="C139">
        <v>-1</v>
      </c>
      <c r="D139">
        <v>-1</v>
      </c>
      <c r="E139">
        <v>-1</v>
      </c>
      <c r="F139">
        <v>-1</v>
      </c>
      <c r="G139">
        <v>-1</v>
      </c>
      <c r="H139">
        <v>-1</v>
      </c>
      <c r="I139">
        <v>-1</v>
      </c>
      <c r="J139">
        <v>-1</v>
      </c>
      <c r="K139">
        <v>-1</v>
      </c>
      <c r="L139">
        <v>-1</v>
      </c>
      <c r="M139">
        <v>-1</v>
      </c>
      <c r="N139">
        <v>-1</v>
      </c>
    </row>
    <row r="140" spans="1:14" x14ac:dyDescent="0.25">
      <c r="A140">
        <v>-1</v>
      </c>
      <c r="B140">
        <v>-1</v>
      </c>
      <c r="C140">
        <v>-1</v>
      </c>
      <c r="D140">
        <v>-1</v>
      </c>
      <c r="E140">
        <v>-1</v>
      </c>
      <c r="F140">
        <v>-1</v>
      </c>
      <c r="G140">
        <v>-1</v>
      </c>
      <c r="H140">
        <v>-1</v>
      </c>
      <c r="I140">
        <v>-1</v>
      </c>
      <c r="J140">
        <v>-1</v>
      </c>
      <c r="K140">
        <v>-1</v>
      </c>
      <c r="L140">
        <v>-1</v>
      </c>
      <c r="M140">
        <v>-1</v>
      </c>
      <c r="N140">
        <v>-1</v>
      </c>
    </row>
    <row r="141" spans="1:14" x14ac:dyDescent="0.25">
      <c r="A141">
        <v>-1</v>
      </c>
      <c r="B141">
        <v>-1</v>
      </c>
      <c r="C141">
        <v>-1</v>
      </c>
      <c r="D141">
        <v>-1</v>
      </c>
      <c r="E141">
        <v>-1</v>
      </c>
      <c r="F141">
        <v>-1</v>
      </c>
      <c r="G141">
        <v>-1</v>
      </c>
      <c r="H141">
        <v>-1</v>
      </c>
      <c r="I141">
        <v>-1</v>
      </c>
      <c r="J141">
        <v>-1</v>
      </c>
      <c r="K141">
        <v>-1</v>
      </c>
      <c r="L141">
        <v>-1</v>
      </c>
      <c r="M141">
        <v>-1</v>
      </c>
      <c r="N141">
        <v>-1</v>
      </c>
    </row>
    <row r="142" spans="1:14" x14ac:dyDescent="0.25">
      <c r="A142">
        <v>-1</v>
      </c>
      <c r="B142">
        <v>-1</v>
      </c>
      <c r="C142">
        <v>-1</v>
      </c>
      <c r="D142">
        <v>-1</v>
      </c>
      <c r="E142">
        <v>-1</v>
      </c>
      <c r="F142">
        <v>-1</v>
      </c>
      <c r="G142">
        <v>-1</v>
      </c>
      <c r="H142">
        <v>-1</v>
      </c>
      <c r="I142">
        <v>-1</v>
      </c>
      <c r="J142">
        <v>-1</v>
      </c>
      <c r="K142">
        <v>-1</v>
      </c>
      <c r="L142">
        <v>-1</v>
      </c>
      <c r="M142">
        <v>-1</v>
      </c>
      <c r="N142">
        <v>-1</v>
      </c>
    </row>
    <row r="143" spans="1:14" x14ac:dyDescent="0.25">
      <c r="A143">
        <v>-1</v>
      </c>
      <c r="B143">
        <v>-1</v>
      </c>
      <c r="C143">
        <v>-1</v>
      </c>
      <c r="D143">
        <v>-1</v>
      </c>
      <c r="E143">
        <v>-1</v>
      </c>
      <c r="F143">
        <v>-1</v>
      </c>
      <c r="G143">
        <v>-1</v>
      </c>
      <c r="H143">
        <v>-1</v>
      </c>
      <c r="I143">
        <v>-1</v>
      </c>
      <c r="J143">
        <v>-1</v>
      </c>
      <c r="K143">
        <v>-1</v>
      </c>
      <c r="L143">
        <v>-1</v>
      </c>
      <c r="M143">
        <v>-1</v>
      </c>
      <c r="N143">
        <v>-1</v>
      </c>
    </row>
    <row r="144" spans="1:14" x14ac:dyDescent="0.25">
      <c r="A144">
        <v>-1</v>
      </c>
      <c r="B144">
        <v>-1</v>
      </c>
      <c r="C144">
        <v>-1</v>
      </c>
      <c r="D144">
        <v>-1</v>
      </c>
      <c r="E144">
        <v>-1</v>
      </c>
      <c r="F144">
        <v>-1</v>
      </c>
      <c r="G144">
        <v>-1</v>
      </c>
      <c r="H144">
        <v>-1</v>
      </c>
      <c r="I144">
        <v>-1</v>
      </c>
      <c r="J144">
        <v>-1</v>
      </c>
      <c r="K144">
        <v>-1</v>
      </c>
      <c r="L144">
        <v>-1</v>
      </c>
      <c r="M144">
        <v>-1</v>
      </c>
      <c r="N144">
        <v>-1</v>
      </c>
    </row>
    <row r="145" spans="1:14" x14ac:dyDescent="0.25">
      <c r="A145">
        <v>-1</v>
      </c>
      <c r="B145">
        <v>-1</v>
      </c>
      <c r="C145">
        <v>-1</v>
      </c>
      <c r="D145">
        <v>-1</v>
      </c>
      <c r="E145">
        <v>-1</v>
      </c>
      <c r="F145">
        <v>-1</v>
      </c>
      <c r="G145">
        <v>-1</v>
      </c>
      <c r="H145">
        <v>-1</v>
      </c>
      <c r="I145">
        <v>-1</v>
      </c>
      <c r="J145">
        <v>-1</v>
      </c>
      <c r="K145">
        <v>-1</v>
      </c>
      <c r="L145">
        <v>-1</v>
      </c>
      <c r="M145">
        <v>-1</v>
      </c>
      <c r="N145">
        <v>-1</v>
      </c>
    </row>
    <row r="146" spans="1:14" x14ac:dyDescent="0.25">
      <c r="A146">
        <v>-1</v>
      </c>
      <c r="B146">
        <v>-1</v>
      </c>
      <c r="C146">
        <v>-1</v>
      </c>
      <c r="D146">
        <v>-1</v>
      </c>
      <c r="E146">
        <v>-1</v>
      </c>
      <c r="F146">
        <v>-1</v>
      </c>
      <c r="G146">
        <v>-1</v>
      </c>
      <c r="H146">
        <v>-1</v>
      </c>
      <c r="I146">
        <v>-1</v>
      </c>
      <c r="J146">
        <v>-1</v>
      </c>
      <c r="K146">
        <v>-1</v>
      </c>
      <c r="L146">
        <v>-1</v>
      </c>
      <c r="M146">
        <v>-1</v>
      </c>
      <c r="N146">
        <v>-1</v>
      </c>
    </row>
    <row r="147" spans="1:14" x14ac:dyDescent="0.25">
      <c r="A147">
        <v>-1</v>
      </c>
      <c r="B147">
        <v>-1</v>
      </c>
      <c r="C147">
        <v>-1</v>
      </c>
      <c r="D147">
        <v>-1</v>
      </c>
      <c r="E147">
        <v>-1</v>
      </c>
      <c r="F147">
        <v>-1</v>
      </c>
      <c r="G147">
        <v>-1</v>
      </c>
      <c r="H147">
        <v>-1</v>
      </c>
      <c r="I147">
        <v>-1</v>
      </c>
      <c r="J147">
        <v>-1</v>
      </c>
      <c r="K147">
        <v>-1</v>
      </c>
      <c r="L147">
        <v>-1</v>
      </c>
      <c r="M147">
        <v>-1</v>
      </c>
      <c r="N147">
        <v>-1</v>
      </c>
    </row>
    <row r="148" spans="1:14" x14ac:dyDescent="0.25">
      <c r="A148">
        <v>-1</v>
      </c>
      <c r="B148">
        <v>-1</v>
      </c>
      <c r="C148">
        <v>-1</v>
      </c>
      <c r="D148">
        <v>-1</v>
      </c>
      <c r="E148">
        <v>-1</v>
      </c>
      <c r="F148">
        <v>-1</v>
      </c>
      <c r="G148">
        <v>-1</v>
      </c>
      <c r="H148">
        <v>-1</v>
      </c>
      <c r="I148">
        <v>-1</v>
      </c>
      <c r="J148">
        <v>-1</v>
      </c>
      <c r="K148">
        <v>-1</v>
      </c>
      <c r="L148">
        <v>-1</v>
      </c>
      <c r="M148">
        <v>-1</v>
      </c>
      <c r="N148">
        <v>-1</v>
      </c>
    </row>
    <row r="149" spans="1:14" x14ac:dyDescent="0.25">
      <c r="A149">
        <v>-1</v>
      </c>
      <c r="B149">
        <v>-1</v>
      </c>
      <c r="C149">
        <v>-1</v>
      </c>
      <c r="D149">
        <v>-1</v>
      </c>
      <c r="E149">
        <v>-1</v>
      </c>
      <c r="F149">
        <v>-1</v>
      </c>
      <c r="G149">
        <v>-1</v>
      </c>
      <c r="H149">
        <v>-1</v>
      </c>
      <c r="I149">
        <v>-1</v>
      </c>
      <c r="J149">
        <v>-1</v>
      </c>
      <c r="K149">
        <v>-1</v>
      </c>
      <c r="L149">
        <v>-1</v>
      </c>
      <c r="M149">
        <v>-1</v>
      </c>
      <c r="N149">
        <v>-1</v>
      </c>
    </row>
    <row r="150" spans="1:14" x14ac:dyDescent="0.25">
      <c r="A150">
        <v>-1</v>
      </c>
      <c r="B150">
        <v>-1</v>
      </c>
      <c r="C150">
        <v>-1</v>
      </c>
      <c r="D150">
        <v>-1</v>
      </c>
      <c r="E150">
        <v>-1</v>
      </c>
      <c r="F150">
        <v>-1</v>
      </c>
      <c r="G150">
        <v>-1</v>
      </c>
      <c r="H150">
        <v>-1</v>
      </c>
      <c r="I150">
        <v>-1</v>
      </c>
      <c r="J150">
        <v>-1</v>
      </c>
      <c r="K150">
        <v>-1</v>
      </c>
      <c r="L150">
        <v>-1</v>
      </c>
      <c r="M150">
        <v>-1</v>
      </c>
      <c r="N150">
        <v>-1</v>
      </c>
    </row>
    <row r="151" spans="1:14" x14ac:dyDescent="0.25">
      <c r="A151">
        <v>-1</v>
      </c>
      <c r="B151">
        <v>-1</v>
      </c>
      <c r="C151">
        <v>-1</v>
      </c>
      <c r="D151">
        <v>-1</v>
      </c>
      <c r="E151">
        <v>-1</v>
      </c>
      <c r="F151">
        <v>-1</v>
      </c>
      <c r="G151">
        <v>-1</v>
      </c>
      <c r="H151">
        <v>-1</v>
      </c>
      <c r="I151">
        <v>-1</v>
      </c>
      <c r="J151">
        <v>-1</v>
      </c>
      <c r="K151">
        <v>-1</v>
      </c>
      <c r="L151">
        <v>-1</v>
      </c>
      <c r="M151">
        <v>-1</v>
      </c>
      <c r="N151">
        <v>-1</v>
      </c>
    </row>
    <row r="152" spans="1:14" x14ac:dyDescent="0.25">
      <c r="A152">
        <v>-1</v>
      </c>
      <c r="B152">
        <v>-1</v>
      </c>
      <c r="C152">
        <v>-1</v>
      </c>
      <c r="D152">
        <v>-1</v>
      </c>
      <c r="E152">
        <v>-1</v>
      </c>
      <c r="F152">
        <v>-1</v>
      </c>
      <c r="G152">
        <v>-1</v>
      </c>
      <c r="H152">
        <v>-1</v>
      </c>
      <c r="I152">
        <v>-1</v>
      </c>
      <c r="J152">
        <v>-1</v>
      </c>
      <c r="K152">
        <v>-1</v>
      </c>
      <c r="L152">
        <v>-1</v>
      </c>
      <c r="M152">
        <v>-1</v>
      </c>
      <c r="N152">
        <v>-1</v>
      </c>
    </row>
    <row r="153" spans="1:14" x14ac:dyDescent="0.25">
      <c r="A153">
        <v>-1</v>
      </c>
      <c r="B153">
        <v>-1</v>
      </c>
      <c r="C153">
        <v>-1</v>
      </c>
      <c r="D153">
        <v>-1</v>
      </c>
      <c r="E153">
        <v>-1</v>
      </c>
      <c r="F153">
        <v>-1</v>
      </c>
      <c r="G153">
        <v>-1</v>
      </c>
      <c r="H153">
        <v>-1</v>
      </c>
      <c r="I153">
        <v>-1</v>
      </c>
      <c r="J153">
        <v>-1</v>
      </c>
      <c r="K153">
        <v>-1</v>
      </c>
      <c r="L153">
        <v>-1</v>
      </c>
      <c r="M153">
        <v>-1</v>
      </c>
      <c r="N153">
        <v>-1</v>
      </c>
    </row>
    <row r="154" spans="1:14" x14ac:dyDescent="0.25">
      <c r="A154">
        <v>-1</v>
      </c>
      <c r="B154">
        <v>-1</v>
      </c>
      <c r="C154">
        <v>-1</v>
      </c>
      <c r="D154">
        <v>-1</v>
      </c>
      <c r="E154">
        <v>-1</v>
      </c>
      <c r="F154">
        <v>-1</v>
      </c>
      <c r="G154">
        <v>-1</v>
      </c>
      <c r="H154">
        <v>-1</v>
      </c>
      <c r="I154">
        <v>-1</v>
      </c>
      <c r="J154">
        <v>-1</v>
      </c>
      <c r="K154">
        <v>-1</v>
      </c>
      <c r="L154">
        <v>-1</v>
      </c>
      <c r="M154">
        <v>-1</v>
      </c>
      <c r="N154">
        <v>-1</v>
      </c>
    </row>
    <row r="155" spans="1:14" x14ac:dyDescent="0.25">
      <c r="A155">
        <v>-1</v>
      </c>
      <c r="B155">
        <v>-1</v>
      </c>
      <c r="C155">
        <v>-1</v>
      </c>
      <c r="D155">
        <v>-1</v>
      </c>
      <c r="E155">
        <v>-1</v>
      </c>
      <c r="F155">
        <v>-1</v>
      </c>
      <c r="G155">
        <v>-1</v>
      </c>
      <c r="H155">
        <v>-1</v>
      </c>
      <c r="I155">
        <v>-1</v>
      </c>
      <c r="J155">
        <v>-1</v>
      </c>
      <c r="K155">
        <v>-1</v>
      </c>
      <c r="L155">
        <v>-1</v>
      </c>
      <c r="M155">
        <v>-1</v>
      </c>
      <c r="N155">
        <v>-1</v>
      </c>
    </row>
    <row r="156" spans="1:14" x14ac:dyDescent="0.25">
      <c r="A156">
        <v>-1</v>
      </c>
      <c r="B156">
        <v>-1</v>
      </c>
      <c r="C156">
        <v>-1</v>
      </c>
      <c r="D156">
        <v>-1</v>
      </c>
      <c r="E156">
        <v>-1</v>
      </c>
      <c r="F156">
        <v>-1</v>
      </c>
      <c r="G156">
        <v>-1</v>
      </c>
      <c r="H156">
        <v>-1</v>
      </c>
      <c r="I156">
        <v>-1</v>
      </c>
      <c r="J156">
        <v>-1</v>
      </c>
      <c r="K156">
        <v>-1</v>
      </c>
      <c r="L156">
        <v>-1</v>
      </c>
      <c r="M156">
        <v>-1</v>
      </c>
      <c r="N156">
        <v>-1</v>
      </c>
    </row>
    <row r="157" spans="1:14" x14ac:dyDescent="0.25">
      <c r="A157">
        <v>-1</v>
      </c>
      <c r="B157">
        <v>-1</v>
      </c>
      <c r="C157">
        <v>-1</v>
      </c>
      <c r="D157">
        <v>-1</v>
      </c>
      <c r="E157">
        <v>-1</v>
      </c>
      <c r="F157">
        <v>-1</v>
      </c>
      <c r="G157">
        <v>-1</v>
      </c>
      <c r="H157">
        <v>-1</v>
      </c>
      <c r="I157">
        <v>-1</v>
      </c>
      <c r="J157">
        <v>-1</v>
      </c>
      <c r="K157">
        <v>-1</v>
      </c>
      <c r="L157">
        <v>-1</v>
      </c>
      <c r="M157">
        <v>-1</v>
      </c>
      <c r="N157">
        <v>-1</v>
      </c>
    </row>
    <row r="158" spans="1:14" x14ac:dyDescent="0.25">
      <c r="A158">
        <v>-1</v>
      </c>
      <c r="B158">
        <v>-1</v>
      </c>
      <c r="C158">
        <v>-1</v>
      </c>
      <c r="D158">
        <v>-1</v>
      </c>
      <c r="E158">
        <v>-1</v>
      </c>
      <c r="F158">
        <v>-1</v>
      </c>
      <c r="G158">
        <v>-1</v>
      </c>
      <c r="H158">
        <v>-1</v>
      </c>
      <c r="I158">
        <v>-1</v>
      </c>
      <c r="J158">
        <v>-1</v>
      </c>
      <c r="K158">
        <v>-1</v>
      </c>
      <c r="L158">
        <v>-1</v>
      </c>
      <c r="M158">
        <v>-1</v>
      </c>
      <c r="N158">
        <v>-1</v>
      </c>
    </row>
    <row r="159" spans="1:14" x14ac:dyDescent="0.25">
      <c r="A159">
        <v>-1</v>
      </c>
      <c r="B159">
        <v>-1</v>
      </c>
      <c r="C159">
        <v>-1</v>
      </c>
      <c r="D159">
        <v>-1</v>
      </c>
      <c r="E159">
        <v>-1</v>
      </c>
      <c r="F159">
        <v>-1</v>
      </c>
      <c r="G159">
        <v>-1</v>
      </c>
      <c r="H159">
        <v>-1</v>
      </c>
      <c r="I159">
        <v>-1</v>
      </c>
      <c r="J159">
        <v>-1</v>
      </c>
      <c r="K159">
        <v>-1</v>
      </c>
      <c r="L159">
        <v>-1</v>
      </c>
      <c r="M159">
        <v>-1</v>
      </c>
      <c r="N159">
        <v>-1</v>
      </c>
    </row>
    <row r="160" spans="1:14" x14ac:dyDescent="0.25">
      <c r="A160">
        <v>-1</v>
      </c>
      <c r="B160">
        <v>-1</v>
      </c>
      <c r="C160">
        <v>-1</v>
      </c>
      <c r="D160">
        <v>-1</v>
      </c>
      <c r="E160">
        <v>-1</v>
      </c>
      <c r="F160">
        <v>-1</v>
      </c>
      <c r="G160">
        <v>-1</v>
      </c>
      <c r="H160">
        <v>-1</v>
      </c>
      <c r="I160">
        <v>-1</v>
      </c>
      <c r="J160">
        <v>-1</v>
      </c>
      <c r="K160">
        <v>-1</v>
      </c>
      <c r="L160">
        <v>-1</v>
      </c>
      <c r="M160">
        <v>-1</v>
      </c>
      <c r="N160">
        <v>-1</v>
      </c>
    </row>
    <row r="161" spans="1:14" x14ac:dyDescent="0.25">
      <c r="A161">
        <v>-1</v>
      </c>
      <c r="B161">
        <v>-1</v>
      </c>
      <c r="C161">
        <v>-1</v>
      </c>
      <c r="D161">
        <v>-1</v>
      </c>
      <c r="E161">
        <v>-1</v>
      </c>
      <c r="F161">
        <v>-1</v>
      </c>
      <c r="G161">
        <v>-1</v>
      </c>
      <c r="H161">
        <v>-1</v>
      </c>
      <c r="I161">
        <v>-1</v>
      </c>
      <c r="J161">
        <v>-1</v>
      </c>
      <c r="K161">
        <v>-1</v>
      </c>
      <c r="L161">
        <v>-1</v>
      </c>
      <c r="M161">
        <v>-1</v>
      </c>
      <c r="N161">
        <v>-1</v>
      </c>
    </row>
    <row r="162" spans="1:14" x14ac:dyDescent="0.25">
      <c r="A162">
        <v>-1</v>
      </c>
      <c r="B162">
        <v>-1</v>
      </c>
      <c r="C162">
        <v>-1</v>
      </c>
      <c r="D162">
        <v>-1</v>
      </c>
      <c r="E162">
        <v>-1</v>
      </c>
      <c r="F162">
        <v>-1</v>
      </c>
      <c r="G162">
        <v>-1</v>
      </c>
      <c r="H162">
        <v>-1</v>
      </c>
      <c r="I162">
        <v>-1</v>
      </c>
      <c r="J162">
        <v>-1</v>
      </c>
      <c r="K162">
        <v>-1</v>
      </c>
      <c r="L162">
        <v>-1</v>
      </c>
      <c r="M162">
        <v>-1</v>
      </c>
      <c r="N162">
        <v>-1</v>
      </c>
    </row>
    <row r="163" spans="1:14" x14ac:dyDescent="0.25">
      <c r="A163">
        <v>-1</v>
      </c>
      <c r="B163">
        <v>-1</v>
      </c>
      <c r="C163">
        <v>-1</v>
      </c>
      <c r="D163">
        <v>-1</v>
      </c>
      <c r="E163">
        <v>-1</v>
      </c>
      <c r="F163">
        <v>-1</v>
      </c>
      <c r="G163">
        <v>-1</v>
      </c>
      <c r="H163">
        <v>-1</v>
      </c>
      <c r="I163">
        <v>-1</v>
      </c>
      <c r="J163">
        <v>-1</v>
      </c>
      <c r="K163">
        <v>-1</v>
      </c>
      <c r="L163">
        <v>-1</v>
      </c>
      <c r="M163">
        <v>-1</v>
      </c>
      <c r="N163">
        <v>-1</v>
      </c>
    </row>
    <row r="164" spans="1:14" x14ac:dyDescent="0.25">
      <c r="A164">
        <v>-1</v>
      </c>
      <c r="B164">
        <v>-1</v>
      </c>
      <c r="C164">
        <v>-1</v>
      </c>
      <c r="D164">
        <v>-1</v>
      </c>
      <c r="E164">
        <v>-1</v>
      </c>
      <c r="F164">
        <v>-1</v>
      </c>
      <c r="G164">
        <v>-1</v>
      </c>
      <c r="H164">
        <v>-1</v>
      </c>
      <c r="I164">
        <v>-1</v>
      </c>
      <c r="J164">
        <v>-1</v>
      </c>
      <c r="K164">
        <v>-1</v>
      </c>
      <c r="L164">
        <v>-1</v>
      </c>
      <c r="M164">
        <v>-1</v>
      </c>
      <c r="N164">
        <v>-1</v>
      </c>
    </row>
    <row r="165" spans="1:14" x14ac:dyDescent="0.25">
      <c r="A165">
        <v>-1</v>
      </c>
      <c r="B165">
        <v>-1</v>
      </c>
      <c r="C165">
        <v>-1</v>
      </c>
      <c r="D165">
        <v>-1</v>
      </c>
      <c r="E165">
        <v>-1</v>
      </c>
      <c r="F165">
        <v>-1</v>
      </c>
      <c r="G165">
        <v>-1</v>
      </c>
      <c r="H165">
        <v>-1</v>
      </c>
      <c r="I165">
        <v>-1</v>
      </c>
      <c r="J165">
        <v>-1</v>
      </c>
      <c r="K165">
        <v>-1</v>
      </c>
      <c r="L165">
        <v>-1</v>
      </c>
      <c r="M165">
        <v>-1</v>
      </c>
      <c r="N165">
        <v>-1</v>
      </c>
    </row>
    <row r="166" spans="1:14" x14ac:dyDescent="0.25">
      <c r="A166">
        <v>-1</v>
      </c>
      <c r="B166">
        <v>-1</v>
      </c>
      <c r="C166">
        <v>-1</v>
      </c>
      <c r="D166">
        <v>-1</v>
      </c>
      <c r="E166">
        <v>-1</v>
      </c>
      <c r="F166">
        <v>-1</v>
      </c>
      <c r="G166">
        <v>-1</v>
      </c>
      <c r="H166">
        <v>-1</v>
      </c>
      <c r="I166">
        <v>-1</v>
      </c>
      <c r="J166">
        <v>-1</v>
      </c>
      <c r="K166">
        <v>-1</v>
      </c>
      <c r="L166">
        <v>-1</v>
      </c>
      <c r="M166">
        <v>-1</v>
      </c>
      <c r="N166">
        <v>-1</v>
      </c>
    </row>
    <row r="167" spans="1:14" x14ac:dyDescent="0.25">
      <c r="A167">
        <v>-1</v>
      </c>
      <c r="B167">
        <v>-1</v>
      </c>
      <c r="C167">
        <v>-1</v>
      </c>
      <c r="D167">
        <v>-1</v>
      </c>
      <c r="E167">
        <v>-1</v>
      </c>
      <c r="F167">
        <v>-1</v>
      </c>
      <c r="G167">
        <v>-1</v>
      </c>
      <c r="H167">
        <v>-1</v>
      </c>
      <c r="I167">
        <v>-1</v>
      </c>
      <c r="J167">
        <v>-1</v>
      </c>
      <c r="K167">
        <v>-1</v>
      </c>
      <c r="L167">
        <v>-1</v>
      </c>
      <c r="M167">
        <v>-1</v>
      </c>
      <c r="N167">
        <v>-1</v>
      </c>
    </row>
    <row r="168" spans="1:14" x14ac:dyDescent="0.25">
      <c r="A168">
        <v>-1</v>
      </c>
      <c r="B168">
        <v>-1</v>
      </c>
      <c r="C168">
        <v>-1</v>
      </c>
      <c r="D168">
        <v>-1</v>
      </c>
      <c r="E168">
        <v>-1</v>
      </c>
      <c r="F168">
        <v>-1</v>
      </c>
      <c r="G168">
        <v>-1</v>
      </c>
      <c r="H168">
        <v>-1</v>
      </c>
      <c r="I168">
        <v>-1</v>
      </c>
      <c r="J168">
        <v>-1</v>
      </c>
      <c r="K168">
        <v>-1</v>
      </c>
      <c r="L168">
        <v>-1</v>
      </c>
      <c r="M168">
        <v>-1</v>
      </c>
      <c r="N168">
        <v>-1</v>
      </c>
    </row>
    <row r="169" spans="1:14" x14ac:dyDescent="0.25">
      <c r="A169">
        <v>-1</v>
      </c>
      <c r="B169">
        <v>-1</v>
      </c>
      <c r="C169">
        <v>-1</v>
      </c>
      <c r="D169">
        <v>-1</v>
      </c>
      <c r="E169">
        <v>-1</v>
      </c>
      <c r="F169">
        <v>-1</v>
      </c>
      <c r="G169">
        <v>-1</v>
      </c>
      <c r="H169">
        <v>-1</v>
      </c>
      <c r="I169">
        <v>-1</v>
      </c>
      <c r="J169">
        <v>-1</v>
      </c>
      <c r="K169">
        <v>-1</v>
      </c>
      <c r="L169">
        <v>-1</v>
      </c>
      <c r="M169">
        <v>-1</v>
      </c>
      <c r="N169">
        <v>-1</v>
      </c>
    </row>
    <row r="170" spans="1:14" x14ac:dyDescent="0.25">
      <c r="A170">
        <v>-1</v>
      </c>
      <c r="B170">
        <v>-1</v>
      </c>
      <c r="C170">
        <v>-1</v>
      </c>
      <c r="D170">
        <v>-1</v>
      </c>
      <c r="E170">
        <v>-1</v>
      </c>
      <c r="F170">
        <v>-1</v>
      </c>
      <c r="G170">
        <v>-1</v>
      </c>
      <c r="H170">
        <v>-1</v>
      </c>
      <c r="I170">
        <v>-1</v>
      </c>
      <c r="J170">
        <v>-1</v>
      </c>
      <c r="K170">
        <v>-1</v>
      </c>
      <c r="L170">
        <v>-1</v>
      </c>
      <c r="M170">
        <v>-1</v>
      </c>
      <c r="N170">
        <v>-1</v>
      </c>
    </row>
    <row r="171" spans="1:14" x14ac:dyDescent="0.25">
      <c r="A171">
        <v>-1</v>
      </c>
      <c r="B171">
        <v>-1</v>
      </c>
      <c r="C171">
        <v>-1</v>
      </c>
      <c r="D171">
        <v>-1</v>
      </c>
      <c r="E171">
        <v>-1</v>
      </c>
      <c r="F171">
        <v>-1</v>
      </c>
      <c r="G171">
        <v>-1</v>
      </c>
      <c r="H171">
        <v>-1</v>
      </c>
      <c r="I171">
        <v>-1</v>
      </c>
      <c r="J171">
        <v>-1</v>
      </c>
      <c r="K171">
        <v>-1</v>
      </c>
      <c r="L171">
        <v>-1</v>
      </c>
      <c r="M171">
        <v>-1</v>
      </c>
      <c r="N171">
        <v>-1</v>
      </c>
    </row>
    <row r="172" spans="1:14" x14ac:dyDescent="0.25">
      <c r="A172">
        <v>-1</v>
      </c>
      <c r="B172">
        <v>-1</v>
      </c>
      <c r="C172">
        <v>-1</v>
      </c>
      <c r="D172">
        <v>-1</v>
      </c>
      <c r="E172">
        <v>-1</v>
      </c>
      <c r="F172">
        <v>-1</v>
      </c>
      <c r="G172">
        <v>-1</v>
      </c>
      <c r="H172">
        <v>-1</v>
      </c>
      <c r="I172">
        <v>-1</v>
      </c>
      <c r="J172">
        <v>-1</v>
      </c>
      <c r="K172">
        <v>-1</v>
      </c>
      <c r="L172">
        <v>-1</v>
      </c>
      <c r="M172">
        <v>-1</v>
      </c>
      <c r="N172">
        <v>-1</v>
      </c>
    </row>
    <row r="173" spans="1:14" x14ac:dyDescent="0.25">
      <c r="A173">
        <v>-1</v>
      </c>
      <c r="B173">
        <v>-1</v>
      </c>
      <c r="C173">
        <v>-1</v>
      </c>
      <c r="D173">
        <v>-1</v>
      </c>
      <c r="E173">
        <v>-1</v>
      </c>
      <c r="F173">
        <v>-1</v>
      </c>
      <c r="G173">
        <v>-1</v>
      </c>
      <c r="H173">
        <v>-1</v>
      </c>
      <c r="I173">
        <v>-1</v>
      </c>
      <c r="J173">
        <v>-1</v>
      </c>
      <c r="K173">
        <v>-1</v>
      </c>
      <c r="L173">
        <v>-1</v>
      </c>
      <c r="M173">
        <v>-1</v>
      </c>
      <c r="N173">
        <v>-1</v>
      </c>
    </row>
    <row r="174" spans="1:14" x14ac:dyDescent="0.25">
      <c r="A174">
        <v>-1</v>
      </c>
      <c r="B174">
        <v>-1</v>
      </c>
      <c r="C174">
        <v>-1</v>
      </c>
      <c r="D174">
        <v>-1</v>
      </c>
      <c r="E174">
        <v>-1</v>
      </c>
      <c r="F174">
        <v>-1</v>
      </c>
      <c r="G174">
        <v>-1</v>
      </c>
      <c r="H174">
        <v>-1</v>
      </c>
      <c r="I174">
        <v>-1</v>
      </c>
      <c r="J174">
        <v>-1</v>
      </c>
      <c r="K174">
        <v>-1</v>
      </c>
      <c r="L174">
        <v>-1</v>
      </c>
      <c r="M174">
        <v>-1</v>
      </c>
      <c r="N174">
        <v>-1</v>
      </c>
    </row>
    <row r="175" spans="1:14" x14ac:dyDescent="0.25">
      <c r="A175">
        <v>-1</v>
      </c>
      <c r="B175">
        <v>-1</v>
      </c>
      <c r="C175">
        <v>-1</v>
      </c>
      <c r="D175">
        <v>-1</v>
      </c>
      <c r="E175">
        <v>-1</v>
      </c>
      <c r="F175">
        <v>-1</v>
      </c>
      <c r="G175">
        <v>-1</v>
      </c>
      <c r="H175">
        <v>-1</v>
      </c>
      <c r="I175">
        <v>-1</v>
      </c>
      <c r="J175">
        <v>-1</v>
      </c>
      <c r="K175">
        <v>-1</v>
      </c>
      <c r="L175">
        <v>-1</v>
      </c>
      <c r="M175">
        <v>-1</v>
      </c>
      <c r="N175">
        <v>-1</v>
      </c>
    </row>
    <row r="176" spans="1:14" x14ac:dyDescent="0.25">
      <c r="A176">
        <v>-1</v>
      </c>
      <c r="B176">
        <v>-1</v>
      </c>
      <c r="C176">
        <v>-1</v>
      </c>
      <c r="D176">
        <v>-1</v>
      </c>
      <c r="E176">
        <v>-1</v>
      </c>
      <c r="F176">
        <v>-1</v>
      </c>
      <c r="G176">
        <v>-1</v>
      </c>
      <c r="H176">
        <v>-1</v>
      </c>
      <c r="I176">
        <v>-1</v>
      </c>
      <c r="J176">
        <v>-1</v>
      </c>
      <c r="K176">
        <v>-1</v>
      </c>
      <c r="L176">
        <v>-1</v>
      </c>
      <c r="M176">
        <v>-1</v>
      </c>
      <c r="N176">
        <v>-1</v>
      </c>
    </row>
    <row r="177" spans="1:14" x14ac:dyDescent="0.25">
      <c r="A177">
        <v>-1</v>
      </c>
      <c r="B177">
        <v>-1</v>
      </c>
      <c r="C177">
        <v>-1</v>
      </c>
      <c r="D177">
        <v>-1</v>
      </c>
      <c r="E177">
        <v>-1</v>
      </c>
      <c r="F177">
        <v>-1</v>
      </c>
      <c r="G177">
        <v>-1</v>
      </c>
      <c r="H177">
        <v>-1</v>
      </c>
      <c r="I177">
        <v>-1</v>
      </c>
      <c r="J177">
        <v>-1</v>
      </c>
      <c r="K177">
        <v>-1</v>
      </c>
      <c r="L177">
        <v>-1</v>
      </c>
      <c r="M177">
        <v>-1</v>
      </c>
      <c r="N177">
        <v>-1</v>
      </c>
    </row>
    <row r="178" spans="1:14" x14ac:dyDescent="0.25">
      <c r="A178">
        <v>-1</v>
      </c>
      <c r="B178">
        <v>-1</v>
      </c>
      <c r="C178">
        <v>-1</v>
      </c>
      <c r="D178">
        <v>-1</v>
      </c>
      <c r="E178">
        <v>-1</v>
      </c>
      <c r="F178">
        <v>-1</v>
      </c>
      <c r="G178">
        <v>-1</v>
      </c>
      <c r="H178">
        <v>-1</v>
      </c>
      <c r="I178">
        <v>-1</v>
      </c>
      <c r="J178">
        <v>-1</v>
      </c>
      <c r="K178">
        <v>-1</v>
      </c>
      <c r="L178">
        <v>-1</v>
      </c>
      <c r="M178">
        <v>-1</v>
      </c>
      <c r="N178">
        <v>-1</v>
      </c>
    </row>
    <row r="179" spans="1:14" x14ac:dyDescent="0.25">
      <c r="A179">
        <v>-1</v>
      </c>
      <c r="B179">
        <v>-1</v>
      </c>
      <c r="C179">
        <v>-1</v>
      </c>
      <c r="D179">
        <v>-1</v>
      </c>
      <c r="E179">
        <v>-1</v>
      </c>
      <c r="F179">
        <v>-1</v>
      </c>
      <c r="G179">
        <v>-1</v>
      </c>
      <c r="H179">
        <v>-1</v>
      </c>
      <c r="I179">
        <v>-1</v>
      </c>
      <c r="J179">
        <v>-1</v>
      </c>
      <c r="K179">
        <v>-1</v>
      </c>
      <c r="L179">
        <v>-1</v>
      </c>
      <c r="M179">
        <v>-1</v>
      </c>
      <c r="N179">
        <v>-1</v>
      </c>
    </row>
    <row r="180" spans="1:14" x14ac:dyDescent="0.25">
      <c r="A180">
        <v>-1</v>
      </c>
      <c r="B180">
        <v>-1</v>
      </c>
      <c r="C180">
        <v>-1</v>
      </c>
      <c r="D180">
        <v>-1</v>
      </c>
      <c r="E180">
        <v>-1</v>
      </c>
      <c r="F180">
        <v>-1</v>
      </c>
      <c r="G180">
        <v>-1</v>
      </c>
      <c r="H180">
        <v>-1</v>
      </c>
      <c r="I180">
        <v>-1</v>
      </c>
      <c r="J180">
        <v>-1</v>
      </c>
      <c r="K180">
        <v>-1</v>
      </c>
      <c r="L180">
        <v>-1</v>
      </c>
      <c r="M180">
        <v>-1</v>
      </c>
      <c r="N180">
        <v>-1</v>
      </c>
    </row>
    <row r="181" spans="1:14" x14ac:dyDescent="0.25">
      <c r="A181">
        <v>-1</v>
      </c>
      <c r="B181">
        <v>-1</v>
      </c>
      <c r="C181">
        <v>-1</v>
      </c>
      <c r="D181">
        <v>-1</v>
      </c>
      <c r="E181">
        <v>-1</v>
      </c>
      <c r="F181">
        <v>-1</v>
      </c>
      <c r="G181">
        <v>-1</v>
      </c>
      <c r="H181">
        <v>-1</v>
      </c>
      <c r="I181">
        <v>-1</v>
      </c>
      <c r="J181">
        <v>-1</v>
      </c>
      <c r="K181">
        <v>-1</v>
      </c>
      <c r="L181">
        <v>-1</v>
      </c>
      <c r="M181">
        <v>-1</v>
      </c>
      <c r="N181">
        <v>-1</v>
      </c>
    </row>
    <row r="182" spans="1:14" x14ac:dyDescent="0.25">
      <c r="A182">
        <v>-1</v>
      </c>
      <c r="B182">
        <v>-1</v>
      </c>
      <c r="C182">
        <v>-1</v>
      </c>
      <c r="D182">
        <v>-1</v>
      </c>
      <c r="E182">
        <v>-1</v>
      </c>
      <c r="F182">
        <v>-1</v>
      </c>
      <c r="G182">
        <v>-1</v>
      </c>
      <c r="H182">
        <v>-1</v>
      </c>
      <c r="I182">
        <v>-1</v>
      </c>
      <c r="J182">
        <v>-1</v>
      </c>
      <c r="K182">
        <v>-1</v>
      </c>
      <c r="L182">
        <v>-1</v>
      </c>
      <c r="M182">
        <v>-1</v>
      </c>
      <c r="N182">
        <v>-1</v>
      </c>
    </row>
    <row r="183" spans="1:14" x14ac:dyDescent="0.25">
      <c r="A183">
        <v>-1</v>
      </c>
      <c r="B183">
        <v>-1</v>
      </c>
      <c r="C183">
        <v>-1</v>
      </c>
      <c r="D183">
        <v>-1</v>
      </c>
      <c r="E183">
        <v>-1</v>
      </c>
      <c r="F183">
        <v>-1</v>
      </c>
      <c r="G183">
        <v>-1</v>
      </c>
      <c r="H183">
        <v>-1</v>
      </c>
      <c r="I183">
        <v>-1</v>
      </c>
      <c r="J183">
        <v>-1</v>
      </c>
      <c r="K183">
        <v>-1</v>
      </c>
      <c r="L183">
        <v>-1</v>
      </c>
      <c r="M183">
        <v>-1</v>
      </c>
      <c r="N183">
        <v>-1</v>
      </c>
    </row>
    <row r="184" spans="1:14" x14ac:dyDescent="0.25">
      <c r="A184">
        <v>-1</v>
      </c>
      <c r="B184">
        <v>-1</v>
      </c>
      <c r="C184">
        <v>-1</v>
      </c>
      <c r="D184">
        <v>-1</v>
      </c>
      <c r="E184">
        <v>-1</v>
      </c>
      <c r="F184">
        <v>-1</v>
      </c>
      <c r="G184">
        <v>-1</v>
      </c>
      <c r="H184">
        <v>-1</v>
      </c>
      <c r="I184">
        <v>-1</v>
      </c>
      <c r="J184">
        <v>-1</v>
      </c>
      <c r="K184">
        <v>-1</v>
      </c>
      <c r="L184">
        <v>-1</v>
      </c>
      <c r="M184">
        <v>-1</v>
      </c>
      <c r="N184">
        <v>-1</v>
      </c>
    </row>
    <row r="185" spans="1:14" x14ac:dyDescent="0.25">
      <c r="A185">
        <v>-1</v>
      </c>
      <c r="B185">
        <v>-1</v>
      </c>
      <c r="C185">
        <v>-1</v>
      </c>
      <c r="D185">
        <v>-1</v>
      </c>
      <c r="E185">
        <v>-1</v>
      </c>
      <c r="F185">
        <v>-1</v>
      </c>
      <c r="G185">
        <v>-1</v>
      </c>
      <c r="H185">
        <v>-1</v>
      </c>
      <c r="I185">
        <v>-1</v>
      </c>
      <c r="J185">
        <v>-1</v>
      </c>
      <c r="K185">
        <v>-1</v>
      </c>
      <c r="L185">
        <v>-1</v>
      </c>
      <c r="M185">
        <v>-1</v>
      </c>
      <c r="N185">
        <v>-1</v>
      </c>
    </row>
    <row r="186" spans="1:14" x14ac:dyDescent="0.25">
      <c r="A186">
        <v>-1</v>
      </c>
      <c r="B186">
        <v>-1</v>
      </c>
      <c r="C186">
        <v>-1</v>
      </c>
      <c r="D186">
        <v>-1</v>
      </c>
      <c r="E186">
        <v>-1</v>
      </c>
      <c r="F186">
        <v>-1</v>
      </c>
      <c r="G186">
        <v>-1</v>
      </c>
      <c r="H186">
        <v>-1</v>
      </c>
      <c r="I186">
        <v>-1</v>
      </c>
      <c r="J186">
        <v>-1</v>
      </c>
      <c r="K186">
        <v>-1</v>
      </c>
      <c r="L186">
        <v>-1</v>
      </c>
      <c r="M186">
        <v>-1</v>
      </c>
      <c r="N186">
        <v>-1</v>
      </c>
    </row>
    <row r="187" spans="1:14" x14ac:dyDescent="0.25">
      <c r="A187">
        <v>-1</v>
      </c>
      <c r="B187">
        <v>-1</v>
      </c>
      <c r="C187">
        <v>-1</v>
      </c>
      <c r="D187">
        <v>-1</v>
      </c>
      <c r="E187">
        <v>-1</v>
      </c>
      <c r="F187">
        <v>-1</v>
      </c>
      <c r="G187">
        <v>-1</v>
      </c>
      <c r="H187">
        <v>-1</v>
      </c>
      <c r="I187">
        <v>-1</v>
      </c>
      <c r="J187">
        <v>-1</v>
      </c>
      <c r="K187">
        <v>-1</v>
      </c>
      <c r="L187">
        <v>-1</v>
      </c>
      <c r="M187">
        <v>-1</v>
      </c>
      <c r="N187">
        <v>-1</v>
      </c>
    </row>
    <row r="188" spans="1:14" x14ac:dyDescent="0.25">
      <c r="A188">
        <v>-1</v>
      </c>
      <c r="B188">
        <v>-1</v>
      </c>
      <c r="C188">
        <v>-1</v>
      </c>
      <c r="D188">
        <v>-1</v>
      </c>
      <c r="E188">
        <v>-1</v>
      </c>
      <c r="F188">
        <v>-1</v>
      </c>
      <c r="G188">
        <v>-1</v>
      </c>
      <c r="H188">
        <v>-1</v>
      </c>
      <c r="I188">
        <v>-1</v>
      </c>
      <c r="J188">
        <v>-1</v>
      </c>
      <c r="K188">
        <v>-1</v>
      </c>
      <c r="L188">
        <v>-1</v>
      </c>
      <c r="M188">
        <v>-1</v>
      </c>
      <c r="N188">
        <v>-1</v>
      </c>
    </row>
    <row r="189" spans="1:14" x14ac:dyDescent="0.25">
      <c r="A189">
        <v>-1</v>
      </c>
      <c r="B189">
        <v>-1</v>
      </c>
      <c r="C189">
        <v>-1</v>
      </c>
      <c r="D189">
        <v>-1</v>
      </c>
      <c r="E189">
        <v>-1</v>
      </c>
      <c r="F189">
        <v>-1</v>
      </c>
      <c r="G189">
        <v>-1</v>
      </c>
      <c r="H189">
        <v>-1</v>
      </c>
      <c r="I189">
        <v>-1</v>
      </c>
      <c r="J189">
        <v>-1</v>
      </c>
      <c r="K189">
        <v>-1</v>
      </c>
      <c r="L189">
        <v>-1</v>
      </c>
      <c r="M189">
        <v>-1</v>
      </c>
      <c r="N189">
        <v>-1</v>
      </c>
    </row>
    <row r="190" spans="1:14" x14ac:dyDescent="0.25">
      <c r="A190">
        <v>-1</v>
      </c>
      <c r="B190">
        <v>-1</v>
      </c>
      <c r="C190">
        <v>-1</v>
      </c>
      <c r="D190">
        <v>-1</v>
      </c>
      <c r="E190">
        <v>-1</v>
      </c>
      <c r="F190">
        <v>-1</v>
      </c>
      <c r="G190">
        <v>-1</v>
      </c>
      <c r="H190">
        <v>-1</v>
      </c>
      <c r="I190">
        <v>-1</v>
      </c>
      <c r="J190">
        <v>-1</v>
      </c>
      <c r="K190">
        <v>-1</v>
      </c>
      <c r="L190">
        <v>-1</v>
      </c>
      <c r="M190">
        <v>-1</v>
      </c>
      <c r="N190">
        <v>-1</v>
      </c>
    </row>
    <row r="191" spans="1:14" x14ac:dyDescent="0.25">
      <c r="A191">
        <v>-1</v>
      </c>
      <c r="B191">
        <v>-1</v>
      </c>
      <c r="C191">
        <v>-1</v>
      </c>
      <c r="D191">
        <v>-1</v>
      </c>
      <c r="E191">
        <v>-1</v>
      </c>
      <c r="F191">
        <v>-1</v>
      </c>
      <c r="G191">
        <v>-1</v>
      </c>
      <c r="H191">
        <v>-1</v>
      </c>
      <c r="I191">
        <v>-1</v>
      </c>
      <c r="J191">
        <v>-1</v>
      </c>
      <c r="K191">
        <v>-1</v>
      </c>
      <c r="L191">
        <v>-1</v>
      </c>
      <c r="M191">
        <v>-1</v>
      </c>
      <c r="N191">
        <v>-1</v>
      </c>
    </row>
    <row r="192" spans="1:14" x14ac:dyDescent="0.25">
      <c r="A192">
        <v>-1</v>
      </c>
      <c r="B192">
        <v>-1</v>
      </c>
      <c r="C192">
        <v>-1</v>
      </c>
      <c r="D192">
        <v>-1</v>
      </c>
      <c r="E192">
        <v>-1</v>
      </c>
      <c r="F192">
        <v>-1</v>
      </c>
      <c r="G192">
        <v>-1</v>
      </c>
      <c r="H192">
        <v>-1</v>
      </c>
      <c r="I192">
        <v>-1</v>
      </c>
      <c r="J192">
        <v>-1</v>
      </c>
      <c r="K192">
        <v>-1</v>
      </c>
      <c r="L192">
        <v>-1</v>
      </c>
      <c r="M192">
        <v>-1</v>
      </c>
      <c r="N192">
        <v>-1</v>
      </c>
    </row>
    <row r="193" spans="1:14" x14ac:dyDescent="0.25">
      <c r="A193">
        <v>-1</v>
      </c>
      <c r="B193">
        <v>-1</v>
      </c>
      <c r="C193">
        <v>-1</v>
      </c>
      <c r="D193">
        <v>-1</v>
      </c>
      <c r="E193">
        <v>-1</v>
      </c>
      <c r="F193">
        <v>-1</v>
      </c>
      <c r="G193">
        <v>-1</v>
      </c>
      <c r="H193">
        <v>-1</v>
      </c>
      <c r="I193">
        <v>-1</v>
      </c>
      <c r="J193">
        <v>-1</v>
      </c>
      <c r="K193">
        <v>-1</v>
      </c>
      <c r="L193">
        <v>-1</v>
      </c>
      <c r="M193">
        <v>-1</v>
      </c>
      <c r="N193">
        <v>-1</v>
      </c>
    </row>
    <row r="194" spans="1:14" x14ac:dyDescent="0.25">
      <c r="A194">
        <v>-1</v>
      </c>
      <c r="B194">
        <v>-1</v>
      </c>
      <c r="C194">
        <v>-1</v>
      </c>
      <c r="D194">
        <v>-1</v>
      </c>
      <c r="E194">
        <v>-1</v>
      </c>
      <c r="F194">
        <v>-1</v>
      </c>
      <c r="G194">
        <v>-1</v>
      </c>
      <c r="H194">
        <v>-1</v>
      </c>
      <c r="I194">
        <v>-1</v>
      </c>
      <c r="J194">
        <v>-1</v>
      </c>
      <c r="K194">
        <v>-1</v>
      </c>
      <c r="L194">
        <v>-1</v>
      </c>
      <c r="M194">
        <v>-1</v>
      </c>
      <c r="N194">
        <v>-1</v>
      </c>
    </row>
    <row r="195" spans="1:14" x14ac:dyDescent="0.25">
      <c r="A195">
        <v>-1</v>
      </c>
      <c r="B195">
        <v>-1</v>
      </c>
      <c r="C195">
        <v>-1</v>
      </c>
      <c r="D195">
        <v>-1</v>
      </c>
      <c r="E195">
        <v>-1</v>
      </c>
      <c r="F195">
        <v>-1</v>
      </c>
      <c r="G195">
        <v>-1</v>
      </c>
      <c r="H195">
        <v>-1</v>
      </c>
      <c r="I195">
        <v>-1</v>
      </c>
      <c r="J195">
        <v>-1</v>
      </c>
      <c r="K195">
        <v>-1</v>
      </c>
      <c r="L195">
        <v>-1</v>
      </c>
      <c r="M195">
        <v>-1</v>
      </c>
      <c r="N195">
        <v>-1</v>
      </c>
    </row>
    <row r="196" spans="1:14" x14ac:dyDescent="0.25">
      <c r="A196">
        <v>-1</v>
      </c>
      <c r="B196">
        <v>-1</v>
      </c>
      <c r="C196">
        <v>-1</v>
      </c>
      <c r="D196">
        <v>-1</v>
      </c>
      <c r="E196">
        <v>-1</v>
      </c>
      <c r="F196">
        <v>-1</v>
      </c>
      <c r="G196">
        <v>-1</v>
      </c>
      <c r="H196">
        <v>-1</v>
      </c>
      <c r="I196">
        <v>-1</v>
      </c>
      <c r="J196">
        <v>-1</v>
      </c>
      <c r="K196">
        <v>-1</v>
      </c>
      <c r="L196">
        <v>-1</v>
      </c>
      <c r="M196">
        <v>-1</v>
      </c>
      <c r="N196">
        <v>-1</v>
      </c>
    </row>
    <row r="197" spans="1:14" x14ac:dyDescent="0.25">
      <c r="A197">
        <v>-1</v>
      </c>
      <c r="B197">
        <v>-1</v>
      </c>
      <c r="C197">
        <v>-1</v>
      </c>
      <c r="D197">
        <v>-1</v>
      </c>
      <c r="E197">
        <v>-1</v>
      </c>
      <c r="F197">
        <v>-1</v>
      </c>
      <c r="G197">
        <v>-1</v>
      </c>
      <c r="H197">
        <v>-1</v>
      </c>
      <c r="I197">
        <v>-1</v>
      </c>
      <c r="J197">
        <v>-1</v>
      </c>
      <c r="K197">
        <v>-1</v>
      </c>
      <c r="L197">
        <v>-1</v>
      </c>
      <c r="M197">
        <v>-1</v>
      </c>
      <c r="N197">
        <v>-1</v>
      </c>
    </row>
    <row r="198" spans="1:14" x14ac:dyDescent="0.25">
      <c r="A198">
        <v>-1</v>
      </c>
      <c r="B198">
        <v>-1</v>
      </c>
      <c r="C198">
        <v>-1</v>
      </c>
      <c r="D198">
        <v>-1</v>
      </c>
      <c r="E198">
        <v>-1</v>
      </c>
      <c r="F198">
        <v>-1</v>
      </c>
      <c r="G198">
        <v>-1</v>
      </c>
      <c r="H198">
        <v>-1</v>
      </c>
      <c r="I198">
        <v>-1</v>
      </c>
      <c r="J198">
        <v>-1</v>
      </c>
      <c r="K198">
        <v>-1</v>
      </c>
      <c r="L198">
        <v>-1</v>
      </c>
      <c r="M198">
        <v>-1</v>
      </c>
      <c r="N198">
        <v>-1</v>
      </c>
    </row>
    <row r="199" spans="1:14" x14ac:dyDescent="0.25">
      <c r="A199">
        <v>-1</v>
      </c>
      <c r="B199">
        <v>-1</v>
      </c>
      <c r="C199">
        <v>-1</v>
      </c>
      <c r="D199">
        <v>-1</v>
      </c>
      <c r="E199">
        <v>-1</v>
      </c>
      <c r="F199">
        <v>-1</v>
      </c>
      <c r="G199">
        <v>-1</v>
      </c>
      <c r="H199">
        <v>-1</v>
      </c>
      <c r="I199">
        <v>-1</v>
      </c>
      <c r="J199">
        <v>-1</v>
      </c>
      <c r="K199">
        <v>-1</v>
      </c>
      <c r="L199">
        <v>-1</v>
      </c>
      <c r="M199">
        <v>-1</v>
      </c>
      <c r="N199">
        <v>-1</v>
      </c>
    </row>
    <row r="200" spans="1:14" x14ac:dyDescent="0.25">
      <c r="A200">
        <v>-1</v>
      </c>
      <c r="B200">
        <v>-1</v>
      </c>
      <c r="C200">
        <v>-1</v>
      </c>
      <c r="D200">
        <v>-1</v>
      </c>
      <c r="E200">
        <v>-1</v>
      </c>
      <c r="F200">
        <v>-1</v>
      </c>
      <c r="G200">
        <v>-1</v>
      </c>
      <c r="H200">
        <v>-1</v>
      </c>
      <c r="I200">
        <v>-1</v>
      </c>
      <c r="J200">
        <v>-1</v>
      </c>
      <c r="K200">
        <v>-1</v>
      </c>
      <c r="L200">
        <v>-1</v>
      </c>
      <c r="M200">
        <v>-1</v>
      </c>
      <c r="N200">
        <v>-1</v>
      </c>
    </row>
    <row r="201" spans="1:14" x14ac:dyDescent="0.25">
      <c r="A201">
        <v>-1</v>
      </c>
      <c r="B201">
        <v>-1</v>
      </c>
      <c r="C201">
        <v>-1</v>
      </c>
      <c r="D201">
        <v>-1</v>
      </c>
      <c r="E201">
        <v>-1</v>
      </c>
      <c r="F201">
        <v>-1</v>
      </c>
      <c r="G201">
        <v>-1</v>
      </c>
      <c r="H201">
        <v>-1</v>
      </c>
      <c r="I201">
        <v>-1</v>
      </c>
      <c r="J201">
        <v>-1</v>
      </c>
      <c r="K201">
        <v>-1</v>
      </c>
      <c r="L201">
        <v>-1</v>
      </c>
      <c r="M201">
        <v>-1</v>
      </c>
      <c r="N201">
        <v>-1</v>
      </c>
    </row>
    <row r="202" spans="1:14" x14ac:dyDescent="0.25">
      <c r="A202">
        <v>-1</v>
      </c>
      <c r="B202">
        <v>-1</v>
      </c>
      <c r="C202">
        <v>-1</v>
      </c>
      <c r="D202">
        <v>-1</v>
      </c>
      <c r="E202">
        <v>-1</v>
      </c>
      <c r="F202">
        <v>-1</v>
      </c>
      <c r="G202">
        <v>-1</v>
      </c>
      <c r="H202">
        <v>-1</v>
      </c>
      <c r="I202">
        <v>-1</v>
      </c>
      <c r="J202">
        <v>-1</v>
      </c>
      <c r="K202">
        <v>-1</v>
      </c>
      <c r="L202">
        <v>-1</v>
      </c>
      <c r="M202">
        <v>-1</v>
      </c>
      <c r="N202">
        <v>-1</v>
      </c>
    </row>
    <row r="203" spans="1:14" x14ac:dyDescent="0.25">
      <c r="A203">
        <v>-1</v>
      </c>
      <c r="B203">
        <v>-1</v>
      </c>
      <c r="C203">
        <v>-1</v>
      </c>
      <c r="D203">
        <v>-1</v>
      </c>
      <c r="E203">
        <v>-1</v>
      </c>
      <c r="F203">
        <v>-1</v>
      </c>
      <c r="G203">
        <v>-1</v>
      </c>
      <c r="H203">
        <v>-1</v>
      </c>
      <c r="I203">
        <v>-1</v>
      </c>
      <c r="J203">
        <v>-1</v>
      </c>
      <c r="K203">
        <v>-1</v>
      </c>
      <c r="L203">
        <v>-1</v>
      </c>
      <c r="M203">
        <v>-1</v>
      </c>
      <c r="N203">
        <v>-1</v>
      </c>
    </row>
    <row r="204" spans="1:14" x14ac:dyDescent="0.25">
      <c r="A204">
        <v>-1</v>
      </c>
      <c r="B204">
        <v>-1</v>
      </c>
      <c r="C204">
        <v>-1</v>
      </c>
      <c r="D204">
        <v>-1</v>
      </c>
      <c r="E204">
        <v>-1</v>
      </c>
      <c r="F204">
        <v>-1</v>
      </c>
      <c r="G204">
        <v>-1</v>
      </c>
      <c r="H204">
        <v>-1</v>
      </c>
      <c r="I204">
        <v>-1</v>
      </c>
      <c r="J204">
        <v>-1</v>
      </c>
      <c r="K204">
        <v>-1</v>
      </c>
      <c r="L204">
        <v>-1</v>
      </c>
      <c r="M204">
        <v>-1</v>
      </c>
      <c r="N204">
        <v>-1</v>
      </c>
    </row>
    <row r="205" spans="1:14" x14ac:dyDescent="0.25">
      <c r="A205">
        <v>-1</v>
      </c>
      <c r="B205">
        <v>-1</v>
      </c>
      <c r="C205">
        <v>-1</v>
      </c>
      <c r="D205">
        <v>-1</v>
      </c>
      <c r="E205">
        <v>-1</v>
      </c>
      <c r="F205">
        <v>-1</v>
      </c>
      <c r="G205">
        <v>-1</v>
      </c>
      <c r="H205">
        <v>-1</v>
      </c>
      <c r="I205">
        <v>-1</v>
      </c>
      <c r="J205">
        <v>-1</v>
      </c>
      <c r="K205">
        <v>-1</v>
      </c>
      <c r="L205">
        <v>-1</v>
      </c>
      <c r="M205">
        <v>-1</v>
      </c>
      <c r="N205">
        <v>-1</v>
      </c>
    </row>
    <row r="206" spans="1:14" x14ac:dyDescent="0.25">
      <c r="A206">
        <v>-1</v>
      </c>
      <c r="B206">
        <v>-1</v>
      </c>
      <c r="C206">
        <v>-1</v>
      </c>
      <c r="D206">
        <v>-1</v>
      </c>
      <c r="E206">
        <v>-1</v>
      </c>
      <c r="F206">
        <v>-1</v>
      </c>
      <c r="G206">
        <v>-1</v>
      </c>
      <c r="H206">
        <v>-1</v>
      </c>
      <c r="I206">
        <v>-1</v>
      </c>
      <c r="J206">
        <v>-1</v>
      </c>
      <c r="K206">
        <v>-1</v>
      </c>
      <c r="L206">
        <v>-1</v>
      </c>
      <c r="M206">
        <v>-1</v>
      </c>
      <c r="N206">
        <v>-1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E248"/>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28.28515625" customWidth="1"/>
    <col min="2" max="31" width="9.7109375" customWidth="1"/>
  </cols>
  <sheetData>
    <row r="1" spans="1:29" ht="18.75" x14ac:dyDescent="0.3">
      <c r="A1" s="121" t="s">
        <v>18</v>
      </c>
      <c r="B1" s="56" t="s">
        <v>448</v>
      </c>
      <c r="C1" s="57"/>
      <c r="D1" s="57"/>
      <c r="E1" s="57"/>
      <c r="F1" s="57"/>
      <c r="H1" s="142" t="s">
        <v>465</v>
      </c>
      <c r="I1" s="143"/>
      <c r="J1" s="143"/>
      <c r="K1" s="143"/>
      <c r="L1" s="143"/>
      <c r="M1" s="143"/>
    </row>
    <row r="4" spans="1:29" x14ac:dyDescent="0.25">
      <c r="A4" s="1" t="s">
        <v>17</v>
      </c>
    </row>
    <row r="5" spans="1:29" ht="15.75" thickBot="1" x14ac:dyDescent="0.3"/>
    <row r="6" spans="1:29" x14ac:dyDescent="0.25">
      <c r="A6" s="144" t="s">
        <v>0</v>
      </c>
      <c r="B6" s="32" t="s">
        <v>97</v>
      </c>
      <c r="C6" s="33"/>
      <c r="D6" s="33" t="s">
        <v>98</v>
      </c>
      <c r="E6" s="33"/>
      <c r="F6" s="33" t="s">
        <v>86</v>
      </c>
      <c r="G6" s="33"/>
      <c r="H6" s="33" t="s">
        <v>87</v>
      </c>
      <c r="I6" s="33"/>
      <c r="J6" s="33" t="s">
        <v>88</v>
      </c>
      <c r="K6" s="33"/>
      <c r="L6" s="33" t="s">
        <v>89</v>
      </c>
      <c r="M6" s="33"/>
      <c r="N6" s="33" t="s">
        <v>90</v>
      </c>
      <c r="O6" s="33"/>
      <c r="P6" s="33" t="s">
        <v>91</v>
      </c>
      <c r="Q6" s="33"/>
      <c r="R6" s="33" t="s">
        <v>92</v>
      </c>
      <c r="S6" s="33"/>
      <c r="T6" s="33" t="s">
        <v>93</v>
      </c>
      <c r="U6" s="33"/>
      <c r="V6" s="33" t="s">
        <v>94</v>
      </c>
      <c r="W6" s="33"/>
      <c r="X6" s="33" t="s">
        <v>95</v>
      </c>
      <c r="Y6" s="33"/>
      <c r="Z6" s="33" t="s">
        <v>96</v>
      </c>
      <c r="AA6" s="34"/>
      <c r="AB6" s="35" t="s">
        <v>13</v>
      </c>
      <c r="AC6" s="36"/>
    </row>
    <row r="7" spans="1:29" ht="15.75" thickBot="1" x14ac:dyDescent="0.3">
      <c r="A7" s="145"/>
      <c r="B7" s="37" t="s">
        <v>14</v>
      </c>
      <c r="C7" s="38" t="s">
        <v>15</v>
      </c>
      <c r="D7" s="39" t="s">
        <v>14</v>
      </c>
      <c r="E7" s="38" t="s">
        <v>15</v>
      </c>
      <c r="F7" s="39" t="s">
        <v>14</v>
      </c>
      <c r="G7" s="38" t="s">
        <v>15</v>
      </c>
      <c r="H7" s="39" t="s">
        <v>14</v>
      </c>
      <c r="I7" s="38" t="s">
        <v>15</v>
      </c>
      <c r="J7" s="39" t="s">
        <v>14</v>
      </c>
      <c r="K7" s="38" t="s">
        <v>15</v>
      </c>
      <c r="L7" s="39" t="s">
        <v>14</v>
      </c>
      <c r="M7" s="38" t="s">
        <v>15</v>
      </c>
      <c r="N7" s="39" t="s">
        <v>14</v>
      </c>
      <c r="O7" s="38" t="s">
        <v>15</v>
      </c>
      <c r="P7" s="39" t="s">
        <v>14</v>
      </c>
      <c r="Q7" s="38" t="s">
        <v>15</v>
      </c>
      <c r="R7" s="39" t="s">
        <v>14</v>
      </c>
      <c r="S7" s="38" t="s">
        <v>15</v>
      </c>
      <c r="T7" s="39" t="s">
        <v>14</v>
      </c>
      <c r="U7" s="38" t="s">
        <v>15</v>
      </c>
      <c r="V7" s="39" t="s">
        <v>14</v>
      </c>
      <c r="W7" s="38" t="s">
        <v>15</v>
      </c>
      <c r="X7" s="39" t="s">
        <v>14</v>
      </c>
      <c r="Y7" s="38" t="s">
        <v>15</v>
      </c>
      <c r="Z7" s="39" t="s">
        <v>14</v>
      </c>
      <c r="AA7" s="40" t="s">
        <v>15</v>
      </c>
      <c r="AB7" s="41" t="s">
        <v>14</v>
      </c>
      <c r="AC7" s="42" t="s">
        <v>15</v>
      </c>
    </row>
    <row r="8" spans="1:29" x14ac:dyDescent="0.25">
      <c r="A8" s="43" t="s">
        <v>1</v>
      </c>
      <c r="B8" s="8">
        <v>41</v>
      </c>
      <c r="C8" s="5">
        <f>IF(B19=0,"- - -",B8/B19*100)</f>
        <v>1.995133819951338</v>
      </c>
      <c r="D8" s="4">
        <v>10121</v>
      </c>
      <c r="E8" s="5">
        <f>IF(D19=0,"- - -",D8/D19*100)</f>
        <v>10.446513356178523</v>
      </c>
      <c r="F8" s="4">
        <v>3</v>
      </c>
      <c r="G8" s="5">
        <f>IF(F19=0,"- - -",F8/F19*100)</f>
        <v>1.3043478260869565</v>
      </c>
      <c r="H8" s="4">
        <v>80</v>
      </c>
      <c r="I8" s="5">
        <f>IF(H19=0,"- - -",H8/H19*100)</f>
        <v>4.5740423098913663</v>
      </c>
      <c r="J8" s="4">
        <v>8</v>
      </c>
      <c r="K8" s="5">
        <f>IF(J19=0,"- - -",J8/J19*100)</f>
        <v>5.298013245033113</v>
      </c>
      <c r="L8" s="4">
        <v>1</v>
      </c>
      <c r="M8" s="5">
        <f>IF(L19=0,"- - -",L8/L19*100)</f>
        <v>3.7037037037037033</v>
      </c>
      <c r="N8" s="4">
        <v>111</v>
      </c>
      <c r="O8" s="5">
        <f>IF(N19=0,"- - -",N8/N19*100)</f>
        <v>6.579727326615294</v>
      </c>
      <c r="P8" s="4">
        <v>192</v>
      </c>
      <c r="Q8" s="5">
        <f>IF(P19=0,"- - -",P8/P19*100)</f>
        <v>3.6130974783590517</v>
      </c>
      <c r="R8" s="4">
        <v>118</v>
      </c>
      <c r="S8" s="5">
        <f>IF(R19=0,"- - -",R8/R19*100)</f>
        <v>6.5591995553085054</v>
      </c>
      <c r="T8" s="4">
        <v>298</v>
      </c>
      <c r="U8" s="5">
        <f>IF(T19=0,"- - -",T8/T19*100)</f>
        <v>4.6215880893300243</v>
      </c>
      <c r="V8" s="4">
        <v>24</v>
      </c>
      <c r="W8" s="5">
        <f>IF(V19=0,"- - -",V8/V19*100)</f>
        <v>2.9375764993880051</v>
      </c>
      <c r="X8" s="4">
        <v>298</v>
      </c>
      <c r="Y8" s="5">
        <f>IF(X19=0,"- - -",X8/X19*100)</f>
        <v>10.773680404916847</v>
      </c>
      <c r="Z8" s="4">
        <v>0</v>
      </c>
      <c r="AA8" s="11">
        <f>IF(Z19=0,"- - -",Z8/Z19*100)</f>
        <v>0</v>
      </c>
      <c r="AB8" s="26">
        <f>B8+D8+F8+H8+J8+L8+N8+P8+R8+T8+V8+X8+Z8</f>
        <v>11295</v>
      </c>
      <c r="AC8" s="27">
        <f>IF(AB19=0,"- - -",AB8/AB19*100)</f>
        <v>9.4146182891150509</v>
      </c>
    </row>
    <row r="9" spans="1:29" x14ac:dyDescent="0.25">
      <c r="A9" s="44" t="s">
        <v>2</v>
      </c>
      <c r="B9" s="9">
        <v>46</v>
      </c>
      <c r="C9" s="3">
        <f>IF(B19=0,"- - -",B9/B19*100)</f>
        <v>2.2384428223844282</v>
      </c>
      <c r="D9" s="2">
        <v>13356</v>
      </c>
      <c r="E9" s="3">
        <f>IF(D19=0,"- - -",D9/D19*100)</f>
        <v>13.785557986870897</v>
      </c>
      <c r="F9" s="2">
        <v>9</v>
      </c>
      <c r="G9" s="3">
        <f>IF(F19=0,"- - -",F9/F19*100)</f>
        <v>3.9130434782608701</v>
      </c>
      <c r="H9" s="2">
        <v>30</v>
      </c>
      <c r="I9" s="3">
        <f>IF(H19=0,"- - -",H9/H19*100)</f>
        <v>1.7152658662092626</v>
      </c>
      <c r="J9" s="2">
        <v>6</v>
      </c>
      <c r="K9" s="3">
        <f>IF(J19=0,"- - -",J9/J19*100)</f>
        <v>3.9735099337748347</v>
      </c>
      <c r="L9" s="2">
        <v>0</v>
      </c>
      <c r="M9" s="3">
        <f>IF(L19=0,"- - -",L9/L19*100)</f>
        <v>0</v>
      </c>
      <c r="N9" s="2">
        <v>193</v>
      </c>
      <c r="O9" s="3">
        <f>IF(N19=0,"- - -",N9/N19*100)</f>
        <v>11.440426793123889</v>
      </c>
      <c r="P9" s="2">
        <v>353</v>
      </c>
      <c r="Q9" s="3">
        <f>IF(P19=0,"- - -",P9/P19*100)</f>
        <v>6.6428302596913822</v>
      </c>
      <c r="R9" s="2">
        <v>353</v>
      </c>
      <c r="S9" s="3">
        <f>IF(R19=0,"- - -",R9/R19*100)</f>
        <v>19.622012229016121</v>
      </c>
      <c r="T9" s="2">
        <v>381</v>
      </c>
      <c r="U9" s="3">
        <f>IF(T19=0,"- - -",T9/T19*100)</f>
        <v>5.908808933002482</v>
      </c>
      <c r="V9" s="2">
        <v>41</v>
      </c>
      <c r="W9" s="3">
        <f>IF(V19=0,"- - -",V9/V19*100)</f>
        <v>5.0183598531211748</v>
      </c>
      <c r="X9" s="2">
        <v>252</v>
      </c>
      <c r="Y9" s="3">
        <f>IF(X19=0,"- - -",X9/X19*100)</f>
        <v>9.1106290672451191</v>
      </c>
      <c r="Z9" s="2">
        <v>3</v>
      </c>
      <c r="AA9" s="12">
        <f>IF(Z19=0,"- - -",Z9/Z19*100)</f>
        <v>6.5217391304347823</v>
      </c>
      <c r="AB9" s="28">
        <f t="shared" ref="AB9:AB18" si="0">B9+D9+F9+H9+J9+L9+N9+P9+R9+T9+V9+X9+Z9</f>
        <v>15023</v>
      </c>
      <c r="AC9" s="29">
        <f>IF(AB19=0,"- - -",AB9/AB19*100)</f>
        <v>12.521984113092113</v>
      </c>
    </row>
    <row r="10" spans="1:29" x14ac:dyDescent="0.25">
      <c r="A10" s="44" t="s">
        <v>3</v>
      </c>
      <c r="B10" s="9">
        <v>230</v>
      </c>
      <c r="C10" s="3">
        <f>IF(B19=0,"- - -",B10/B19*100)</f>
        <v>11.192214111922141</v>
      </c>
      <c r="D10" s="2">
        <v>17065</v>
      </c>
      <c r="E10" s="3">
        <f>IF(D19=0,"- - -",D10/D19*100)</f>
        <v>17.613847487717273</v>
      </c>
      <c r="F10" s="2">
        <v>38</v>
      </c>
      <c r="G10" s="3">
        <f>IF(F19=0,"- - -",F10/F19*100)</f>
        <v>16.521739130434781</v>
      </c>
      <c r="H10" s="2">
        <v>59</v>
      </c>
      <c r="I10" s="3">
        <f>IF(H19=0,"- - -",H10/H19*100)</f>
        <v>3.3733562035448825</v>
      </c>
      <c r="J10" s="2">
        <v>46</v>
      </c>
      <c r="K10" s="3">
        <f>IF(J19=0,"- - -",J10/J19*100)</f>
        <v>30.463576158940398</v>
      </c>
      <c r="L10" s="2">
        <v>1</v>
      </c>
      <c r="M10" s="3">
        <f>IF(L19=0,"- - -",L10/L19*100)</f>
        <v>3.7037037037037033</v>
      </c>
      <c r="N10" s="2">
        <v>794</v>
      </c>
      <c r="O10" s="3">
        <f>IF(N19=0,"- - -",N10/N19*100)</f>
        <v>47.065797273266149</v>
      </c>
      <c r="P10" s="2">
        <v>737</v>
      </c>
      <c r="Q10" s="3">
        <f>IF(P19=0,"- - -",P10/P19*100)</f>
        <v>13.869025216409483</v>
      </c>
      <c r="R10" s="2">
        <v>446</v>
      </c>
      <c r="S10" s="3">
        <f>IF(R19=0,"- - -",R10/R19*100)</f>
        <v>24.791550861589773</v>
      </c>
      <c r="T10" s="2">
        <v>1151</v>
      </c>
      <c r="U10" s="3">
        <f>IF(T19=0,"- - -",T10/T19*100)</f>
        <v>17.850496277915635</v>
      </c>
      <c r="V10" s="2">
        <v>124</v>
      </c>
      <c r="W10" s="3">
        <f>IF(V19=0,"- - -",V10/V19*100)</f>
        <v>15.177478580171359</v>
      </c>
      <c r="X10" s="2">
        <v>676</v>
      </c>
      <c r="Y10" s="3">
        <f>IF(X19=0,"- - -",X10/X19*100)</f>
        <v>24.439624005784527</v>
      </c>
      <c r="Z10" s="2">
        <v>3</v>
      </c>
      <c r="AA10" s="12">
        <f>IF(Z19=0,"- - -",Z10/Z19*100)</f>
        <v>6.5217391304347823</v>
      </c>
      <c r="AB10" s="28">
        <f t="shared" si="0"/>
        <v>21370</v>
      </c>
      <c r="AC10" s="29">
        <f>IF(AB19=0,"- - -",AB10/AB19*100)</f>
        <v>17.812341110083104</v>
      </c>
    </row>
    <row r="11" spans="1:29" x14ac:dyDescent="0.25">
      <c r="A11" s="44" t="s">
        <v>4</v>
      </c>
      <c r="B11" s="9">
        <v>118</v>
      </c>
      <c r="C11" s="3">
        <f>IF(B19=0,"- - -",B11/B19*100)</f>
        <v>5.7420924574209247</v>
      </c>
      <c r="D11" s="2">
        <v>6551</v>
      </c>
      <c r="E11" s="3">
        <f>IF(D19=0,"- - -",D11/D19*100)</f>
        <v>6.7616943974237227</v>
      </c>
      <c r="F11" s="2">
        <v>13</v>
      </c>
      <c r="G11" s="3">
        <f>IF(F19=0,"- - -",F11/F19*100)</f>
        <v>5.6521739130434785</v>
      </c>
      <c r="H11" s="2">
        <v>4</v>
      </c>
      <c r="I11" s="3">
        <f>IF(H19=0,"- - -",H11/H19*100)</f>
        <v>0.22870211549456831</v>
      </c>
      <c r="J11" s="2">
        <v>6</v>
      </c>
      <c r="K11" s="3">
        <f>IF(J19=0,"- - -",J11/J19*100)</f>
        <v>3.9735099337748347</v>
      </c>
      <c r="L11" s="2">
        <v>1</v>
      </c>
      <c r="M11" s="3">
        <f>IF(L19=0,"- - -",L11/L19*100)</f>
        <v>3.7037037037037033</v>
      </c>
      <c r="N11" s="2">
        <v>365</v>
      </c>
      <c r="O11" s="3">
        <f>IF(N19=0,"- - -",N11/N19*100)</f>
        <v>21.63604030823948</v>
      </c>
      <c r="P11" s="2">
        <v>138</v>
      </c>
      <c r="Q11" s="3">
        <f>IF(P19=0,"- - -",P11/P19*100)</f>
        <v>2.5969138125705684</v>
      </c>
      <c r="R11" s="2">
        <v>175</v>
      </c>
      <c r="S11" s="3">
        <f>IF(R19=0,"- - -",R11/R19*100)</f>
        <v>9.7276264591439698</v>
      </c>
      <c r="T11" s="2">
        <v>115</v>
      </c>
      <c r="U11" s="3">
        <f>IF(T19=0,"- - -",T11/T19*100)</f>
        <v>1.7834987593052107</v>
      </c>
      <c r="V11" s="2">
        <v>26</v>
      </c>
      <c r="W11" s="3">
        <f>IF(V19=0,"- - -",V11/V19*100)</f>
        <v>3.1823745410036719</v>
      </c>
      <c r="X11" s="2">
        <v>142</v>
      </c>
      <c r="Y11" s="3">
        <f>IF(X19=0,"- - -",X11/X19*100)</f>
        <v>5.1337671728127265</v>
      </c>
      <c r="Z11" s="2">
        <v>6</v>
      </c>
      <c r="AA11" s="12">
        <f>IF(Z19=0,"- - -",Z11/Z19*100)</f>
        <v>13.043478260869565</v>
      </c>
      <c r="AB11" s="28">
        <f t="shared" si="0"/>
        <v>7660</v>
      </c>
      <c r="AC11" s="29">
        <f>IF(AB19=0,"- - -",AB11/AB19*100)</f>
        <v>6.38476990656231</v>
      </c>
    </row>
    <row r="12" spans="1:29" x14ac:dyDescent="0.25">
      <c r="A12" s="44" t="s">
        <v>5</v>
      </c>
      <c r="B12" s="9">
        <v>24</v>
      </c>
      <c r="C12" s="3">
        <f>IF(B19=0,"- - -",B12/B19*100)</f>
        <v>1.167883211678832</v>
      </c>
      <c r="D12" s="2">
        <v>5216</v>
      </c>
      <c r="E12" s="3">
        <f>IF(D19=0,"- - -",D12/D19*100)</f>
        <v>5.3837578960406258</v>
      </c>
      <c r="F12" s="2">
        <v>26</v>
      </c>
      <c r="G12" s="3">
        <f>IF(F19=0,"- - -",F12/F19*100)</f>
        <v>11.304347826086957</v>
      </c>
      <c r="H12" s="2">
        <v>20</v>
      </c>
      <c r="I12" s="3">
        <f>IF(H19=0,"- - -",H12/H19*100)</f>
        <v>1.1435105774728416</v>
      </c>
      <c r="J12" s="2">
        <v>12</v>
      </c>
      <c r="K12" s="3">
        <f>IF(J19=0,"- - -",J12/J19*100)</f>
        <v>7.9470198675496695</v>
      </c>
      <c r="L12" s="2">
        <v>1</v>
      </c>
      <c r="M12" s="3">
        <f>IF(L19=0,"- - -",L12/L19*100)</f>
        <v>3.7037037037037033</v>
      </c>
      <c r="N12" s="2">
        <v>100</v>
      </c>
      <c r="O12" s="3">
        <f>IF(N19=0,"- - -",N12/N19*100)</f>
        <v>5.9276822762299934</v>
      </c>
      <c r="P12" s="2">
        <v>214</v>
      </c>
      <c r="Q12" s="3">
        <f>IF(P19=0,"- - -",P12/P19*100)</f>
        <v>4.0270982310876935</v>
      </c>
      <c r="R12" s="2">
        <v>67</v>
      </c>
      <c r="S12" s="3">
        <f>IF(R19=0,"- - -",R12/R19*100)</f>
        <v>3.7242912729294053</v>
      </c>
      <c r="T12" s="2">
        <v>238</v>
      </c>
      <c r="U12" s="3">
        <f>IF(T19=0,"- - -",T12/T19*100)</f>
        <v>3.6910669975186106</v>
      </c>
      <c r="V12" s="2">
        <v>70</v>
      </c>
      <c r="W12" s="3">
        <f>IF(V19=0,"- - -",V12/V19*100)</f>
        <v>8.5679314565483473</v>
      </c>
      <c r="X12" s="2">
        <v>193</v>
      </c>
      <c r="Y12" s="3">
        <f>IF(X19=0,"- - -",X12/X19*100)</f>
        <v>6.9775849602313809</v>
      </c>
      <c r="Z12" s="2">
        <v>5</v>
      </c>
      <c r="AA12" s="12">
        <f>IF(Z19=0,"- - -",Z12/Z19*100)</f>
        <v>10.869565217391305</v>
      </c>
      <c r="AB12" s="28">
        <f t="shared" si="0"/>
        <v>6186</v>
      </c>
      <c r="AC12" s="29">
        <f>IF(AB19=0,"- - -",AB12/AB19*100)</f>
        <v>5.1561601360306071</v>
      </c>
    </row>
    <row r="13" spans="1:29" x14ac:dyDescent="0.25">
      <c r="A13" s="44" t="s">
        <v>6</v>
      </c>
      <c r="B13" s="9">
        <v>1052</v>
      </c>
      <c r="C13" s="3">
        <f>IF(B19=0,"- - -",B13/B19*100)</f>
        <v>51.192214111922141</v>
      </c>
      <c r="D13" s="2">
        <v>14647</v>
      </c>
      <c r="E13" s="3">
        <f>IF(D19=0,"- - -",D13/D19*100)</f>
        <v>15.118079352627886</v>
      </c>
      <c r="F13" s="2">
        <v>108</v>
      </c>
      <c r="G13" s="3">
        <f>IF(F19=0,"- - -",F13/F19*100)</f>
        <v>46.956521739130437</v>
      </c>
      <c r="H13" s="2">
        <v>920</v>
      </c>
      <c r="I13" s="3">
        <f>IF(H19=0,"- - -",H13/H19*100)</f>
        <v>52.601486563750711</v>
      </c>
      <c r="J13" s="2">
        <v>65</v>
      </c>
      <c r="K13" s="3">
        <f>IF(J19=0,"- - -",J13/J19*100)</f>
        <v>43.046357615894038</v>
      </c>
      <c r="L13" s="2">
        <v>12</v>
      </c>
      <c r="M13" s="3">
        <f>IF(L19=0,"- - -",L13/L19*100)</f>
        <v>44.444444444444443</v>
      </c>
      <c r="N13" s="2">
        <v>104</v>
      </c>
      <c r="O13" s="3">
        <f>IF(N19=0,"- - -",N13/N19*100)</f>
        <v>6.1647895672791941</v>
      </c>
      <c r="P13" s="2">
        <v>2799</v>
      </c>
      <c r="Q13" s="3">
        <f>IF(P19=0,"- - -",P13/P19*100)</f>
        <v>52.672186676703049</v>
      </c>
      <c r="R13" s="2">
        <v>311</v>
      </c>
      <c r="S13" s="3">
        <f>IF(R19=0,"- - -",R13/R19*100)</f>
        <v>17.287381878821567</v>
      </c>
      <c r="T13" s="2">
        <v>2969</v>
      </c>
      <c r="U13" s="3">
        <f>IF(T19=0,"- - -",T13/T19*100)</f>
        <v>46.04528535980149</v>
      </c>
      <c r="V13" s="2">
        <v>433</v>
      </c>
      <c r="W13" s="3">
        <f>IF(V19=0,"- - -",V13/V19*100)</f>
        <v>52.998776009791925</v>
      </c>
      <c r="X13" s="2">
        <v>899</v>
      </c>
      <c r="Y13" s="3">
        <f>IF(X19=0,"- - -",X13/X19*100)</f>
        <v>32.50180766449747</v>
      </c>
      <c r="Z13" s="2">
        <v>27</v>
      </c>
      <c r="AA13" s="12">
        <f>IF(Z19=0,"- - -",Z13/Z19*100)</f>
        <v>58.695652173913047</v>
      </c>
      <c r="AB13" s="28">
        <f t="shared" si="0"/>
        <v>24346</v>
      </c>
      <c r="AC13" s="29">
        <f>IF(AB19=0,"- - -",AB13/AB19*100)</f>
        <v>20.292899235661359</v>
      </c>
    </row>
    <row r="14" spans="1:29" x14ac:dyDescent="0.25">
      <c r="A14" s="44" t="s">
        <v>7</v>
      </c>
      <c r="B14" s="9">
        <v>119</v>
      </c>
      <c r="C14" s="3">
        <f>IF(B19=0,"- - -",B14/B19*100)</f>
        <v>5.7907542579075422</v>
      </c>
      <c r="D14" s="2">
        <v>11942</v>
      </c>
      <c r="E14" s="3">
        <f>IF(D19=0,"- - -",D14/D19*100)</f>
        <v>12.326080673795467</v>
      </c>
      <c r="F14" s="2">
        <v>2</v>
      </c>
      <c r="G14" s="3">
        <f>IF(F19=0,"- - -",F14/F19*100)</f>
        <v>0.86956521739130432</v>
      </c>
      <c r="H14" s="2">
        <v>285</v>
      </c>
      <c r="I14" s="3">
        <f>IF(H19=0,"- - -",H14/H19*100)</f>
        <v>16.295025728987994</v>
      </c>
      <c r="J14" s="2">
        <v>5</v>
      </c>
      <c r="K14" s="3">
        <f>IF(J19=0,"- - -",J14/J19*100)</f>
        <v>3.3112582781456954</v>
      </c>
      <c r="L14" s="2">
        <v>1</v>
      </c>
      <c r="M14" s="3">
        <f>IF(L19=0,"- - -",L14/L19*100)</f>
        <v>3.7037037037037033</v>
      </c>
      <c r="N14" s="2">
        <v>2</v>
      </c>
      <c r="O14" s="3">
        <f>IF(N19=0,"- - -",N14/N19*100)</f>
        <v>0.11855364552459988</v>
      </c>
      <c r="P14" s="2">
        <v>515</v>
      </c>
      <c r="Q14" s="3">
        <f>IF(P19=0,"- - -",P14/P19*100)</f>
        <v>9.6913812570568325</v>
      </c>
      <c r="R14" s="2">
        <v>74</v>
      </c>
      <c r="S14" s="3">
        <f>IF(R19=0,"- - -",R14/R19*100)</f>
        <v>4.1133963312951636</v>
      </c>
      <c r="T14" s="2">
        <v>546</v>
      </c>
      <c r="U14" s="3">
        <f>IF(T19=0,"- - -",T14/T19*100)</f>
        <v>8.4677419354838701</v>
      </c>
      <c r="V14" s="2">
        <v>33</v>
      </c>
      <c r="W14" s="3">
        <f>IF(V19=0,"- - -",V14/V19*100)</f>
        <v>4.0391676866585069</v>
      </c>
      <c r="X14" s="2">
        <v>133</v>
      </c>
      <c r="Y14" s="3">
        <f>IF(X19=0,"- - -",X14/X19*100)</f>
        <v>4.8083875632682567</v>
      </c>
      <c r="Z14" s="2">
        <v>2</v>
      </c>
      <c r="AA14" s="12">
        <f>IF(Z19=0,"- - -",Z14/Z19*100)</f>
        <v>4.3478260869565215</v>
      </c>
      <c r="AB14" s="28">
        <f t="shared" si="0"/>
        <v>13659</v>
      </c>
      <c r="AC14" s="29">
        <f>IF(AB19=0,"- - -",AB14/AB19*100)</f>
        <v>11.385061638868747</v>
      </c>
    </row>
    <row r="15" spans="1:29" x14ac:dyDescent="0.25">
      <c r="A15" s="44" t="s">
        <v>8</v>
      </c>
      <c r="B15" s="9">
        <v>52</v>
      </c>
      <c r="C15" s="3">
        <f>IF(B19=0,"- - -",B15/B19*100)</f>
        <v>2.5304136253041363</v>
      </c>
      <c r="D15" s="2">
        <v>1246</v>
      </c>
      <c r="E15" s="3">
        <f>IF(D19=0,"- - -",D15/D19*100)</f>
        <v>1.2860740679575575</v>
      </c>
      <c r="F15" s="2">
        <v>1</v>
      </c>
      <c r="G15" s="3">
        <f>IF(F19=0,"- - -",F15/F19*100)</f>
        <v>0.43478260869565216</v>
      </c>
      <c r="H15" s="2">
        <v>30</v>
      </c>
      <c r="I15" s="3">
        <f>IF(H19=0,"- - -",H15/H19*100)</f>
        <v>1.7152658662092626</v>
      </c>
      <c r="J15" s="2">
        <v>1</v>
      </c>
      <c r="K15" s="3">
        <f>IF(J19=0,"- - -",J15/J19*100)</f>
        <v>0.66225165562913912</v>
      </c>
      <c r="L15" s="2">
        <v>0</v>
      </c>
      <c r="M15" s="3">
        <f>IF(L19=0,"- - -",L15/L19*100)</f>
        <v>0</v>
      </c>
      <c r="N15" s="2">
        <v>2</v>
      </c>
      <c r="O15" s="3">
        <f>IF(N19=0,"- - -",N15/N19*100)</f>
        <v>0.11855364552459988</v>
      </c>
      <c r="P15" s="2">
        <v>44</v>
      </c>
      <c r="Q15" s="3">
        <f>IF(P19=0,"- - -",P15/P19*100)</f>
        <v>0.82800150545728268</v>
      </c>
      <c r="R15" s="2">
        <v>12</v>
      </c>
      <c r="S15" s="3">
        <f>IF(R19=0,"- - -",R15/R19*100)</f>
        <v>0.66703724291272926</v>
      </c>
      <c r="T15" s="2">
        <v>57</v>
      </c>
      <c r="U15" s="3">
        <f>IF(T19=0,"- - -",T15/T19*100)</f>
        <v>0.88399503722084372</v>
      </c>
      <c r="V15" s="2">
        <v>7</v>
      </c>
      <c r="W15" s="3">
        <f>IF(V19=0,"- - -",V15/V19*100)</f>
        <v>0.85679314565483466</v>
      </c>
      <c r="X15" s="2">
        <v>18</v>
      </c>
      <c r="Y15" s="3">
        <f>IF(X19=0,"- - -",X15/X19*100)</f>
        <v>0.65075921908893708</v>
      </c>
      <c r="Z15" s="2">
        <v>0</v>
      </c>
      <c r="AA15" s="12">
        <f>IF(Z19=0,"- - -",Z15/Z19*100)</f>
        <v>0</v>
      </c>
      <c r="AB15" s="28">
        <f t="shared" si="0"/>
        <v>1470</v>
      </c>
      <c r="AC15" s="29">
        <f>IF(AB19=0,"- - -",AB15/AB19*100)</f>
        <v>1.2252756870295816</v>
      </c>
    </row>
    <row r="16" spans="1:29" x14ac:dyDescent="0.25">
      <c r="A16" s="44" t="s">
        <v>9</v>
      </c>
      <c r="B16" s="9">
        <v>186</v>
      </c>
      <c r="C16" s="3">
        <f>IF(B19=0,"- - -",B16/B19*100)</f>
        <v>9.0510948905109494</v>
      </c>
      <c r="D16" s="2">
        <v>10286</v>
      </c>
      <c r="E16" s="3">
        <f>IF(D19=0,"- - -",D16/D19*100)</f>
        <v>10.616820114776433</v>
      </c>
      <c r="F16" s="2">
        <v>29</v>
      </c>
      <c r="G16" s="3">
        <f>IF(F19=0,"- - -",F16/F19*100)</f>
        <v>12.608695652173912</v>
      </c>
      <c r="H16" s="2">
        <v>96</v>
      </c>
      <c r="I16" s="3">
        <f>IF(H19=0,"- - -",H16/H19*100)</f>
        <v>5.4888507718696395</v>
      </c>
      <c r="J16" s="2">
        <v>2</v>
      </c>
      <c r="K16" s="3">
        <f>IF(J19=0,"- - -",J16/J19*100)</f>
        <v>1.3245033112582782</v>
      </c>
      <c r="L16" s="2">
        <v>5</v>
      </c>
      <c r="M16" s="3">
        <f>IF(L19=0,"- - -",L16/L19*100)</f>
        <v>18.518518518518519</v>
      </c>
      <c r="N16" s="2">
        <v>14</v>
      </c>
      <c r="O16" s="3">
        <f>IF(N19=0,"- - -",N16/N19*100)</f>
        <v>0.82987551867219922</v>
      </c>
      <c r="P16" s="2">
        <v>209</v>
      </c>
      <c r="Q16" s="3">
        <f>IF(P19=0,"- - -",P16/P19*100)</f>
        <v>3.9330071509220925</v>
      </c>
      <c r="R16" s="2">
        <v>172</v>
      </c>
      <c r="S16" s="3">
        <f>IF(R19=0,"- - -",R16/R19*100)</f>
        <v>9.5608671484157863</v>
      </c>
      <c r="T16" s="2">
        <v>516</v>
      </c>
      <c r="U16" s="3">
        <f>IF(T19=0,"- - -",T16/T19*100)</f>
        <v>8.0024813895781648</v>
      </c>
      <c r="V16" s="2">
        <v>48</v>
      </c>
      <c r="W16" s="3">
        <f>IF(V19=0,"- - -",V16/V19*100)</f>
        <v>5.8751529987760103</v>
      </c>
      <c r="X16" s="2">
        <v>98</v>
      </c>
      <c r="Y16" s="3">
        <f>IF(X19=0,"- - -",X16/X19*100)</f>
        <v>3.5430224150397684</v>
      </c>
      <c r="Z16" s="2">
        <v>0</v>
      </c>
      <c r="AA16" s="12">
        <f>IF(Z19=0,"- - -",Z16/Z19*100)</f>
        <v>0</v>
      </c>
      <c r="AB16" s="28">
        <f t="shared" si="0"/>
        <v>11661</v>
      </c>
      <c r="AC16" s="29">
        <f>IF(AB19=0,"- - -",AB16/AB19*100)</f>
        <v>9.7196869295591508</v>
      </c>
    </row>
    <row r="17" spans="1:29" x14ac:dyDescent="0.25">
      <c r="A17" s="44" t="s">
        <v>10</v>
      </c>
      <c r="B17" s="9">
        <v>187</v>
      </c>
      <c r="C17" s="3">
        <f>IF(B19=0,"- - -",B17/B19*100)</f>
        <v>9.099756690997566</v>
      </c>
      <c r="D17" s="2">
        <v>4075</v>
      </c>
      <c r="E17" s="3">
        <f>IF(D19=0,"- - -",D17/D19*100)</f>
        <v>4.2060608562817388</v>
      </c>
      <c r="F17" s="2">
        <v>0</v>
      </c>
      <c r="G17" s="3">
        <f>IF(F19=0,"- - -",F17/F19*100)</f>
        <v>0</v>
      </c>
      <c r="H17" s="2">
        <v>181</v>
      </c>
      <c r="I17" s="3">
        <f>IF(H19=0,"- - -",H17/H19*100)</f>
        <v>10.348770726129217</v>
      </c>
      <c r="J17" s="2">
        <v>0</v>
      </c>
      <c r="K17" s="3">
        <f>IF(J19=0,"- - -",J17/J19*100)</f>
        <v>0</v>
      </c>
      <c r="L17" s="2">
        <v>1</v>
      </c>
      <c r="M17" s="3">
        <f>IF(L19=0,"- - -",L17/L19*100)</f>
        <v>3.7037037037037033</v>
      </c>
      <c r="N17" s="2">
        <v>0</v>
      </c>
      <c r="O17" s="3">
        <f>IF(N19=0,"- - -",N17/N19*100)</f>
        <v>0</v>
      </c>
      <c r="P17" s="2">
        <v>52</v>
      </c>
      <c r="Q17" s="3">
        <f>IF(P19=0,"- - -",P17/P19*100)</f>
        <v>0.97854723372224306</v>
      </c>
      <c r="R17" s="2">
        <v>59</v>
      </c>
      <c r="S17" s="3">
        <f>IF(R19=0,"- - -",R17/R19*100)</f>
        <v>3.2795997776542527</v>
      </c>
      <c r="T17" s="2">
        <v>108</v>
      </c>
      <c r="U17" s="3">
        <f>IF(T19=0,"- - -",T17/T19*100)</f>
        <v>1.6749379652605458</v>
      </c>
      <c r="V17" s="2">
        <v>6</v>
      </c>
      <c r="W17" s="3">
        <f>IF(V19=0,"- - -",V17/V19*100)</f>
        <v>0.73439412484700128</v>
      </c>
      <c r="X17" s="2">
        <v>16</v>
      </c>
      <c r="Y17" s="3">
        <f>IF(X19=0,"- - -",X17/X19*100)</f>
        <v>0.57845263919016632</v>
      </c>
      <c r="Z17" s="2">
        <v>0</v>
      </c>
      <c r="AA17" s="12">
        <f>IF(Z19=0,"- - -",Z17/Z19*100)</f>
        <v>0</v>
      </c>
      <c r="AB17" s="28">
        <f t="shared" si="0"/>
        <v>4685</v>
      </c>
      <c r="AC17" s="29">
        <f>IF(AB19=0,"- - -",AB17/AB19*100)</f>
        <v>3.9050453018595852</v>
      </c>
    </row>
    <row r="18" spans="1:29" ht="15.75" thickBot="1" x14ac:dyDescent="0.3">
      <c r="A18" s="45" t="s">
        <v>11</v>
      </c>
      <c r="B18" s="10">
        <v>0</v>
      </c>
      <c r="C18" s="7">
        <f>IF(B19=0,"- - -",B18/B19*100)</f>
        <v>0</v>
      </c>
      <c r="D18" s="6">
        <v>2379</v>
      </c>
      <c r="E18" s="7">
        <f>IF(D19=0,"- - -",D18/D19*100)</f>
        <v>2.455513810329879</v>
      </c>
      <c r="F18" s="6">
        <v>1</v>
      </c>
      <c r="G18" s="7">
        <f>IF(F19=0,"- - -",F18/F19*100)</f>
        <v>0.43478260869565216</v>
      </c>
      <c r="H18" s="6">
        <v>44</v>
      </c>
      <c r="I18" s="7">
        <f>IF(H19=0,"- - -",H18/H19*100)</f>
        <v>2.5157232704402519</v>
      </c>
      <c r="J18" s="6">
        <v>0</v>
      </c>
      <c r="K18" s="7">
        <f>IF(J19=0,"- - -",J18/J19*100)</f>
        <v>0</v>
      </c>
      <c r="L18" s="6">
        <v>4</v>
      </c>
      <c r="M18" s="7">
        <f>IF(L19=0,"- - -",L18/L19*100)</f>
        <v>14.814814814814813</v>
      </c>
      <c r="N18" s="6">
        <v>2</v>
      </c>
      <c r="O18" s="7">
        <f>IF(N19=0,"- - -",N18/N19*100)</f>
        <v>0.11855364552459988</v>
      </c>
      <c r="P18" s="6">
        <v>61</v>
      </c>
      <c r="Q18" s="7">
        <f>IF(P19=0,"- - -",P18/P19*100)</f>
        <v>1.1479111780203237</v>
      </c>
      <c r="R18" s="6">
        <v>12</v>
      </c>
      <c r="S18" s="7">
        <f>IF(R19=0,"- - -",R18/R19*100)</f>
        <v>0.66703724291272926</v>
      </c>
      <c r="T18" s="6">
        <v>69</v>
      </c>
      <c r="U18" s="7">
        <f>IF(T19=0,"- - -",T18/T19*100)</f>
        <v>1.0700992555831266</v>
      </c>
      <c r="V18" s="6">
        <v>5</v>
      </c>
      <c r="W18" s="7">
        <f>IF(V19=0,"- - -",V18/V19*100)</f>
        <v>0.61199510403916768</v>
      </c>
      <c r="X18" s="6">
        <v>41</v>
      </c>
      <c r="Y18" s="7">
        <f>IF(X19=0,"- - -",X18/X19*100)</f>
        <v>1.4822848879248012</v>
      </c>
      <c r="Z18" s="6">
        <v>0</v>
      </c>
      <c r="AA18" s="13">
        <f>IF(Z19=0,"- - -",Z18/Z19*100)</f>
        <v>0</v>
      </c>
      <c r="AB18" s="30">
        <f t="shared" si="0"/>
        <v>2618</v>
      </c>
      <c r="AC18" s="31">
        <f>IF(AB19=0,"- - -",AB18/AB19*100)</f>
        <v>2.1821576521383976</v>
      </c>
    </row>
    <row r="19" spans="1:29" x14ac:dyDescent="0.25">
      <c r="A19" s="46" t="s">
        <v>13</v>
      </c>
      <c r="B19" s="14">
        <f>SUM(B8:B18)</f>
        <v>2055</v>
      </c>
      <c r="C19" s="15">
        <f>IF(B19=0,"- - -",B19/B19*100)</f>
        <v>100</v>
      </c>
      <c r="D19" s="16">
        <f>SUM(D8:D18)</f>
        <v>96884</v>
      </c>
      <c r="E19" s="15">
        <f>IF(D19=0,"- - -",D19/D19*100)</f>
        <v>100</v>
      </c>
      <c r="F19" s="16">
        <f>SUM(F8:F18)</f>
        <v>230</v>
      </c>
      <c r="G19" s="15">
        <f>IF(F19=0,"- - -",F19/F19*100)</f>
        <v>100</v>
      </c>
      <c r="H19" s="16">
        <f>SUM(H8:H18)</f>
        <v>1749</v>
      </c>
      <c r="I19" s="15">
        <f>IF(H19=0,"- - -",H19/H19*100)</f>
        <v>100</v>
      </c>
      <c r="J19" s="16">
        <f>SUM(J8:J18)</f>
        <v>151</v>
      </c>
      <c r="K19" s="15">
        <f>IF(J19=0,"- - -",J19/J19*100)</f>
        <v>100</v>
      </c>
      <c r="L19" s="16">
        <f>SUM(L8:L18)</f>
        <v>27</v>
      </c>
      <c r="M19" s="15">
        <f>IF(L19=0,"- - -",L19/L19*100)</f>
        <v>100</v>
      </c>
      <c r="N19" s="16">
        <f>SUM(N8:N18)</f>
        <v>1687</v>
      </c>
      <c r="O19" s="15">
        <f>IF(N19=0,"- - -",N19/N19*100)</f>
        <v>100</v>
      </c>
      <c r="P19" s="16">
        <f>SUM(P8:P18)</f>
        <v>5314</v>
      </c>
      <c r="Q19" s="15">
        <f>IF(P19=0,"- - -",P19/P19*100)</f>
        <v>100</v>
      </c>
      <c r="R19" s="16">
        <f>SUM(R8:R18)</f>
        <v>1799</v>
      </c>
      <c r="S19" s="15">
        <f>IF(R19=0,"- - -",R19/R19*100)</f>
        <v>100</v>
      </c>
      <c r="T19" s="16">
        <f>SUM(T8:T18)</f>
        <v>6448</v>
      </c>
      <c r="U19" s="15">
        <f>IF(T19=0,"- - -",T19/T19*100)</f>
        <v>100</v>
      </c>
      <c r="V19" s="16">
        <f>SUM(V8:V18)</f>
        <v>817</v>
      </c>
      <c r="W19" s="15">
        <f>IF(V19=0,"- - -",V19/V19*100)</f>
        <v>100</v>
      </c>
      <c r="X19" s="16">
        <f>SUM(X8:X18)</f>
        <v>2766</v>
      </c>
      <c r="Y19" s="15">
        <f>IF(X19=0,"- - -",X19/X19*100)</f>
        <v>100</v>
      </c>
      <c r="Z19" s="16">
        <f>SUM(Z8:Z18)</f>
        <v>46</v>
      </c>
      <c r="AA19" s="17">
        <f>IF(Z19=0,"- - -",Z19/Z19*100)</f>
        <v>100</v>
      </c>
      <c r="AB19" s="22">
        <f>SUM(AB8:AB18)</f>
        <v>119973</v>
      </c>
      <c r="AC19" s="23">
        <f>IF(AB19=0,"- - -",AB19/AB19*100)</f>
        <v>100</v>
      </c>
    </row>
    <row r="20" spans="1:29" ht="15.75" thickBot="1" x14ac:dyDescent="0.3">
      <c r="A20" s="47" t="s">
        <v>12</v>
      </c>
      <c r="B20" s="18">
        <f>IF($AB19=0,"- - -",B19/$AB19*100)</f>
        <v>1.7128853992148234</v>
      </c>
      <c r="C20" s="19"/>
      <c r="D20" s="20">
        <f>IF($AB19=0,"- - -",D19/$AB19*100)</f>
        <v>80.754836504880274</v>
      </c>
      <c r="E20" s="19"/>
      <c r="F20" s="20">
        <f>IF($AB19=0,"- - -",F19/$AB19*100)</f>
        <v>0.19170980137197535</v>
      </c>
      <c r="G20" s="19"/>
      <c r="H20" s="20">
        <f>IF($AB19=0,"- - -",H19/$AB19*100)</f>
        <v>1.457828011302543</v>
      </c>
      <c r="I20" s="19"/>
      <c r="J20" s="20">
        <f>IF($AB19=0,"- - -",J19/$AB19*100)</f>
        <v>0.12586165220507947</v>
      </c>
      <c r="K20" s="19"/>
      <c r="L20" s="20">
        <f>IF($AB19=0,"- - -",L19/$AB19*100)</f>
        <v>2.2505063639318847E-2</v>
      </c>
      <c r="M20" s="19"/>
      <c r="N20" s="20">
        <f>IF($AB19=0,"- - -",N19/$AB19*100)</f>
        <v>1.4061497170196626</v>
      </c>
      <c r="O20" s="19"/>
      <c r="P20" s="20">
        <f>IF($AB19=0,"- - -",P19/$AB19*100)</f>
        <v>4.4293299325681614</v>
      </c>
      <c r="Q20" s="19"/>
      <c r="R20" s="20">
        <f>IF($AB19=0,"- - -",R19/$AB19*100)</f>
        <v>1.4995040550790595</v>
      </c>
      <c r="S20" s="19"/>
      <c r="T20" s="20">
        <f>IF($AB19=0,"- - -",T19/$AB19*100)</f>
        <v>5.3745426054195526</v>
      </c>
      <c r="U20" s="19"/>
      <c r="V20" s="20">
        <f>IF($AB19=0,"- - -",V19/$AB19*100)</f>
        <v>0.68098655530827767</v>
      </c>
      <c r="W20" s="19"/>
      <c r="X20" s="20">
        <f>IF($AB19=0,"- - -",X19/$AB19*100)</f>
        <v>2.3055187417168863</v>
      </c>
      <c r="Y20" s="19"/>
      <c r="Z20" s="20">
        <f>IF($AB19=0,"- - -",Z19/$AB19*100)</f>
        <v>3.8341960274395077E-2</v>
      </c>
      <c r="AA20" s="21"/>
      <c r="AB20" s="24">
        <f>IF($AB19=0,"- - -",AB19/$AB19*100)</f>
        <v>100</v>
      </c>
      <c r="AC20" s="25"/>
    </row>
    <row r="23" spans="1:29" x14ac:dyDescent="0.25">
      <c r="A23" s="1" t="s">
        <v>19</v>
      </c>
    </row>
    <row r="24" spans="1:29" ht="15.75" thickBot="1" x14ac:dyDescent="0.3"/>
    <row r="25" spans="1:29" x14ac:dyDescent="0.25">
      <c r="A25" s="144" t="s">
        <v>0</v>
      </c>
      <c r="B25" s="32" t="s">
        <v>20</v>
      </c>
      <c r="C25" s="33"/>
      <c r="D25" s="33" t="s">
        <v>21</v>
      </c>
      <c r="E25" s="33"/>
      <c r="F25" s="33" t="s">
        <v>22</v>
      </c>
      <c r="G25" s="33"/>
      <c r="H25" s="33" t="s">
        <v>23</v>
      </c>
      <c r="I25" s="33"/>
      <c r="J25" s="33" t="s">
        <v>24</v>
      </c>
      <c r="K25" s="33"/>
      <c r="L25" s="33" t="s">
        <v>25</v>
      </c>
      <c r="M25" s="33"/>
      <c r="N25" s="33" t="s">
        <v>26</v>
      </c>
      <c r="O25" s="33"/>
      <c r="P25" s="33" t="s">
        <v>27</v>
      </c>
      <c r="Q25" s="33"/>
      <c r="R25" s="33" t="s">
        <v>28</v>
      </c>
      <c r="S25" s="33"/>
      <c r="T25" s="33" t="s">
        <v>29</v>
      </c>
      <c r="U25" s="33"/>
      <c r="V25" s="33" t="s">
        <v>30</v>
      </c>
      <c r="W25" s="33"/>
      <c r="X25" s="33" t="s">
        <v>32</v>
      </c>
      <c r="Y25" s="33"/>
      <c r="Z25" s="35" t="s">
        <v>13</v>
      </c>
      <c r="AA25" s="36"/>
    </row>
    <row r="26" spans="1:29" ht="15.75" thickBot="1" x14ac:dyDescent="0.3">
      <c r="A26" s="145"/>
      <c r="B26" s="37" t="s">
        <v>14</v>
      </c>
      <c r="C26" s="38" t="s">
        <v>15</v>
      </c>
      <c r="D26" s="39" t="s">
        <v>14</v>
      </c>
      <c r="E26" s="38" t="s">
        <v>15</v>
      </c>
      <c r="F26" s="39" t="s">
        <v>14</v>
      </c>
      <c r="G26" s="38" t="s">
        <v>15</v>
      </c>
      <c r="H26" s="39" t="s">
        <v>14</v>
      </c>
      <c r="I26" s="38" t="s">
        <v>15</v>
      </c>
      <c r="J26" s="39" t="s">
        <v>14</v>
      </c>
      <c r="K26" s="38" t="s">
        <v>15</v>
      </c>
      <c r="L26" s="39" t="s">
        <v>14</v>
      </c>
      <c r="M26" s="38" t="s">
        <v>15</v>
      </c>
      <c r="N26" s="39" t="s">
        <v>14</v>
      </c>
      <c r="O26" s="38" t="s">
        <v>15</v>
      </c>
      <c r="P26" s="39" t="s">
        <v>14</v>
      </c>
      <c r="Q26" s="38" t="s">
        <v>15</v>
      </c>
      <c r="R26" s="39" t="s">
        <v>14</v>
      </c>
      <c r="S26" s="38" t="s">
        <v>15</v>
      </c>
      <c r="T26" s="39" t="s">
        <v>14</v>
      </c>
      <c r="U26" s="38" t="s">
        <v>15</v>
      </c>
      <c r="V26" s="39" t="s">
        <v>14</v>
      </c>
      <c r="W26" s="38" t="s">
        <v>15</v>
      </c>
      <c r="X26" s="39" t="s">
        <v>14</v>
      </c>
      <c r="Y26" s="38" t="s">
        <v>15</v>
      </c>
      <c r="Z26" s="41" t="s">
        <v>14</v>
      </c>
      <c r="AA26" s="42" t="s">
        <v>15</v>
      </c>
    </row>
    <row r="27" spans="1:29" x14ac:dyDescent="0.25">
      <c r="A27" s="43" t="s">
        <v>1</v>
      </c>
      <c r="B27" s="8">
        <v>94</v>
      </c>
      <c r="C27" s="5">
        <f>IF(B38=0,"- - -",B27/B38*100)</f>
        <v>14.30745814307458</v>
      </c>
      <c r="D27" s="4">
        <v>337</v>
      </c>
      <c r="E27" s="5">
        <f>IF(D38=0,"- - -",D27/D38*100)</f>
        <v>12.453806356245382</v>
      </c>
      <c r="F27" s="4">
        <v>614</v>
      </c>
      <c r="G27" s="5">
        <f>IF(F38=0,"- - -",F27/F38*100)</f>
        <v>5.1862488385843397</v>
      </c>
      <c r="H27" s="4">
        <v>3954</v>
      </c>
      <c r="I27" s="5">
        <f>IF(H38=0,"- - -",H27/H38*100)</f>
        <v>8.5604797679101097</v>
      </c>
      <c r="J27" s="4">
        <v>4248</v>
      </c>
      <c r="K27" s="5">
        <f>IF(J38=0,"- - -",J27/J38*100)</f>
        <v>12.07572914889988</v>
      </c>
      <c r="L27" s="4">
        <v>1397</v>
      </c>
      <c r="M27" s="5">
        <f>IF(L38=0,"- - -",L27/L38*100)</f>
        <v>9.8720938449579538</v>
      </c>
      <c r="N27" s="4">
        <v>369</v>
      </c>
      <c r="O27" s="5">
        <f>IF(N38=0,"- - -",N27/N38*100)</f>
        <v>7.5321494182486219</v>
      </c>
      <c r="P27" s="4">
        <v>87</v>
      </c>
      <c r="Q27" s="5">
        <f>IF(P38=0,"- - -",P27/P38*100)</f>
        <v>5.4037267080745339</v>
      </c>
      <c r="R27" s="4">
        <v>49</v>
      </c>
      <c r="S27" s="5">
        <f>IF(R38=0,"- - -",R27/R38*100)</f>
        <v>6.5159574468085113</v>
      </c>
      <c r="T27" s="4">
        <v>20</v>
      </c>
      <c r="U27" s="5">
        <f>IF(T38=0,"- - -",T27/T38*100)</f>
        <v>5.2083333333333339</v>
      </c>
      <c r="V27" s="4">
        <v>23</v>
      </c>
      <c r="W27" s="5">
        <f>IF(V38=0,"- - -",V27/V38*100)</f>
        <v>8.2437275985663092</v>
      </c>
      <c r="X27" s="4">
        <v>103</v>
      </c>
      <c r="Y27" s="5">
        <f>IF(X38=0,"- - -",X27/X38*100)</f>
        <v>7.7501881113619264</v>
      </c>
      <c r="Z27" s="26">
        <f t="shared" ref="Z27:Z37" si="1">B27+D27+F27+H27+J27+L27+N27+P27+R27+T27+V27+X27</f>
        <v>11295</v>
      </c>
      <c r="AA27" s="27">
        <f>IF(Z38=0,"- - -",Z27/Z38*100)</f>
        <v>9.4146182891150509</v>
      </c>
    </row>
    <row r="28" spans="1:29" x14ac:dyDescent="0.25">
      <c r="A28" s="44" t="s">
        <v>2</v>
      </c>
      <c r="B28" s="9">
        <v>89</v>
      </c>
      <c r="C28" s="3">
        <f>IF(B38=0,"- - -",B28/B38*100)</f>
        <v>13.546423135464231</v>
      </c>
      <c r="D28" s="2">
        <v>484</v>
      </c>
      <c r="E28" s="3">
        <f>IF(D38=0,"- - -",D28/D38*100)</f>
        <v>17.886178861788618</v>
      </c>
      <c r="F28" s="2">
        <v>1282</v>
      </c>
      <c r="G28" s="3">
        <f>IF(F38=0,"- - -",F28/F38*100)</f>
        <v>10.828617281865021</v>
      </c>
      <c r="H28" s="2">
        <v>6457</v>
      </c>
      <c r="I28" s="3">
        <f>IF(H38=0,"- - -",H28/H38*100)</f>
        <v>13.979518933079305</v>
      </c>
      <c r="J28" s="2">
        <v>3839</v>
      </c>
      <c r="K28" s="3">
        <f>IF(J38=0,"- - -",J28/J38*100)</f>
        <v>10.91307066916823</v>
      </c>
      <c r="L28" s="2">
        <v>1793</v>
      </c>
      <c r="M28" s="3">
        <f>IF(L38=0,"- - -",L28/L38*100)</f>
        <v>12.670482651402729</v>
      </c>
      <c r="N28" s="2">
        <v>597</v>
      </c>
      <c r="O28" s="3">
        <f>IF(N38=0,"- - -",N28/N38*100)</f>
        <v>12.186160440906308</v>
      </c>
      <c r="P28" s="2">
        <v>163</v>
      </c>
      <c r="Q28" s="3">
        <f>IF(P38=0,"- - -",P28/P38*100)</f>
        <v>10.124223602484472</v>
      </c>
      <c r="R28" s="2">
        <v>88</v>
      </c>
      <c r="S28" s="3">
        <f>IF(R38=0,"- - -",R28/R38*100)</f>
        <v>11.702127659574469</v>
      </c>
      <c r="T28" s="2">
        <v>38</v>
      </c>
      <c r="U28" s="3">
        <f>IF(T38=0,"- - -",T28/T38*100)</f>
        <v>9.8958333333333321</v>
      </c>
      <c r="V28" s="2">
        <v>33</v>
      </c>
      <c r="W28" s="3">
        <f>IF(V38=0,"- - -",V28/V38*100)</f>
        <v>11.827956989247312</v>
      </c>
      <c r="X28" s="2">
        <v>160</v>
      </c>
      <c r="Y28" s="3">
        <f>IF(X38=0,"- - -",X28/X38*100)</f>
        <v>12.039127163280662</v>
      </c>
      <c r="Z28" s="28">
        <f t="shared" si="1"/>
        <v>15023</v>
      </c>
      <c r="AA28" s="29">
        <f>IF(Z38=0,"- - -",Z28/Z38*100)</f>
        <v>12.521984113092113</v>
      </c>
    </row>
    <row r="29" spans="1:29" x14ac:dyDescent="0.25">
      <c r="A29" s="44" t="s">
        <v>3</v>
      </c>
      <c r="B29" s="9">
        <v>217</v>
      </c>
      <c r="C29" s="3">
        <f>IF(B38=0,"- - -",B29/B38*100)</f>
        <v>33.028919330289192</v>
      </c>
      <c r="D29" s="2">
        <v>742</v>
      </c>
      <c r="E29" s="3">
        <f>IF(D38=0,"- - -",D29/D38*100)</f>
        <v>27.420546932742056</v>
      </c>
      <c r="F29" s="2">
        <v>1595</v>
      </c>
      <c r="G29" s="3">
        <f>IF(F38=0,"- - -",F29/F38*100)</f>
        <v>13.472421657234564</v>
      </c>
      <c r="H29" s="2">
        <v>7679</v>
      </c>
      <c r="I29" s="3">
        <f>IF(H38=0,"- - -",H29/H38*100)</f>
        <v>16.625170495139535</v>
      </c>
      <c r="J29" s="2">
        <v>6004</v>
      </c>
      <c r="K29" s="3">
        <f>IF(J38=0,"- - -",J29/J38*100)</f>
        <v>17.067485360168284</v>
      </c>
      <c r="L29" s="2">
        <v>3135</v>
      </c>
      <c r="M29" s="3">
        <f>IF(L38=0,"- - -",L29/L38*100)</f>
        <v>22.153911384354462</v>
      </c>
      <c r="N29" s="2">
        <v>1302</v>
      </c>
      <c r="O29" s="3">
        <f>IF(N38=0,"- - -",N29/N38*100)</f>
        <v>26.576852418860991</v>
      </c>
      <c r="P29" s="2">
        <v>353</v>
      </c>
      <c r="Q29" s="3">
        <f>IF(P38=0,"- - -",P29/P38*100)</f>
        <v>21.925465838509318</v>
      </c>
      <c r="R29" s="2">
        <v>111</v>
      </c>
      <c r="S29" s="3">
        <f>IF(R38=0,"- - -",R29/R38*100)</f>
        <v>14.760638297872342</v>
      </c>
      <c r="T29" s="2">
        <v>54</v>
      </c>
      <c r="U29" s="3">
        <f>IF(T38=0,"- - -",T29/T38*100)</f>
        <v>14.0625</v>
      </c>
      <c r="V29" s="2">
        <v>31</v>
      </c>
      <c r="W29" s="3">
        <f>IF(V38=0,"- - -",V29/V38*100)</f>
        <v>11.111111111111111</v>
      </c>
      <c r="X29" s="2">
        <v>147</v>
      </c>
      <c r="Y29" s="3">
        <f>IF(X38=0,"- - -",X29/X38*100)</f>
        <v>11.060948081264108</v>
      </c>
      <c r="Z29" s="28">
        <f t="shared" si="1"/>
        <v>21370</v>
      </c>
      <c r="AA29" s="29">
        <f>IF(Z38=0,"- - -",Z29/Z38*100)</f>
        <v>17.812341110083104</v>
      </c>
    </row>
    <row r="30" spans="1:29" x14ac:dyDescent="0.25">
      <c r="A30" s="44" t="s">
        <v>4</v>
      </c>
      <c r="B30" s="9">
        <v>40</v>
      </c>
      <c r="C30" s="3">
        <f>IF(B38=0,"- - -",B30/B38*100)</f>
        <v>6.0882800608828003</v>
      </c>
      <c r="D30" s="2">
        <v>288</v>
      </c>
      <c r="E30" s="3">
        <f>IF(D38=0,"- - -",D30/D38*100)</f>
        <v>10.643015521064301</v>
      </c>
      <c r="F30" s="2">
        <v>623</v>
      </c>
      <c r="G30" s="3">
        <f>IF(F38=0,"- - -",F30/F38*100)</f>
        <v>5.2622687727003976</v>
      </c>
      <c r="H30" s="2">
        <v>2266</v>
      </c>
      <c r="I30" s="3">
        <f>IF(H38=0,"- - -",H30/H38*100)</f>
        <v>4.9059299833293641</v>
      </c>
      <c r="J30" s="2">
        <v>2551</v>
      </c>
      <c r="K30" s="3">
        <f>IF(J38=0,"- - -",J30/J38*100)</f>
        <v>7.251691398032861</v>
      </c>
      <c r="L30" s="2">
        <v>1254</v>
      </c>
      <c r="M30" s="3">
        <f>IF(L38=0,"- - -",L30/L38*100)</f>
        <v>8.8615645537417862</v>
      </c>
      <c r="N30" s="2">
        <v>356</v>
      </c>
      <c r="O30" s="3">
        <f>IF(N38=0,"- - -",N30/N38*100)</f>
        <v>7.2667891406409471</v>
      </c>
      <c r="P30" s="2">
        <v>116</v>
      </c>
      <c r="Q30" s="3">
        <f>IF(P38=0,"- - -",P30/P38*100)</f>
        <v>7.2049689440993783</v>
      </c>
      <c r="R30" s="2">
        <v>46</v>
      </c>
      <c r="S30" s="3">
        <f>IF(R38=0,"- - -",R30/R38*100)</f>
        <v>6.1170212765957448</v>
      </c>
      <c r="T30" s="2">
        <v>16</v>
      </c>
      <c r="U30" s="3">
        <f>IF(T38=0,"- - -",T30/T38*100)</f>
        <v>4.1666666666666661</v>
      </c>
      <c r="V30" s="2">
        <v>11</v>
      </c>
      <c r="W30" s="3">
        <f>IF(V38=0,"- - -",V30/V38*100)</f>
        <v>3.9426523297491038</v>
      </c>
      <c r="X30" s="2">
        <v>93</v>
      </c>
      <c r="Y30" s="3">
        <f>IF(X38=0,"- - -",X30/X38*100)</f>
        <v>6.9977426636568847</v>
      </c>
      <c r="Z30" s="28">
        <f t="shared" si="1"/>
        <v>7660</v>
      </c>
      <c r="AA30" s="29">
        <f>IF(Z38=0,"- - -",Z30/Z38*100)</f>
        <v>6.38476990656231</v>
      </c>
    </row>
    <row r="31" spans="1:29" x14ac:dyDescent="0.25">
      <c r="A31" s="44" t="s">
        <v>5</v>
      </c>
      <c r="B31" s="9">
        <v>37</v>
      </c>
      <c r="C31" s="3">
        <f>IF(B38=0,"- - -",B31/B38*100)</f>
        <v>5.6316590563165905</v>
      </c>
      <c r="D31" s="2">
        <v>174</v>
      </c>
      <c r="E31" s="3">
        <f>IF(D38=0,"- - -",D31/D38*100)</f>
        <v>6.4301552106430151</v>
      </c>
      <c r="F31" s="2">
        <v>566</v>
      </c>
      <c r="G31" s="3">
        <f>IF(F38=0,"- - -",F31/F38*100)</f>
        <v>4.7808091899653693</v>
      </c>
      <c r="H31" s="2">
        <v>1652</v>
      </c>
      <c r="I31" s="3">
        <f>IF(H38=0,"- - -",H31/H38*100)</f>
        <v>3.5766091493645673</v>
      </c>
      <c r="J31" s="2">
        <v>2064</v>
      </c>
      <c r="K31" s="3">
        <f>IF(J38=0,"- - -",J31/J38*100)</f>
        <v>5.8673034282790377</v>
      </c>
      <c r="L31" s="2">
        <v>932</v>
      </c>
      <c r="M31" s="3">
        <f>IF(L38=0,"- - -",L31/L38*100)</f>
        <v>6.586106988905378</v>
      </c>
      <c r="N31" s="2">
        <v>392</v>
      </c>
      <c r="O31" s="3">
        <f>IF(N38=0,"- - -",N31/N38*100)</f>
        <v>8.0016329863237399</v>
      </c>
      <c r="P31" s="2">
        <v>155</v>
      </c>
      <c r="Q31" s="3">
        <f>IF(P38=0,"- - -",P31/P38*100)</f>
        <v>9.6273291925465845</v>
      </c>
      <c r="R31" s="2">
        <v>51</v>
      </c>
      <c r="S31" s="3">
        <f>IF(R38=0,"- - -",R31/R38*100)</f>
        <v>6.7819148936170208</v>
      </c>
      <c r="T31" s="2">
        <v>30</v>
      </c>
      <c r="U31" s="3">
        <f>IF(T38=0,"- - -",T31/T38*100)</f>
        <v>7.8125</v>
      </c>
      <c r="V31" s="2">
        <v>17</v>
      </c>
      <c r="W31" s="3">
        <f>IF(V38=0,"- - -",V31/V38*100)</f>
        <v>6.0931899641577063</v>
      </c>
      <c r="X31" s="2">
        <v>116</v>
      </c>
      <c r="Y31" s="3">
        <f>IF(X38=0,"- - -",X31/X38*100)</f>
        <v>8.7283671933784799</v>
      </c>
      <c r="Z31" s="28">
        <f t="shared" si="1"/>
        <v>6186</v>
      </c>
      <c r="AA31" s="29">
        <f>IF(Z38=0,"- - -",Z31/Z38*100)</f>
        <v>5.1561601360306071</v>
      </c>
    </row>
    <row r="32" spans="1:29" x14ac:dyDescent="0.25">
      <c r="A32" s="44" t="s">
        <v>6</v>
      </c>
      <c r="B32" s="9">
        <v>73</v>
      </c>
      <c r="C32" s="3">
        <f>IF(B38=0,"- - -",B32/B38*100)</f>
        <v>11.111111111111111</v>
      </c>
      <c r="D32" s="2">
        <v>320</v>
      </c>
      <c r="E32" s="3">
        <f>IF(D38=0,"- - -",D32/D38*100)</f>
        <v>11.825572801182558</v>
      </c>
      <c r="F32" s="2">
        <v>3936</v>
      </c>
      <c r="G32" s="3">
        <f>IF(F38=0,"- - -",F32/F38*100)</f>
        <v>33.246051186755636</v>
      </c>
      <c r="H32" s="2">
        <v>10180</v>
      </c>
      <c r="I32" s="3">
        <f>IF(H38=0,"- - -",H32/H38*100)</f>
        <v>22.039879625018944</v>
      </c>
      <c r="J32" s="2">
        <v>5767</v>
      </c>
      <c r="K32" s="3">
        <f>IF(J38=0,"- - -",J32/J38*100)</f>
        <v>16.393768832793224</v>
      </c>
      <c r="L32" s="2">
        <v>2127</v>
      </c>
      <c r="M32" s="3">
        <f>IF(L38=0,"- - -",L32/L38*100)</f>
        <v>15.030739877040492</v>
      </c>
      <c r="N32" s="2">
        <v>785</v>
      </c>
      <c r="O32" s="3">
        <f>IF(N38=0,"- - -",N32/N38*100)</f>
        <v>16.023678301694225</v>
      </c>
      <c r="P32" s="2">
        <v>331</v>
      </c>
      <c r="Q32" s="3">
        <f>IF(P38=0,"- - -",P32/P38*100)</f>
        <v>20.559006211180126</v>
      </c>
      <c r="R32" s="2">
        <v>216</v>
      </c>
      <c r="S32" s="3">
        <f>IF(R38=0,"- - -",R32/R38*100)</f>
        <v>28.723404255319153</v>
      </c>
      <c r="T32" s="2">
        <v>123</v>
      </c>
      <c r="U32" s="3">
        <f>IF(T38=0,"- - -",T32/T38*100)</f>
        <v>32.03125</v>
      </c>
      <c r="V32" s="2">
        <v>94</v>
      </c>
      <c r="W32" s="3">
        <f>IF(V38=0,"- - -",V32/V38*100)</f>
        <v>33.691756272401435</v>
      </c>
      <c r="X32" s="2">
        <v>394</v>
      </c>
      <c r="Y32" s="3">
        <f>IF(X38=0,"- - -",X32/X38*100)</f>
        <v>29.646350639578628</v>
      </c>
      <c r="Z32" s="28">
        <f t="shared" si="1"/>
        <v>24346</v>
      </c>
      <c r="AA32" s="29">
        <f>IF(Z38=0,"- - -",Z32/Z38*100)</f>
        <v>20.292899235661359</v>
      </c>
    </row>
    <row r="33" spans="1:27" x14ac:dyDescent="0.25">
      <c r="A33" s="44" t="s">
        <v>7</v>
      </c>
      <c r="B33" s="9">
        <v>34</v>
      </c>
      <c r="C33" s="3">
        <f>IF(B38=0,"- - -",B33/B38*100)</f>
        <v>5.1750380517503807</v>
      </c>
      <c r="D33" s="2">
        <v>155</v>
      </c>
      <c r="E33" s="3">
        <f>IF(D38=0,"- - -",D33/D38*100)</f>
        <v>5.7280118255728016</v>
      </c>
      <c r="F33" s="2">
        <v>1646</v>
      </c>
      <c r="G33" s="3">
        <f>IF(F38=0,"- - -",F33/F38*100)</f>
        <v>13.903201283892223</v>
      </c>
      <c r="H33" s="2">
        <v>5564</v>
      </c>
      <c r="I33" s="3">
        <f>IF(H38=0,"- - -",H33/H38*100)</f>
        <v>12.046158176189135</v>
      </c>
      <c r="J33" s="2">
        <v>3987</v>
      </c>
      <c r="K33" s="3">
        <f>IF(J38=0,"- - -",J33/J38*100)</f>
        <v>11.333788163056456</v>
      </c>
      <c r="L33" s="2">
        <v>1364</v>
      </c>
      <c r="M33" s="3">
        <f>IF(L38=0,"- - -",L33/L38*100)</f>
        <v>9.6388947777542224</v>
      </c>
      <c r="N33" s="2">
        <v>427</v>
      </c>
      <c r="O33" s="3">
        <f>IF(N38=0,"- - -",N33/N38*100)</f>
        <v>8.716064502959787</v>
      </c>
      <c r="P33" s="2">
        <v>179</v>
      </c>
      <c r="Q33" s="3">
        <f>IF(P38=0,"- - -",P33/P38*100)</f>
        <v>11.118012422360248</v>
      </c>
      <c r="R33" s="2">
        <v>78</v>
      </c>
      <c r="S33" s="3">
        <f>IF(R38=0,"- - -",R33/R38*100)</f>
        <v>10.372340425531915</v>
      </c>
      <c r="T33" s="2">
        <v>47</v>
      </c>
      <c r="U33" s="3">
        <f>IF(T38=0,"- - -",T33/T38*100)</f>
        <v>12.239583333333332</v>
      </c>
      <c r="V33" s="2">
        <v>35</v>
      </c>
      <c r="W33" s="3">
        <f>IF(V38=0,"- - -",V33/V38*100)</f>
        <v>12.544802867383511</v>
      </c>
      <c r="X33" s="2">
        <v>143</v>
      </c>
      <c r="Y33" s="3">
        <f>IF(X38=0,"- - -",X33/X38*100)</f>
        <v>10.759969902182091</v>
      </c>
      <c r="Z33" s="28">
        <f t="shared" si="1"/>
        <v>13659</v>
      </c>
      <c r="AA33" s="29">
        <f>IF(Z38=0,"- - -",Z33/Z38*100)</f>
        <v>11.385061638868747</v>
      </c>
    </row>
    <row r="34" spans="1:27" x14ac:dyDescent="0.25">
      <c r="A34" s="44" t="s">
        <v>8</v>
      </c>
      <c r="B34" s="9">
        <v>5</v>
      </c>
      <c r="C34" s="3">
        <f>IF(B38=0,"- - -",B34/B38*100)</f>
        <v>0.76103500761035003</v>
      </c>
      <c r="D34" s="2">
        <v>17</v>
      </c>
      <c r="E34" s="3">
        <f>IF(D38=0,"- - -",D34/D38*100)</f>
        <v>0.62823355506282341</v>
      </c>
      <c r="F34" s="2">
        <v>144</v>
      </c>
      <c r="G34" s="3">
        <f>IF(F38=0,"- - -",F34/F38*100)</f>
        <v>1.2163189458569135</v>
      </c>
      <c r="H34" s="2">
        <v>578</v>
      </c>
      <c r="I34" s="3">
        <f>IF(H38=0,"- - -",H34/H38*100)</f>
        <v>1.2513801987486199</v>
      </c>
      <c r="J34" s="2">
        <v>336</v>
      </c>
      <c r="K34" s="3">
        <f>IF(J38=0,"- - -",J34/J38*100)</f>
        <v>0.95514241855705273</v>
      </c>
      <c r="L34" s="2">
        <v>201</v>
      </c>
      <c r="M34" s="3">
        <f>IF(L38=0,"- - -",L34/L38*100)</f>
        <v>1.4203943184227263</v>
      </c>
      <c r="N34" s="2">
        <v>120</v>
      </c>
      <c r="O34" s="3">
        <f>IF(N38=0,"- - -",N34/N38*100)</f>
        <v>2.4494794856093081</v>
      </c>
      <c r="P34" s="2">
        <v>42</v>
      </c>
      <c r="Q34" s="3">
        <f>IF(P38=0,"- - -",P34/P38*100)</f>
        <v>2.6086956521739131</v>
      </c>
      <c r="R34" s="2">
        <v>12</v>
      </c>
      <c r="S34" s="3">
        <f>IF(R38=0,"- - -",R34/R38*100)</f>
        <v>1.5957446808510638</v>
      </c>
      <c r="T34" s="2">
        <v>4</v>
      </c>
      <c r="U34" s="3">
        <f>IF(T38=0,"- - -",T34/T38*100)</f>
        <v>1.0416666666666665</v>
      </c>
      <c r="V34" s="2">
        <v>1</v>
      </c>
      <c r="W34" s="3">
        <f>IF(V38=0,"- - -",V34/V38*100)</f>
        <v>0.35842293906810035</v>
      </c>
      <c r="X34" s="2">
        <v>10</v>
      </c>
      <c r="Y34" s="3">
        <f>IF(X38=0,"- - -",X34/X38*100)</f>
        <v>0.7524454477050414</v>
      </c>
      <c r="Z34" s="28">
        <f t="shared" si="1"/>
        <v>1470</v>
      </c>
      <c r="AA34" s="29">
        <f>IF(Z38=0,"- - -",Z34/Z38*100)</f>
        <v>1.2252756870295816</v>
      </c>
    </row>
    <row r="35" spans="1:27" x14ac:dyDescent="0.25">
      <c r="A35" s="44" t="s">
        <v>9</v>
      </c>
      <c r="B35" s="9">
        <v>33</v>
      </c>
      <c r="C35" s="3">
        <f>IF(B38=0,"- - -",B35/B38*100)</f>
        <v>5.0228310502283104</v>
      </c>
      <c r="D35" s="2">
        <v>90</v>
      </c>
      <c r="E35" s="3">
        <f>IF(D38=0,"- - -",D35/D38*100)</f>
        <v>3.325942350332594</v>
      </c>
      <c r="F35" s="2">
        <v>637</v>
      </c>
      <c r="G35" s="3">
        <f>IF(F38=0,"- - -",F35/F38*100)</f>
        <v>5.3805220035475969</v>
      </c>
      <c r="H35" s="2">
        <v>4383</v>
      </c>
      <c r="I35" s="3">
        <f>IF(H38=0,"- - -",H35/H38*100)</f>
        <v>9.4892723375695507</v>
      </c>
      <c r="J35" s="2">
        <v>4418</v>
      </c>
      <c r="K35" s="3">
        <f>IF(J38=0,"- - -",J35/J38*100)</f>
        <v>12.558985729717437</v>
      </c>
      <c r="L35" s="2">
        <v>1407</v>
      </c>
      <c r="M35" s="3">
        <f>IF(L38=0,"- - -",L35/L38*100)</f>
        <v>9.9427602289590844</v>
      </c>
      <c r="N35" s="2">
        <v>371</v>
      </c>
      <c r="O35" s="3">
        <f>IF(N38=0,"- - -",N35/N38*100)</f>
        <v>7.5729740763421107</v>
      </c>
      <c r="P35" s="2">
        <v>120</v>
      </c>
      <c r="Q35" s="3">
        <f>IF(P38=0,"- - -",P35/P38*100)</f>
        <v>7.4534161490683228</v>
      </c>
      <c r="R35" s="2">
        <v>59</v>
      </c>
      <c r="S35" s="3">
        <f>IF(R38=0,"- - -",R35/R38*100)</f>
        <v>7.8457446808510634</v>
      </c>
      <c r="T35" s="2">
        <v>29</v>
      </c>
      <c r="U35" s="3">
        <f>IF(T38=0,"- - -",T35/T38*100)</f>
        <v>7.552083333333333</v>
      </c>
      <c r="V35" s="2">
        <v>16</v>
      </c>
      <c r="W35" s="3">
        <f>IF(V38=0,"- - -",V35/V38*100)</f>
        <v>5.7347670250896057</v>
      </c>
      <c r="X35" s="2">
        <v>98</v>
      </c>
      <c r="Y35" s="3">
        <f>IF(X38=0,"- - -",X35/X38*100)</f>
        <v>7.3739653875094051</v>
      </c>
      <c r="Z35" s="28">
        <f t="shared" si="1"/>
        <v>11661</v>
      </c>
      <c r="AA35" s="29">
        <f>IF(Z38=0,"- - -",Z35/Z38*100)</f>
        <v>9.7196869295591508</v>
      </c>
    </row>
    <row r="36" spans="1:27" x14ac:dyDescent="0.25">
      <c r="A36" s="44" t="s">
        <v>10</v>
      </c>
      <c r="B36" s="9">
        <v>23</v>
      </c>
      <c r="C36" s="3">
        <f>IF(B38=0,"- - -",B36/B38*100)</f>
        <v>3.5007610350076099</v>
      </c>
      <c r="D36" s="2">
        <v>67</v>
      </c>
      <c r="E36" s="3">
        <f>IF(D38=0,"- - -",D36/D38*100)</f>
        <v>2.475979305247598</v>
      </c>
      <c r="F36" s="2">
        <v>713</v>
      </c>
      <c r="G36" s="3">
        <f>IF(F38=0,"- - -",F36/F38*100)</f>
        <v>6.0224681138609686</v>
      </c>
      <c r="H36" s="2">
        <v>2250</v>
      </c>
      <c r="I36" s="3">
        <f>IF(H38=0,"- - -",H36/H38*100)</f>
        <v>4.8712897010110634</v>
      </c>
      <c r="J36" s="2">
        <v>1021</v>
      </c>
      <c r="K36" s="3">
        <f>IF(J38=0,"- - -",J36/J38*100)</f>
        <v>2.9023821706748536</v>
      </c>
      <c r="L36" s="2">
        <v>328</v>
      </c>
      <c r="M36" s="3">
        <f>IF(L38=0,"- - -",L36/L38*100)</f>
        <v>2.3178573952370858</v>
      </c>
      <c r="N36" s="2">
        <v>124</v>
      </c>
      <c r="O36" s="3">
        <f>IF(N38=0,"- - -",N36/N38*100)</f>
        <v>2.5311288017962852</v>
      </c>
      <c r="P36" s="2">
        <v>45</v>
      </c>
      <c r="Q36" s="3">
        <f>IF(P38=0,"- - -",P36/P38*100)</f>
        <v>2.7950310559006213</v>
      </c>
      <c r="R36" s="2">
        <v>33</v>
      </c>
      <c r="S36" s="3">
        <f>IF(R38=0,"- - -",R36/R38*100)</f>
        <v>4.3882978723404253</v>
      </c>
      <c r="T36" s="2">
        <v>19</v>
      </c>
      <c r="U36" s="3">
        <f>IF(T38=0,"- - -",T36/T38*100)</f>
        <v>4.9479166666666661</v>
      </c>
      <c r="V36" s="2">
        <v>15</v>
      </c>
      <c r="W36" s="3">
        <f>IF(V38=0,"- - -",V36/V38*100)</f>
        <v>5.376344086021505</v>
      </c>
      <c r="X36" s="2">
        <v>47</v>
      </c>
      <c r="Y36" s="3">
        <f>IF(X38=0,"- - -",X36/X38*100)</f>
        <v>3.5364936042136947</v>
      </c>
      <c r="Z36" s="28">
        <f t="shared" si="1"/>
        <v>4685</v>
      </c>
      <c r="AA36" s="29">
        <f>IF(Z38=0,"- - -",Z36/Z38*100)</f>
        <v>3.9050453018595852</v>
      </c>
    </row>
    <row r="37" spans="1:27" ht="15.75" thickBot="1" x14ac:dyDescent="0.3">
      <c r="A37" s="45" t="s">
        <v>11</v>
      </c>
      <c r="B37" s="10">
        <v>12</v>
      </c>
      <c r="C37" s="7">
        <f>IF(B38=0,"- - -",B37/B38*100)</f>
        <v>1.8264840182648401</v>
      </c>
      <c r="D37" s="6">
        <v>32</v>
      </c>
      <c r="E37" s="7">
        <f>IF(D38=0,"- - -",D37/D38*100)</f>
        <v>1.1825572801182558</v>
      </c>
      <c r="F37" s="6">
        <v>83</v>
      </c>
      <c r="G37" s="7">
        <f>IF(F38=0,"- - -",F37/F38*100)</f>
        <v>0.70107272573697099</v>
      </c>
      <c r="H37" s="6">
        <v>1226</v>
      </c>
      <c r="I37" s="7">
        <f>IF(H38=0,"- - -",H37/H38*100)</f>
        <v>2.6543116326398062</v>
      </c>
      <c r="J37" s="6">
        <v>943</v>
      </c>
      <c r="K37" s="7">
        <f>IF(J38=0,"- - -",J37/J38*100)</f>
        <v>2.6806526806526807</v>
      </c>
      <c r="L37" s="6">
        <v>213</v>
      </c>
      <c r="M37" s="7">
        <f>IF(L38=0,"- - -",L37/L38*100)</f>
        <v>1.5051939792240832</v>
      </c>
      <c r="N37" s="6">
        <v>56</v>
      </c>
      <c r="O37" s="7">
        <f>IF(N38=0,"- - -",N37/N38*100)</f>
        <v>1.1430904266176771</v>
      </c>
      <c r="P37" s="6">
        <v>19</v>
      </c>
      <c r="Q37" s="7">
        <f>IF(P38=0,"- - -",P37/P38*100)</f>
        <v>1.1801242236024845</v>
      </c>
      <c r="R37" s="6">
        <v>9</v>
      </c>
      <c r="S37" s="7">
        <f>IF(R38=0,"- - -",R37/R38*100)</f>
        <v>1.196808510638298</v>
      </c>
      <c r="T37" s="6">
        <v>4</v>
      </c>
      <c r="U37" s="7">
        <f>IF(T38=0,"- - -",T37/T38*100)</f>
        <v>1.0416666666666665</v>
      </c>
      <c r="V37" s="6">
        <v>3</v>
      </c>
      <c r="W37" s="7">
        <f>IF(V38=0,"- - -",V37/V38*100)</f>
        <v>1.0752688172043012</v>
      </c>
      <c r="X37" s="6">
        <v>18</v>
      </c>
      <c r="Y37" s="7">
        <f>IF(X38=0,"- - -",X37/X38*100)</f>
        <v>1.3544018058690745</v>
      </c>
      <c r="Z37" s="30">
        <f t="shared" si="1"/>
        <v>2618</v>
      </c>
      <c r="AA37" s="31">
        <f>IF(Z38=0,"- - -",Z37/Z38*100)</f>
        <v>2.1821576521383976</v>
      </c>
    </row>
    <row r="38" spans="1:27" x14ac:dyDescent="0.25">
      <c r="A38" s="46" t="s">
        <v>13</v>
      </c>
      <c r="B38" s="14">
        <f>SUM(B27:B37)</f>
        <v>657</v>
      </c>
      <c r="C38" s="15">
        <f>IF(B38=0,"- - -",B38/B38*100)</f>
        <v>100</v>
      </c>
      <c r="D38" s="16">
        <f>SUM(D27:D37)</f>
        <v>2706</v>
      </c>
      <c r="E38" s="15">
        <f>IF(D38=0,"- - -",D38/D38*100)</f>
        <v>100</v>
      </c>
      <c r="F38" s="16">
        <f>SUM(F27:F37)</f>
        <v>11839</v>
      </c>
      <c r="G38" s="15">
        <f>IF(F38=0,"- - -",F38/F38*100)</f>
        <v>100</v>
      </c>
      <c r="H38" s="16">
        <f>SUM(H27:H37)</f>
        <v>46189</v>
      </c>
      <c r="I38" s="15">
        <f>IF(H38=0,"- - -",H38/H38*100)</f>
        <v>100</v>
      </c>
      <c r="J38" s="16">
        <f>SUM(J27:J37)</f>
        <v>35178</v>
      </c>
      <c r="K38" s="15">
        <f>IF(J38=0,"- - -",J38/J38*100)</f>
        <v>100</v>
      </c>
      <c r="L38" s="16">
        <f>SUM(L27:L37)</f>
        <v>14151</v>
      </c>
      <c r="M38" s="15">
        <f>IF(L38=0,"- - -",L38/L38*100)</f>
        <v>100</v>
      </c>
      <c r="N38" s="16">
        <f>SUM(N27:N37)</f>
        <v>4899</v>
      </c>
      <c r="O38" s="15">
        <f>IF(N38=0,"- - -",N38/N38*100)</f>
        <v>100</v>
      </c>
      <c r="P38" s="16">
        <f>SUM(P27:P37)</f>
        <v>1610</v>
      </c>
      <c r="Q38" s="15">
        <f>IF(P38=0,"- - -",P38/P38*100)</f>
        <v>100</v>
      </c>
      <c r="R38" s="16">
        <f>SUM(R27:R37)</f>
        <v>752</v>
      </c>
      <c r="S38" s="15">
        <f>IF(R38=0,"- - -",R38/R38*100)</f>
        <v>100</v>
      </c>
      <c r="T38" s="16">
        <f>SUM(T27:T37)</f>
        <v>384</v>
      </c>
      <c r="U38" s="15">
        <f>IF(T38=0,"- - -",T38/T38*100)</f>
        <v>100</v>
      </c>
      <c r="V38" s="16">
        <f>SUM(V27:V37)</f>
        <v>279</v>
      </c>
      <c r="W38" s="15">
        <f>IF(V38=0,"- - -",V38/V38*100)</f>
        <v>100</v>
      </c>
      <c r="X38" s="16">
        <f>SUM(X27:X37)</f>
        <v>1329</v>
      </c>
      <c r="Y38" s="15">
        <f>IF(X38=0,"- - -",X38/X38*100)</f>
        <v>100</v>
      </c>
      <c r="Z38" s="22">
        <f>SUM(Z27:Z37)</f>
        <v>119973</v>
      </c>
      <c r="AA38" s="23">
        <f>IF(Z38=0,"- - -",Z38/Z38*100)</f>
        <v>100</v>
      </c>
    </row>
    <row r="39" spans="1:27" ht="15.75" thickBot="1" x14ac:dyDescent="0.3">
      <c r="A39" s="47" t="s">
        <v>31</v>
      </c>
      <c r="B39" s="18">
        <f>IF($Z38=0,"- - -",B38/$Z38*100)</f>
        <v>0.54762321522342527</v>
      </c>
      <c r="C39" s="19"/>
      <c r="D39" s="20">
        <f>IF($Z38=0,"- - -",D38/$Z38*100)</f>
        <v>2.2555074891850668</v>
      </c>
      <c r="E39" s="19"/>
      <c r="F39" s="20">
        <f>IF($Z38=0,"- - -",F38/$Z38*100)</f>
        <v>9.868053645403549</v>
      </c>
      <c r="G39" s="19"/>
      <c r="H39" s="20">
        <f>IF($Z38=0,"- - -",H38/$Z38*100)</f>
        <v>38.499495719870303</v>
      </c>
      <c r="I39" s="19"/>
      <c r="J39" s="20">
        <f>IF($Z38=0,"- - -",J38/$Z38*100)</f>
        <v>29.321597359405864</v>
      </c>
      <c r="K39" s="19"/>
      <c r="L39" s="20">
        <f>IF($Z38=0,"- - -",L38/$Z38*100)</f>
        <v>11.795153909629667</v>
      </c>
      <c r="M39" s="19"/>
      <c r="N39" s="20">
        <f>IF($Z38=0,"- - -",N38/$Z38*100)</f>
        <v>4.0834187692230755</v>
      </c>
      <c r="O39" s="19"/>
      <c r="P39" s="20">
        <f>IF($Z38=0,"- - -",P38/$Z38*100)</f>
        <v>1.3419686096038275</v>
      </c>
      <c r="Q39" s="19"/>
      <c r="R39" s="20">
        <f>IF($Z38=0,"- - -",R38/$Z38*100)</f>
        <v>0.62680769839880635</v>
      </c>
      <c r="S39" s="19"/>
      <c r="T39" s="20">
        <f>IF($Z38=0,"- - -",T38/$Z38*100)</f>
        <v>0.32007201620364584</v>
      </c>
      <c r="U39" s="19"/>
      <c r="V39" s="20">
        <f>IF($Z38=0,"- - -",V38/$Z38*100)</f>
        <v>0.23255232427296141</v>
      </c>
      <c r="W39" s="19"/>
      <c r="X39" s="20">
        <f>IF($Z38=0,"- - -",X38/$Z38*100)</f>
        <v>1.1077492435798055</v>
      </c>
      <c r="Y39" s="19"/>
      <c r="Z39" s="24">
        <f>IF($Z38=0,"- - -",Z38/$Z38*100)</f>
        <v>100</v>
      </c>
      <c r="AA39" s="25"/>
    </row>
    <row r="42" spans="1:27" x14ac:dyDescent="0.25">
      <c r="A42" s="1" t="s">
        <v>33</v>
      </c>
    </row>
    <row r="43" spans="1:27" ht="15.75" thickBot="1" x14ac:dyDescent="0.3"/>
    <row r="44" spans="1:27" x14ac:dyDescent="0.25">
      <c r="A44" s="144" t="s">
        <v>0</v>
      </c>
      <c r="B44" s="32" t="s">
        <v>99</v>
      </c>
      <c r="C44" s="33"/>
      <c r="D44" s="33" t="s">
        <v>100</v>
      </c>
      <c r="E44" s="33"/>
      <c r="F44" s="33" t="s">
        <v>101</v>
      </c>
      <c r="G44" s="33"/>
      <c r="H44" s="33" t="s">
        <v>102</v>
      </c>
      <c r="I44" s="33"/>
      <c r="J44" s="33" t="s">
        <v>103</v>
      </c>
      <c r="K44" s="33"/>
      <c r="L44" s="33" t="s">
        <v>104</v>
      </c>
      <c r="M44" s="33"/>
      <c r="N44" s="33" t="s">
        <v>105</v>
      </c>
      <c r="O44" s="33"/>
      <c r="P44" s="33" t="s">
        <v>106</v>
      </c>
      <c r="Q44" s="33"/>
      <c r="R44" s="33" t="s">
        <v>16</v>
      </c>
      <c r="S44" s="33"/>
      <c r="T44" s="35" t="s">
        <v>13</v>
      </c>
      <c r="U44" s="36"/>
    </row>
    <row r="45" spans="1:27" ht="15.75" thickBot="1" x14ac:dyDescent="0.3">
      <c r="A45" s="145"/>
      <c r="B45" s="37" t="s">
        <v>14</v>
      </c>
      <c r="C45" s="38" t="s">
        <v>15</v>
      </c>
      <c r="D45" s="39" t="s">
        <v>14</v>
      </c>
      <c r="E45" s="38" t="s">
        <v>15</v>
      </c>
      <c r="F45" s="39" t="s">
        <v>14</v>
      </c>
      <c r="G45" s="38" t="s">
        <v>15</v>
      </c>
      <c r="H45" s="39" t="s">
        <v>14</v>
      </c>
      <c r="I45" s="38" t="s">
        <v>15</v>
      </c>
      <c r="J45" s="39" t="s">
        <v>14</v>
      </c>
      <c r="K45" s="38" t="s">
        <v>15</v>
      </c>
      <c r="L45" s="39" t="s">
        <v>14</v>
      </c>
      <c r="M45" s="38" t="s">
        <v>15</v>
      </c>
      <c r="N45" s="39" t="s">
        <v>14</v>
      </c>
      <c r="O45" s="38" t="s">
        <v>15</v>
      </c>
      <c r="P45" s="39" t="s">
        <v>14</v>
      </c>
      <c r="Q45" s="38" t="s">
        <v>15</v>
      </c>
      <c r="R45" s="39" t="s">
        <v>14</v>
      </c>
      <c r="S45" s="38" t="s">
        <v>15</v>
      </c>
      <c r="T45" s="41" t="s">
        <v>14</v>
      </c>
      <c r="U45" s="42" t="s">
        <v>15</v>
      </c>
    </row>
    <row r="46" spans="1:27" x14ac:dyDescent="0.25">
      <c r="A46" s="43" t="s">
        <v>1</v>
      </c>
      <c r="B46" s="8">
        <v>3</v>
      </c>
      <c r="C46" s="5">
        <f>IF(B57=0,"- - -",B46/B57*100)</f>
        <v>5.2631578947368416</v>
      </c>
      <c r="D46" s="4">
        <v>49</v>
      </c>
      <c r="E46" s="5">
        <f>IF(D57=0,"- - -",D46/D57*100)</f>
        <v>8.5069444444444446</v>
      </c>
      <c r="F46" s="4">
        <v>101</v>
      </c>
      <c r="G46" s="5">
        <f>IF(F57=0,"- - -",F46/F57*100)</f>
        <v>7.9464988198269086</v>
      </c>
      <c r="H46" s="4">
        <v>1518</v>
      </c>
      <c r="I46" s="5">
        <f>IF(H57=0,"- - -",H46/H57*100)</f>
        <v>9.3802138046097756</v>
      </c>
      <c r="J46" s="4">
        <v>8614</v>
      </c>
      <c r="K46" s="5">
        <f>IF(J57=0,"- - -",J46/J57*100)</f>
        <v>9.5825036432202726</v>
      </c>
      <c r="L46" s="4">
        <v>1006</v>
      </c>
      <c r="M46" s="5">
        <f>IF(L57=0,"- - -",L46/L57*100)</f>
        <v>8.5095584503468125</v>
      </c>
      <c r="N46" s="4">
        <v>1</v>
      </c>
      <c r="O46" s="5">
        <f>IF(N57=0,"- - -",N46/N57*100)</f>
        <v>6.25</v>
      </c>
      <c r="P46" s="4">
        <v>0</v>
      </c>
      <c r="Q46" s="5" t="str">
        <f>IF(P57=0,"- - -",P46/P57*100)</f>
        <v>- - -</v>
      </c>
      <c r="R46" s="4">
        <v>3</v>
      </c>
      <c r="S46" s="5">
        <f>IF(R57=0,"- - -",R46/R57*100)</f>
        <v>1.935483870967742</v>
      </c>
      <c r="T46" s="26">
        <f>B46+D46+F46+H46+J46+L46+N46+P46+R46</f>
        <v>11295</v>
      </c>
      <c r="U46" s="27">
        <f>IF(T57=0,"- - -",T46/T57*100)</f>
        <v>9.4146182891150509</v>
      </c>
    </row>
    <row r="47" spans="1:27" x14ac:dyDescent="0.25">
      <c r="A47" s="44" t="s">
        <v>2</v>
      </c>
      <c r="B47" s="9">
        <v>4</v>
      </c>
      <c r="C47" s="3">
        <f>IF(B57=0,"- - -",B47/B57*100)</f>
        <v>7.0175438596491224</v>
      </c>
      <c r="D47" s="2">
        <v>68</v>
      </c>
      <c r="E47" s="3">
        <f>IF(D57=0,"- - -",D47/D57*100)</f>
        <v>11.805555555555555</v>
      </c>
      <c r="F47" s="2">
        <v>149</v>
      </c>
      <c r="G47" s="3">
        <f>IF(F57=0,"- - -",F47/F57*100)</f>
        <v>11.723052714398111</v>
      </c>
      <c r="H47" s="2">
        <v>2008</v>
      </c>
      <c r="I47" s="3">
        <f>IF(H57=0,"- - -",H47/H57*100)</f>
        <v>12.408082555768399</v>
      </c>
      <c r="J47" s="2">
        <v>11379</v>
      </c>
      <c r="K47" s="3">
        <f>IF(J57=0,"- - -",J47/J57*100)</f>
        <v>12.658382743928891</v>
      </c>
      <c r="L47" s="2">
        <v>1405</v>
      </c>
      <c r="M47" s="3">
        <f>IF(L57=0,"- - -",L47/L57*100)</f>
        <v>11.884621891388935</v>
      </c>
      <c r="N47" s="2">
        <v>0</v>
      </c>
      <c r="O47" s="3">
        <f>IF(N57=0,"- - -",N47/N57*100)</f>
        <v>0</v>
      </c>
      <c r="P47" s="2">
        <v>0</v>
      </c>
      <c r="Q47" s="3" t="str">
        <f>IF(P57=0,"- - -",P47/P57*100)</f>
        <v>- - -</v>
      </c>
      <c r="R47" s="2">
        <v>10</v>
      </c>
      <c r="S47" s="3">
        <f>IF(R57=0,"- - -",R47/R57*100)</f>
        <v>6.4516129032258061</v>
      </c>
      <c r="T47" s="26">
        <f t="shared" ref="T47:T56" si="2">B47+D47+F47+H47+J47+L47+N47+P47+R47</f>
        <v>15023</v>
      </c>
      <c r="U47" s="29">
        <f>IF(T57=0,"- - -",T47/T57*100)</f>
        <v>12.521984113092113</v>
      </c>
    </row>
    <row r="48" spans="1:27" x14ac:dyDescent="0.25">
      <c r="A48" s="44" t="s">
        <v>3</v>
      </c>
      <c r="B48" s="9">
        <v>11</v>
      </c>
      <c r="C48" s="3">
        <f>IF(B57=0,"- - -",B48/B57*100)</f>
        <v>19.298245614035086</v>
      </c>
      <c r="D48" s="2">
        <v>90</v>
      </c>
      <c r="E48" s="3">
        <f>IF(D57=0,"- - -",D48/D57*100)</f>
        <v>15.625</v>
      </c>
      <c r="F48" s="2">
        <v>235</v>
      </c>
      <c r="G48" s="3">
        <f>IF(F57=0,"- - -",F48/F57*100)</f>
        <v>18.489378442171521</v>
      </c>
      <c r="H48" s="2">
        <v>2790</v>
      </c>
      <c r="I48" s="3">
        <f>IF(H57=0,"- - -",H48/H57*100)</f>
        <v>17.240313909658283</v>
      </c>
      <c r="J48" s="2">
        <v>16021</v>
      </c>
      <c r="K48" s="3">
        <f>IF(J57=0,"- - -",J48/J57*100)</f>
        <v>17.82229984537172</v>
      </c>
      <c r="L48" s="2">
        <v>2206</v>
      </c>
      <c r="M48" s="3">
        <f>IF(L57=0,"- - -",L48/L57*100)</f>
        <v>18.660125190323125</v>
      </c>
      <c r="N48" s="2">
        <v>12</v>
      </c>
      <c r="O48" s="3">
        <f>IF(N57=0,"- - -",N48/N57*100)</f>
        <v>75</v>
      </c>
      <c r="P48" s="2">
        <v>0</v>
      </c>
      <c r="Q48" s="3" t="str">
        <f>IF(P57=0,"- - -",P48/P57*100)</f>
        <v>- - -</v>
      </c>
      <c r="R48" s="2">
        <v>5</v>
      </c>
      <c r="S48" s="3">
        <f>IF(R57=0,"- - -",R48/R57*100)</f>
        <v>3.225806451612903</v>
      </c>
      <c r="T48" s="26">
        <f t="shared" si="2"/>
        <v>21370</v>
      </c>
      <c r="U48" s="29">
        <f>IF(T57=0,"- - -",T48/T57*100)</f>
        <v>17.812341110083104</v>
      </c>
    </row>
    <row r="49" spans="1:23" x14ac:dyDescent="0.25">
      <c r="A49" s="44" t="s">
        <v>4</v>
      </c>
      <c r="B49" s="9">
        <v>2</v>
      </c>
      <c r="C49" s="3">
        <f>IF(B57=0,"- - -",B49/B57*100)</f>
        <v>3.5087719298245612</v>
      </c>
      <c r="D49" s="2">
        <v>27</v>
      </c>
      <c r="E49" s="3">
        <f>IF(D57=0,"- - -",D49/D57*100)</f>
        <v>4.6875</v>
      </c>
      <c r="F49" s="2">
        <v>71</v>
      </c>
      <c r="G49" s="3">
        <f>IF(F57=0,"- - -",F49/F57*100)</f>
        <v>5.5861526357199054</v>
      </c>
      <c r="H49" s="2">
        <v>1058</v>
      </c>
      <c r="I49" s="3">
        <f>IF(H57=0,"- - -",H49/H57*100)</f>
        <v>6.5377247729098436</v>
      </c>
      <c r="J49" s="2">
        <v>5683</v>
      </c>
      <c r="K49" s="3">
        <f>IF(J57=0,"- - -",J49/J57*100)</f>
        <v>6.3219605531020209</v>
      </c>
      <c r="L49" s="2">
        <v>819</v>
      </c>
      <c r="M49" s="3">
        <f>IF(L57=0,"- - -",L49/L57*100)</f>
        <v>6.927761800033835</v>
      </c>
      <c r="N49" s="2">
        <v>0</v>
      </c>
      <c r="O49" s="3">
        <f>IF(N57=0,"- - -",N49/N57*100)</f>
        <v>0</v>
      </c>
      <c r="P49" s="2">
        <v>0</v>
      </c>
      <c r="Q49" s="3" t="str">
        <f>IF(P57=0,"- - -",P49/P57*100)</f>
        <v>- - -</v>
      </c>
      <c r="R49" s="2">
        <v>0</v>
      </c>
      <c r="S49" s="3">
        <f>IF(R57=0,"- - -",R49/R57*100)</f>
        <v>0</v>
      </c>
      <c r="T49" s="26">
        <f t="shared" si="2"/>
        <v>7660</v>
      </c>
      <c r="U49" s="29">
        <f>IF(T57=0,"- - -",T49/T57*100)</f>
        <v>6.38476990656231</v>
      </c>
    </row>
    <row r="50" spans="1:23" x14ac:dyDescent="0.25">
      <c r="A50" s="44" t="s">
        <v>5</v>
      </c>
      <c r="B50" s="9">
        <v>1</v>
      </c>
      <c r="C50" s="3">
        <f>IF(B57=0,"- - -",B50/B57*100)</f>
        <v>1.7543859649122806</v>
      </c>
      <c r="D50" s="2">
        <v>45</v>
      </c>
      <c r="E50" s="3">
        <f>IF(D57=0,"- - -",D50/D57*100)</f>
        <v>7.8125</v>
      </c>
      <c r="F50" s="2">
        <v>104</v>
      </c>
      <c r="G50" s="3">
        <f>IF(F57=0,"- - -",F50/F57*100)</f>
        <v>8.1825334382376091</v>
      </c>
      <c r="H50" s="2">
        <v>917</v>
      </c>
      <c r="I50" s="3">
        <f>IF(H57=0,"- - -",H50/H57*100)</f>
        <v>5.6664400914539943</v>
      </c>
      <c r="J50" s="2">
        <v>4565</v>
      </c>
      <c r="K50" s="3">
        <f>IF(J57=0,"- - -",J50/J57*100)</f>
        <v>5.0782597087648647</v>
      </c>
      <c r="L50" s="2">
        <v>540</v>
      </c>
      <c r="M50" s="3">
        <f>IF(L57=0,"- - -",L50/L57*100)</f>
        <v>4.5677550329893419</v>
      </c>
      <c r="N50" s="2">
        <v>1</v>
      </c>
      <c r="O50" s="3">
        <f>IF(N57=0,"- - -",N50/N57*100)</f>
        <v>6.25</v>
      </c>
      <c r="P50" s="2">
        <v>0</v>
      </c>
      <c r="Q50" s="3" t="str">
        <f>IF(P57=0,"- - -",P50/P57*100)</f>
        <v>- - -</v>
      </c>
      <c r="R50" s="2">
        <v>13</v>
      </c>
      <c r="S50" s="3">
        <f>IF(R57=0,"- - -",R50/R57*100)</f>
        <v>8.3870967741935498</v>
      </c>
      <c r="T50" s="26">
        <f t="shared" si="2"/>
        <v>6186</v>
      </c>
      <c r="U50" s="29">
        <f>IF(T57=0,"- - -",T50/T57*100)</f>
        <v>5.1561601360306071</v>
      </c>
    </row>
    <row r="51" spans="1:23" x14ac:dyDescent="0.25">
      <c r="A51" s="44" t="s">
        <v>6</v>
      </c>
      <c r="B51" s="9">
        <v>9</v>
      </c>
      <c r="C51" s="3">
        <f>IF(B57=0,"- - -",B51/B57*100)</f>
        <v>15.789473684210526</v>
      </c>
      <c r="D51" s="2">
        <v>130</v>
      </c>
      <c r="E51" s="3">
        <f>IF(D57=0,"- - -",D51/D57*100)</f>
        <v>22.569444444444446</v>
      </c>
      <c r="F51" s="2">
        <v>270</v>
      </c>
      <c r="G51" s="3">
        <f>IF(F57=0,"- - -",F51/F57*100)</f>
        <v>21.24311565696302</v>
      </c>
      <c r="H51" s="2">
        <v>2933</v>
      </c>
      <c r="I51" s="3">
        <f>IF(H57=0,"- - -",H51/H57*100)</f>
        <v>18.123957239078045</v>
      </c>
      <c r="J51" s="2">
        <v>17691</v>
      </c>
      <c r="K51" s="3">
        <f>IF(J57=0,"- - -",J51/J57*100)</f>
        <v>19.680064076179455</v>
      </c>
      <c r="L51" s="2">
        <v>3245</v>
      </c>
      <c r="M51" s="3">
        <f>IF(L57=0,"- - -",L51/L57*100)</f>
        <v>27.448824226019287</v>
      </c>
      <c r="N51" s="2">
        <v>1</v>
      </c>
      <c r="O51" s="3">
        <f>IF(N57=0,"- - -",N51/N57*100)</f>
        <v>6.25</v>
      </c>
      <c r="P51" s="2">
        <v>0</v>
      </c>
      <c r="Q51" s="3" t="str">
        <f>IF(P57=0,"- - -",P51/P57*100)</f>
        <v>- - -</v>
      </c>
      <c r="R51" s="2">
        <v>67</v>
      </c>
      <c r="S51" s="3">
        <f>IF(R57=0,"- - -",R51/R57*100)</f>
        <v>43.225806451612904</v>
      </c>
      <c r="T51" s="26">
        <f t="shared" si="2"/>
        <v>24346</v>
      </c>
      <c r="U51" s="29">
        <f>IF(T57=0,"- - -",T51/T57*100)</f>
        <v>20.292899235661359</v>
      </c>
    </row>
    <row r="52" spans="1:23" x14ac:dyDescent="0.25">
      <c r="A52" s="44" t="s">
        <v>7</v>
      </c>
      <c r="B52" s="9">
        <v>4</v>
      </c>
      <c r="C52" s="3">
        <f>IF(B57=0,"- - -",B52/B57*100)</f>
        <v>7.0175438596491224</v>
      </c>
      <c r="D52" s="2">
        <v>56</v>
      </c>
      <c r="E52" s="3">
        <f>IF(D57=0,"- - -",D52/D57*100)</f>
        <v>9.7222222222222232</v>
      </c>
      <c r="F52" s="2">
        <v>145</v>
      </c>
      <c r="G52" s="3">
        <f>IF(F57=0,"- - -",F52/F57*100)</f>
        <v>11.408339889850511</v>
      </c>
      <c r="H52" s="2">
        <v>2127</v>
      </c>
      <c r="I52" s="3">
        <f>IF(H57=0,"- - -",H52/H57*100)</f>
        <v>13.143422109621209</v>
      </c>
      <c r="J52" s="2">
        <v>10305</v>
      </c>
      <c r="K52" s="3">
        <f>IF(J57=0,"- - -",J52/J57*100)</f>
        <v>11.463628981122001</v>
      </c>
      <c r="L52" s="2">
        <v>989</v>
      </c>
      <c r="M52" s="3">
        <f>IF(L57=0,"- - -",L52/L57*100)</f>
        <v>8.3657587548638119</v>
      </c>
      <c r="N52" s="2">
        <v>0</v>
      </c>
      <c r="O52" s="3">
        <f>IF(N57=0,"- - -",N52/N57*100)</f>
        <v>0</v>
      </c>
      <c r="P52" s="2">
        <v>0</v>
      </c>
      <c r="Q52" s="3" t="str">
        <f>IF(P57=0,"- - -",P52/P57*100)</f>
        <v>- - -</v>
      </c>
      <c r="R52" s="2">
        <v>33</v>
      </c>
      <c r="S52" s="3">
        <f>IF(R57=0,"- - -",R52/R57*100)</f>
        <v>21.29032258064516</v>
      </c>
      <c r="T52" s="26">
        <f t="shared" si="2"/>
        <v>13659</v>
      </c>
      <c r="U52" s="29">
        <f>IF(T57=0,"- - -",T52/T57*100)</f>
        <v>11.385061638868747</v>
      </c>
    </row>
    <row r="53" spans="1:23" x14ac:dyDescent="0.25">
      <c r="A53" s="44" t="s">
        <v>8</v>
      </c>
      <c r="B53" s="9">
        <v>0</v>
      </c>
      <c r="C53" s="3">
        <f>IF(B57=0,"- - -",B53/B57*100)</f>
        <v>0</v>
      </c>
      <c r="D53" s="2">
        <v>4</v>
      </c>
      <c r="E53" s="3">
        <f>IF(D57=0,"- - -",D53/D57*100)</f>
        <v>0.69444444444444442</v>
      </c>
      <c r="F53" s="2">
        <v>5</v>
      </c>
      <c r="G53" s="3">
        <f>IF(F57=0,"- - -",F53/F57*100)</f>
        <v>0.39339103068450038</v>
      </c>
      <c r="H53" s="2">
        <v>159</v>
      </c>
      <c r="I53" s="3">
        <f>IF(H57=0,"- - -",H53/H57*100)</f>
        <v>0.98251251313106347</v>
      </c>
      <c r="J53" s="2">
        <v>1172</v>
      </c>
      <c r="K53" s="3">
        <f>IF(J57=0,"- - -",J53/J57*100)</f>
        <v>1.3037722625788437</v>
      </c>
      <c r="L53" s="2">
        <v>130</v>
      </c>
      <c r="M53" s="3">
        <f>IF(L57=0,"- - -",L53/L57*100)</f>
        <v>1.0996447301641008</v>
      </c>
      <c r="N53" s="2">
        <v>0</v>
      </c>
      <c r="O53" s="3">
        <f>IF(N57=0,"- - -",N53/N57*100)</f>
        <v>0</v>
      </c>
      <c r="P53" s="2">
        <v>0</v>
      </c>
      <c r="Q53" s="3" t="str">
        <f>IF(P57=0,"- - -",P53/P57*100)</f>
        <v>- - -</v>
      </c>
      <c r="R53" s="2">
        <v>0</v>
      </c>
      <c r="S53" s="3">
        <f>IF(R57=0,"- - -",R53/R57*100)</f>
        <v>0</v>
      </c>
      <c r="T53" s="26">
        <f t="shared" si="2"/>
        <v>1470</v>
      </c>
      <c r="U53" s="29">
        <f>IF(T57=0,"- - -",T53/T57*100)</f>
        <v>1.2252756870295816</v>
      </c>
    </row>
    <row r="54" spans="1:23" x14ac:dyDescent="0.25">
      <c r="A54" s="44" t="s">
        <v>9</v>
      </c>
      <c r="B54" s="9">
        <v>15</v>
      </c>
      <c r="C54" s="3">
        <f>IF(B57=0,"- - -",B54/B57*100)</f>
        <v>26.315789473684209</v>
      </c>
      <c r="D54" s="2">
        <v>76</v>
      </c>
      <c r="E54" s="3">
        <f>IF(D57=0,"- - -",D54/D57*100)</f>
        <v>13.194444444444445</v>
      </c>
      <c r="F54" s="2">
        <v>132</v>
      </c>
      <c r="G54" s="3">
        <f>IF(F57=0,"- - -",F54/F57*100)</f>
        <v>10.38552321007081</v>
      </c>
      <c r="H54" s="2">
        <v>1654</v>
      </c>
      <c r="I54" s="3">
        <f>IF(H57=0,"- - -",H54/H57*100)</f>
        <v>10.220601866155842</v>
      </c>
      <c r="J54" s="2">
        <v>8978</v>
      </c>
      <c r="K54" s="3">
        <f>IF(J57=0,"- - -",J54/J57*100)</f>
        <v>9.9874294995160913</v>
      </c>
      <c r="L54" s="2">
        <v>796</v>
      </c>
      <c r="M54" s="3">
        <f>IF(L57=0,"- - -",L54/L57*100)</f>
        <v>6.7332092708509554</v>
      </c>
      <c r="N54" s="2">
        <v>1</v>
      </c>
      <c r="O54" s="3">
        <f>IF(N57=0,"- - -",N54/N57*100)</f>
        <v>6.25</v>
      </c>
      <c r="P54" s="2">
        <v>0</v>
      </c>
      <c r="Q54" s="3" t="str">
        <f>IF(P57=0,"- - -",P54/P57*100)</f>
        <v>- - -</v>
      </c>
      <c r="R54" s="2">
        <v>9</v>
      </c>
      <c r="S54" s="3">
        <f>IF(R57=0,"- - -",R54/R57*100)</f>
        <v>5.806451612903226</v>
      </c>
      <c r="T54" s="26">
        <f t="shared" si="2"/>
        <v>11661</v>
      </c>
      <c r="U54" s="29">
        <f>IF(T57=0,"- - -",T54/T57*100)</f>
        <v>9.7196869295591508</v>
      </c>
    </row>
    <row r="55" spans="1:23" x14ac:dyDescent="0.25">
      <c r="A55" s="44" t="s">
        <v>10</v>
      </c>
      <c r="B55" s="9">
        <v>6</v>
      </c>
      <c r="C55" s="3">
        <f>IF(B57=0,"- - -",B55/B57*100)</f>
        <v>10.526315789473683</v>
      </c>
      <c r="D55" s="2">
        <v>22</v>
      </c>
      <c r="E55" s="3">
        <f>IF(D57=0,"- - -",D55/D57*100)</f>
        <v>3.8194444444444446</v>
      </c>
      <c r="F55" s="2">
        <v>55</v>
      </c>
      <c r="G55" s="3">
        <f>IF(F57=0,"- - -",F55/F57*100)</f>
        <v>4.3273013375295042</v>
      </c>
      <c r="H55" s="2">
        <v>690</v>
      </c>
      <c r="I55" s="3">
        <f>IF(H57=0,"- - -",H55/H57*100)</f>
        <v>4.2637335475498981</v>
      </c>
      <c r="J55" s="2">
        <v>3549</v>
      </c>
      <c r="K55" s="3">
        <f>IF(J57=0,"- - -",J55/J57*100)</f>
        <v>3.948027098884229</v>
      </c>
      <c r="L55" s="2">
        <v>350</v>
      </c>
      <c r="M55" s="3">
        <f>IF(L57=0,"- - -",L55/L57*100)</f>
        <v>2.9605819658264254</v>
      </c>
      <c r="N55" s="2">
        <v>0</v>
      </c>
      <c r="O55" s="3">
        <f>IF(N57=0,"- - -",N55/N57*100)</f>
        <v>0</v>
      </c>
      <c r="P55" s="2">
        <v>0</v>
      </c>
      <c r="Q55" s="3" t="str">
        <f>IF(P57=0,"- - -",P55/P57*100)</f>
        <v>- - -</v>
      </c>
      <c r="R55" s="2">
        <v>13</v>
      </c>
      <c r="S55" s="3">
        <f>IF(R57=0,"- - -",R55/R57*100)</f>
        <v>8.3870967741935498</v>
      </c>
      <c r="T55" s="26">
        <f t="shared" si="2"/>
        <v>4685</v>
      </c>
      <c r="U55" s="29">
        <f>IF(T57=0,"- - -",T55/T57*100)</f>
        <v>3.9050453018595852</v>
      </c>
    </row>
    <row r="56" spans="1:23" ht="15.75" thickBot="1" x14ac:dyDescent="0.3">
      <c r="A56" s="45" t="s">
        <v>11</v>
      </c>
      <c r="B56" s="10">
        <v>2</v>
      </c>
      <c r="C56" s="7">
        <f>IF(B57=0,"- - -",B56/B57*100)</f>
        <v>3.5087719298245612</v>
      </c>
      <c r="D56" s="6">
        <v>9</v>
      </c>
      <c r="E56" s="7">
        <f>IF(D57=0,"- - -",D56/D57*100)</f>
        <v>1.5625</v>
      </c>
      <c r="F56" s="6">
        <v>4</v>
      </c>
      <c r="G56" s="7">
        <f>IF(F57=0,"- - -",F56/F57*100)</f>
        <v>0.3147128245476003</v>
      </c>
      <c r="H56" s="6">
        <v>329</v>
      </c>
      <c r="I56" s="7">
        <f>IF(H57=0,"- - -",H56/H57*100)</f>
        <v>2.0329975900636472</v>
      </c>
      <c r="J56" s="6">
        <v>1936</v>
      </c>
      <c r="K56" s="7">
        <f>IF(J57=0,"- - -",J56/J57*100)</f>
        <v>2.1536715873316052</v>
      </c>
      <c r="L56" s="6">
        <v>336</v>
      </c>
      <c r="M56" s="7">
        <f>IF(L57=0,"- - -",L56/L57*100)</f>
        <v>2.8421586871933684</v>
      </c>
      <c r="N56" s="6">
        <v>0</v>
      </c>
      <c r="O56" s="7">
        <f>IF(N57=0,"- - -",N56/N57*100)</f>
        <v>0</v>
      </c>
      <c r="P56" s="6">
        <v>0</v>
      </c>
      <c r="Q56" s="7" t="str">
        <f>IF(P57=0,"- - -",P56/P57*100)</f>
        <v>- - -</v>
      </c>
      <c r="R56" s="6">
        <v>2</v>
      </c>
      <c r="S56" s="7">
        <f>IF(R57=0,"- - -",R56/R57*100)</f>
        <v>1.2903225806451613</v>
      </c>
      <c r="T56" s="26">
        <f t="shared" si="2"/>
        <v>2618</v>
      </c>
      <c r="U56" s="31">
        <f>IF(T57=0,"- - -",T56/T57*100)</f>
        <v>2.1821576521383976</v>
      </c>
    </row>
    <row r="57" spans="1:23" x14ac:dyDescent="0.25">
      <c r="A57" s="46" t="s">
        <v>13</v>
      </c>
      <c r="B57" s="14">
        <f>SUM(B46:B56)</f>
        <v>57</v>
      </c>
      <c r="C57" s="15">
        <f>IF(B57=0,"- - -",B57/B57*100)</f>
        <v>100</v>
      </c>
      <c r="D57" s="16">
        <f>SUM(D46:D56)</f>
        <v>576</v>
      </c>
      <c r="E57" s="15">
        <f>IF(D57=0,"- - -",D57/D57*100)</f>
        <v>100</v>
      </c>
      <c r="F57" s="16">
        <f>SUM(F46:F56)</f>
        <v>1271</v>
      </c>
      <c r="G57" s="15">
        <f>IF(F57=0,"- - -",F57/F57*100)</f>
        <v>100</v>
      </c>
      <c r="H57" s="16">
        <f>SUM(H46:H56)</f>
        <v>16183</v>
      </c>
      <c r="I57" s="15">
        <f>IF(H57=0,"- - -",H57/H57*100)</f>
        <v>100</v>
      </c>
      <c r="J57" s="16">
        <f>SUM(J46:J56)</f>
        <v>89893</v>
      </c>
      <c r="K57" s="15">
        <f>IF(J57=0,"- - -",J57/J57*100)</f>
        <v>100</v>
      </c>
      <c r="L57" s="16">
        <f>SUM(L46:L56)</f>
        <v>11822</v>
      </c>
      <c r="M57" s="15">
        <f>IF(L57=0,"- - -",L57/L57*100)</f>
        <v>100</v>
      </c>
      <c r="N57" s="16">
        <f>SUM(N46:N56)</f>
        <v>16</v>
      </c>
      <c r="O57" s="15">
        <f>IF(N57=0,"- - -",N57/N57*100)</f>
        <v>100</v>
      </c>
      <c r="P57" s="16">
        <f>SUM(P46:P56)</f>
        <v>0</v>
      </c>
      <c r="Q57" s="15" t="str">
        <f>IF(P57=0,"- - -",P57/P57*100)</f>
        <v>- - -</v>
      </c>
      <c r="R57" s="16">
        <f>SUM(R46:R56)</f>
        <v>155</v>
      </c>
      <c r="S57" s="15">
        <f>IF(R57=0,"- - -",R57/R57*100)</f>
        <v>100</v>
      </c>
      <c r="T57" s="22">
        <f>SUM(T46:T56)</f>
        <v>119973</v>
      </c>
      <c r="U57" s="23">
        <f>IF(T57=0,"- - -",T57/T57*100)</f>
        <v>100</v>
      </c>
    </row>
    <row r="58" spans="1:23" ht="15.75" thickBot="1" x14ac:dyDescent="0.3">
      <c r="A58" s="47" t="s">
        <v>588</v>
      </c>
      <c r="B58" s="18">
        <f>IF($T57=0,"- - -",B57/$T57*100)</f>
        <v>4.7510689905228679E-2</v>
      </c>
      <c r="C58" s="19"/>
      <c r="D58" s="20">
        <f>IF($T57=0,"- - -",D57/$T57*100)</f>
        <v>0.48010802430546878</v>
      </c>
      <c r="E58" s="19"/>
      <c r="F58" s="20">
        <f>IF($T57=0,"- - -",F57/$T57*100)</f>
        <v>1.0594050327990465</v>
      </c>
      <c r="G58" s="19"/>
      <c r="H58" s="20">
        <f>IF($T57=0,"- - -",H57/$T57*100)</f>
        <v>13.488868328707293</v>
      </c>
      <c r="I58" s="19"/>
      <c r="J58" s="20">
        <f>IF($T57=0,"- - -",J57/$T57*100)</f>
        <v>74.927692064047747</v>
      </c>
      <c r="K58" s="19"/>
      <c r="L58" s="20">
        <f>IF($T57=0,"- - -",L57/$T57*100)</f>
        <v>9.853883790519534</v>
      </c>
      <c r="M58" s="19"/>
      <c r="N58" s="20">
        <f>IF($T57=0,"- - -",N57/$T57*100)</f>
        <v>1.3336334008485242E-2</v>
      </c>
      <c r="O58" s="19"/>
      <c r="P58" s="20">
        <f>IF($T57=0,"- - -",P57/$T57*100)</f>
        <v>0</v>
      </c>
      <c r="Q58" s="19"/>
      <c r="R58" s="20">
        <f>IF($T57=0,"- - -",R57/$T57*100)</f>
        <v>0.12919573570720078</v>
      </c>
      <c r="S58" s="19"/>
      <c r="T58" s="24">
        <f>IF($T57=0,"- - -",T57/$T57*100)</f>
        <v>100</v>
      </c>
      <c r="U58" s="25"/>
    </row>
    <row r="61" spans="1:23" x14ac:dyDescent="0.25">
      <c r="A61" s="1" t="s">
        <v>34</v>
      </c>
    </row>
    <row r="62" spans="1:23" ht="15.75" thickBot="1" x14ac:dyDescent="0.3"/>
    <row r="63" spans="1:23" x14ac:dyDescent="0.25">
      <c r="A63" s="144" t="s">
        <v>0</v>
      </c>
      <c r="B63" s="32" t="s">
        <v>107</v>
      </c>
      <c r="C63" s="33"/>
      <c r="D63" s="32" t="s">
        <v>108</v>
      </c>
      <c r="E63" s="33"/>
      <c r="F63" s="32" t="s">
        <v>109</v>
      </c>
      <c r="G63" s="33"/>
      <c r="H63" s="32" t="s">
        <v>110</v>
      </c>
      <c r="I63" s="33"/>
      <c r="J63" s="32" t="s">
        <v>111</v>
      </c>
      <c r="K63" s="33"/>
      <c r="L63" s="32" t="s">
        <v>112</v>
      </c>
      <c r="M63" s="33"/>
      <c r="N63" s="32" t="s">
        <v>113</v>
      </c>
      <c r="O63" s="33"/>
      <c r="P63" s="32" t="s">
        <v>114</v>
      </c>
      <c r="Q63" s="33"/>
      <c r="R63" s="32" t="s">
        <v>115</v>
      </c>
      <c r="S63" s="33"/>
      <c r="T63" s="32" t="s">
        <v>116</v>
      </c>
      <c r="U63" s="33"/>
      <c r="V63" s="35" t="s">
        <v>13</v>
      </c>
      <c r="W63" s="36"/>
    </row>
    <row r="64" spans="1:23" ht="15.75" thickBot="1" x14ac:dyDescent="0.3">
      <c r="A64" s="145"/>
      <c r="B64" s="37" t="s">
        <v>14</v>
      </c>
      <c r="C64" s="38" t="s">
        <v>15</v>
      </c>
      <c r="D64" s="39" t="s">
        <v>14</v>
      </c>
      <c r="E64" s="38" t="s">
        <v>15</v>
      </c>
      <c r="F64" s="39" t="s">
        <v>14</v>
      </c>
      <c r="G64" s="38" t="s">
        <v>15</v>
      </c>
      <c r="H64" s="39" t="s">
        <v>14</v>
      </c>
      <c r="I64" s="38" t="s">
        <v>15</v>
      </c>
      <c r="J64" s="39" t="s">
        <v>14</v>
      </c>
      <c r="K64" s="38" t="s">
        <v>15</v>
      </c>
      <c r="L64" s="39" t="s">
        <v>14</v>
      </c>
      <c r="M64" s="38" t="s">
        <v>15</v>
      </c>
      <c r="N64" s="39" t="s">
        <v>14</v>
      </c>
      <c r="O64" s="38" t="s">
        <v>15</v>
      </c>
      <c r="P64" s="39" t="s">
        <v>14</v>
      </c>
      <c r="Q64" s="38" t="s">
        <v>15</v>
      </c>
      <c r="R64" s="39" t="s">
        <v>14</v>
      </c>
      <c r="S64" s="38" t="s">
        <v>15</v>
      </c>
      <c r="T64" s="39" t="s">
        <v>14</v>
      </c>
      <c r="U64" s="38" t="s">
        <v>15</v>
      </c>
      <c r="V64" s="41" t="s">
        <v>14</v>
      </c>
      <c r="W64" s="42" t="s">
        <v>15</v>
      </c>
    </row>
    <row r="65" spans="1:23" x14ac:dyDescent="0.25">
      <c r="A65" s="43" t="s">
        <v>1</v>
      </c>
      <c r="B65" s="8">
        <v>2</v>
      </c>
      <c r="C65" s="5">
        <f>IF(B76=0,"- - -",B65/B76*100)</f>
        <v>5.5555555555555554</v>
      </c>
      <c r="D65" s="4">
        <v>211</v>
      </c>
      <c r="E65" s="5">
        <f>IF(D76=0,"- - -",D65/D76*100)</f>
        <v>7.7946065755448837</v>
      </c>
      <c r="F65" s="4">
        <v>1718</v>
      </c>
      <c r="G65" s="5">
        <f>IF(F76=0,"- - -",F65/F76*100)</f>
        <v>10.715399488554855</v>
      </c>
      <c r="H65" s="4">
        <v>4819</v>
      </c>
      <c r="I65" s="5">
        <f>IF(H76=0,"- - -",H65/H76*100)</f>
        <v>11.229435615416881</v>
      </c>
      <c r="J65" s="4">
        <v>3301</v>
      </c>
      <c r="K65" s="5">
        <f>IF(J76=0,"- - -",J65/J76*100)</f>
        <v>8.5277325686532848</v>
      </c>
      <c r="L65" s="4">
        <v>1076</v>
      </c>
      <c r="M65" s="5">
        <f>IF(L76=0,"- - -",L65/L76*100)</f>
        <v>6.5537824339139972</v>
      </c>
      <c r="N65" s="4">
        <v>160</v>
      </c>
      <c r="O65" s="5">
        <f>IF(N76=0,"- - -",N65/N76*100)</f>
        <v>5.3691275167785237</v>
      </c>
      <c r="P65" s="4">
        <v>8</v>
      </c>
      <c r="Q65" s="5">
        <f>IF(P76=0,"- - -",P65/P76*100)</f>
        <v>4.7058823529411766</v>
      </c>
      <c r="R65" s="4">
        <v>0</v>
      </c>
      <c r="S65" s="5">
        <f>IF(R76=0,"- - -",R65/R76*100)</f>
        <v>0</v>
      </c>
      <c r="T65" s="4">
        <v>0</v>
      </c>
      <c r="U65" s="5" t="str">
        <f>IF(T76=0,"- - -",T65/T76*100)</f>
        <v>- - -</v>
      </c>
      <c r="V65" s="26">
        <f>B65+D65+F65+H65+J65+L65+N65+P65+R65+T65</f>
        <v>11295</v>
      </c>
      <c r="W65" s="27">
        <f>IF(V76=0,"- - -",V65/V76*100)</f>
        <v>9.4146182891150509</v>
      </c>
    </row>
    <row r="66" spans="1:23" x14ac:dyDescent="0.25">
      <c r="A66" s="44" t="s">
        <v>2</v>
      </c>
      <c r="B66" s="9">
        <v>3</v>
      </c>
      <c r="C66" s="3">
        <f>IF(B76=0,"- - -",B66/B76*100)</f>
        <v>8.3333333333333321</v>
      </c>
      <c r="D66" s="2">
        <v>325</v>
      </c>
      <c r="E66" s="3">
        <f>IF(D76=0,"- - -",D66/D76*100)</f>
        <v>12.005910602142594</v>
      </c>
      <c r="F66" s="2">
        <v>2007</v>
      </c>
      <c r="G66" s="3">
        <f>IF(F76=0,"- - -",F66/F76*100)</f>
        <v>12.517931765733175</v>
      </c>
      <c r="H66" s="2">
        <v>5670</v>
      </c>
      <c r="I66" s="3">
        <f>IF(H76=0,"- - -",H66/H76*100)</f>
        <v>13.212471454536981</v>
      </c>
      <c r="J66" s="2">
        <v>5025</v>
      </c>
      <c r="K66" s="3">
        <f>IF(J76=0,"- - -",J66/J76*100)</f>
        <v>12.981477175850578</v>
      </c>
      <c r="L66" s="2">
        <v>1700</v>
      </c>
      <c r="M66" s="3">
        <f>IF(L76=0,"- - -",L66/L76*100)</f>
        <v>10.354488975514679</v>
      </c>
      <c r="N66" s="2">
        <v>284</v>
      </c>
      <c r="O66" s="3">
        <f>IF(N76=0,"- - -",N66/N76*100)</f>
        <v>9.5302013422818792</v>
      </c>
      <c r="P66" s="2">
        <v>8</v>
      </c>
      <c r="Q66" s="3">
        <f>IF(P76=0,"- - -",P66/P76*100)</f>
        <v>4.7058823529411766</v>
      </c>
      <c r="R66" s="2">
        <v>1</v>
      </c>
      <c r="S66" s="3">
        <f>IF(R76=0,"- - -",R66/R76*100)</f>
        <v>16.666666666666664</v>
      </c>
      <c r="T66" s="2">
        <v>0</v>
      </c>
      <c r="U66" s="3" t="str">
        <f>IF(T76=0,"- - -",T66/T76*100)</f>
        <v>- - -</v>
      </c>
      <c r="V66" s="26">
        <f t="shared" ref="V66:V75" si="3">B66+D66+F66+H66+J66+L66+N66+P66+R66+T66</f>
        <v>15023</v>
      </c>
      <c r="W66" s="29">
        <f>IF(V76=0,"- - -",V66/V76*100)</f>
        <v>12.521984113092113</v>
      </c>
    </row>
    <row r="67" spans="1:23" x14ac:dyDescent="0.25">
      <c r="A67" s="44" t="s">
        <v>3</v>
      </c>
      <c r="B67" s="9">
        <v>3</v>
      </c>
      <c r="C67" s="3">
        <f>IF(B76=0,"- - -",B67/B76*100)</f>
        <v>8.3333333333333321</v>
      </c>
      <c r="D67" s="2">
        <v>387</v>
      </c>
      <c r="E67" s="3">
        <f>IF(D76=0,"- - -",D67/D76*100)</f>
        <v>14.296268932397489</v>
      </c>
      <c r="F67" s="2">
        <v>2803</v>
      </c>
      <c r="G67" s="3">
        <f>IF(F76=0,"- - -",F67/F76*100)</f>
        <v>17.482691947857543</v>
      </c>
      <c r="H67" s="2">
        <v>7959</v>
      </c>
      <c r="I67" s="3">
        <f>IF(H76=0,"- - -",H67/H76*100)</f>
        <v>18.546395115813024</v>
      </c>
      <c r="J67" s="2">
        <v>7120</v>
      </c>
      <c r="K67" s="3">
        <f>IF(J76=0,"- - -",J67/J76*100)</f>
        <v>18.393655222299724</v>
      </c>
      <c r="L67" s="2">
        <v>2661</v>
      </c>
      <c r="M67" s="3">
        <f>IF(L76=0,"- - -",L67/L76*100)</f>
        <v>16.207820684614447</v>
      </c>
      <c r="N67" s="2">
        <v>416</v>
      </c>
      <c r="O67" s="3">
        <f>IF(N76=0,"- - -",N67/N76*100)</f>
        <v>13.95973154362416</v>
      </c>
      <c r="P67" s="2">
        <v>21</v>
      </c>
      <c r="Q67" s="3">
        <f>IF(P76=0,"- - -",P67/P76*100)</f>
        <v>12.352941176470589</v>
      </c>
      <c r="R67" s="2">
        <v>0</v>
      </c>
      <c r="S67" s="3">
        <f>IF(R76=0,"- - -",R67/R76*100)</f>
        <v>0</v>
      </c>
      <c r="T67" s="2">
        <v>0</v>
      </c>
      <c r="U67" s="3" t="str">
        <f>IF(T76=0,"- - -",T67/T76*100)</f>
        <v>- - -</v>
      </c>
      <c r="V67" s="26">
        <f t="shared" si="3"/>
        <v>21370</v>
      </c>
      <c r="W67" s="29">
        <f>IF(V76=0,"- - -",V67/V76*100)</f>
        <v>17.812341110083104</v>
      </c>
    </row>
    <row r="68" spans="1:23" x14ac:dyDescent="0.25">
      <c r="A68" s="44" t="s">
        <v>4</v>
      </c>
      <c r="B68" s="9">
        <v>1</v>
      </c>
      <c r="C68" s="3">
        <f>IF(B76=0,"- - -",B68/B76*100)</f>
        <v>2.7777777777777777</v>
      </c>
      <c r="D68" s="2">
        <v>122</v>
      </c>
      <c r="E68" s="3">
        <f>IF(D76=0,"- - -",D68/D76*100)</f>
        <v>4.5068341337273736</v>
      </c>
      <c r="F68" s="2">
        <v>1006</v>
      </c>
      <c r="G68" s="3">
        <f>IF(F76=0,"- - -",F68/F76*100)</f>
        <v>6.2745587226345654</v>
      </c>
      <c r="H68" s="2">
        <v>2855</v>
      </c>
      <c r="I68" s="3">
        <f>IF(H76=0,"- - -",H68/H76*100)</f>
        <v>6.6528405648506315</v>
      </c>
      <c r="J68" s="2">
        <v>2632</v>
      </c>
      <c r="K68" s="3">
        <f>IF(J76=0,"- - -",J68/J76*100)</f>
        <v>6.7994523237489988</v>
      </c>
      <c r="L68" s="2">
        <v>909</v>
      </c>
      <c r="M68" s="3">
        <f>IF(L76=0,"- - -",L68/L76*100)</f>
        <v>5.5366061639663782</v>
      </c>
      <c r="N68" s="2">
        <v>129</v>
      </c>
      <c r="O68" s="3">
        <f>IF(N76=0,"- - -",N68/N76*100)</f>
        <v>4.3288590604026842</v>
      </c>
      <c r="P68" s="2">
        <v>6</v>
      </c>
      <c r="Q68" s="3">
        <f>IF(P76=0,"- - -",P68/P76*100)</f>
        <v>3.5294117647058822</v>
      </c>
      <c r="R68" s="2">
        <v>0</v>
      </c>
      <c r="S68" s="3">
        <f>IF(R76=0,"- - -",R68/R76*100)</f>
        <v>0</v>
      </c>
      <c r="T68" s="2">
        <v>0</v>
      </c>
      <c r="U68" s="3" t="str">
        <f>IF(T76=0,"- - -",T68/T76*100)</f>
        <v>- - -</v>
      </c>
      <c r="V68" s="26">
        <f t="shared" si="3"/>
        <v>7660</v>
      </c>
      <c r="W68" s="29">
        <f>IF(V76=0,"- - -",V68/V76*100)</f>
        <v>6.38476990656231</v>
      </c>
    </row>
    <row r="69" spans="1:23" x14ac:dyDescent="0.25">
      <c r="A69" s="44" t="s">
        <v>5</v>
      </c>
      <c r="B69" s="9">
        <v>1</v>
      </c>
      <c r="C69" s="3">
        <f>IF(B76=0,"- - -",B69/B76*100)</f>
        <v>2.7777777777777777</v>
      </c>
      <c r="D69" s="2">
        <v>85</v>
      </c>
      <c r="E69" s="3">
        <f>IF(D76=0,"- - -",D69/D76*100)</f>
        <v>3.1400073882526782</v>
      </c>
      <c r="F69" s="2">
        <v>624</v>
      </c>
      <c r="G69" s="3">
        <f>IF(F76=0,"- - -",F69/F76*100)</f>
        <v>3.8919728060874443</v>
      </c>
      <c r="H69" s="2">
        <v>2194</v>
      </c>
      <c r="I69" s="3">
        <f>IF(H76=0,"- - -",H69/H76*100)</f>
        <v>5.1125506827608707</v>
      </c>
      <c r="J69" s="2">
        <v>2252</v>
      </c>
      <c r="K69" s="3">
        <f>IF(J76=0,"- - -",J69/J76*100)</f>
        <v>5.8177684776150249</v>
      </c>
      <c r="L69" s="2">
        <v>871</v>
      </c>
      <c r="M69" s="3">
        <f>IF(L76=0,"- - -",L69/L76*100)</f>
        <v>5.3051528809842852</v>
      </c>
      <c r="N69" s="2">
        <v>151</v>
      </c>
      <c r="O69" s="3">
        <f>IF(N76=0,"- - -",N69/N76*100)</f>
        <v>5.0671140939597317</v>
      </c>
      <c r="P69" s="2">
        <v>7</v>
      </c>
      <c r="Q69" s="3">
        <f>IF(P76=0,"- - -",P69/P76*100)</f>
        <v>4.117647058823529</v>
      </c>
      <c r="R69" s="2">
        <v>1</v>
      </c>
      <c r="S69" s="3">
        <f>IF(R76=0,"- - -",R69/R76*100)</f>
        <v>16.666666666666664</v>
      </c>
      <c r="T69" s="2">
        <v>0</v>
      </c>
      <c r="U69" s="3" t="str">
        <f>IF(T76=0,"- - -",T69/T76*100)</f>
        <v>- - -</v>
      </c>
      <c r="V69" s="26">
        <f t="shared" si="3"/>
        <v>6186</v>
      </c>
      <c r="W69" s="29">
        <f>IF(V76=0,"- - -",V69/V76*100)</f>
        <v>5.1561601360306071</v>
      </c>
    </row>
    <row r="70" spans="1:23" x14ac:dyDescent="0.25">
      <c r="A70" s="44" t="s">
        <v>6</v>
      </c>
      <c r="B70" s="9">
        <v>9</v>
      </c>
      <c r="C70" s="3">
        <f>IF(B76=0,"- - -",B70/B76*100)</f>
        <v>25</v>
      </c>
      <c r="D70" s="2">
        <v>397</v>
      </c>
      <c r="E70" s="3">
        <f>IF(D76=0,"- - -",D70/D76*100)</f>
        <v>14.665681566309569</v>
      </c>
      <c r="F70" s="2">
        <v>2690</v>
      </c>
      <c r="G70" s="3">
        <f>IF(F76=0,"- - -",F70/F76*100)</f>
        <v>16.777895590344912</v>
      </c>
      <c r="H70" s="2">
        <v>7109</v>
      </c>
      <c r="I70" s="3">
        <f>IF(H76=0,"- - -",H70/H76*100)</f>
        <v>16.565689518572029</v>
      </c>
      <c r="J70" s="2">
        <v>8186</v>
      </c>
      <c r="K70" s="3">
        <f>IF(J76=0,"- - -",J70/J76*100)</f>
        <v>21.147536748559766</v>
      </c>
      <c r="L70" s="2">
        <v>4797</v>
      </c>
      <c r="M70" s="3">
        <f>IF(L76=0,"- - -",L70/L76*100)</f>
        <v>29.217931538555241</v>
      </c>
      <c r="N70" s="2">
        <v>1074</v>
      </c>
      <c r="O70" s="3">
        <f>IF(N76=0,"- - -",N70/N76*100)</f>
        <v>36.040268456375841</v>
      </c>
      <c r="P70" s="2">
        <v>81</v>
      </c>
      <c r="Q70" s="3">
        <f>IF(P76=0,"- - -",P70/P76*100)</f>
        <v>47.647058823529406</v>
      </c>
      <c r="R70" s="2">
        <v>3</v>
      </c>
      <c r="S70" s="3">
        <f>IF(R76=0,"- - -",R70/R76*100)</f>
        <v>50</v>
      </c>
      <c r="T70" s="2">
        <v>0</v>
      </c>
      <c r="U70" s="3" t="str">
        <f>IF(T76=0,"- - -",T70/T76*100)</f>
        <v>- - -</v>
      </c>
      <c r="V70" s="26">
        <f t="shared" si="3"/>
        <v>24346</v>
      </c>
      <c r="W70" s="29">
        <f>IF(V76=0,"- - -",V70/V76*100)</f>
        <v>20.292899235661359</v>
      </c>
    </row>
    <row r="71" spans="1:23" x14ac:dyDescent="0.25">
      <c r="A71" s="44" t="s">
        <v>7</v>
      </c>
      <c r="B71" s="9">
        <v>12</v>
      </c>
      <c r="C71" s="3">
        <f>IF(B76=0,"- - -",B71/B76*100)</f>
        <v>33.333333333333329</v>
      </c>
      <c r="D71" s="2">
        <v>638</v>
      </c>
      <c r="E71" s="3">
        <f>IF(D76=0,"- - -",D71/D76*100)</f>
        <v>23.56852604359069</v>
      </c>
      <c r="F71" s="2">
        <v>2363</v>
      </c>
      <c r="G71" s="3">
        <f>IF(F76=0,"- - -",F71/F76*100)</f>
        <v>14.73835214869332</v>
      </c>
      <c r="H71" s="2">
        <v>4834</v>
      </c>
      <c r="I71" s="3">
        <f>IF(H76=0,"- - -",H71/H76*100)</f>
        <v>11.264389243603485</v>
      </c>
      <c r="J71" s="2">
        <v>3749</v>
      </c>
      <c r="K71" s="3">
        <f>IF(J76=0,"- - -",J71/J76*100)</f>
        <v>9.6850861556743908</v>
      </c>
      <c r="L71" s="2">
        <v>1745</v>
      </c>
      <c r="M71" s="3">
        <f>IF(L76=0,"- - -",L71/L76*100)</f>
        <v>10.628578389572422</v>
      </c>
      <c r="N71" s="2">
        <v>304</v>
      </c>
      <c r="O71" s="3">
        <f>IF(N76=0,"- - -",N71/N76*100)</f>
        <v>10.201342281879194</v>
      </c>
      <c r="P71" s="2">
        <v>14</v>
      </c>
      <c r="Q71" s="3">
        <f>IF(P76=0,"- - -",P71/P76*100)</f>
        <v>8.235294117647058</v>
      </c>
      <c r="R71" s="2">
        <v>0</v>
      </c>
      <c r="S71" s="3">
        <f>IF(R76=0,"- - -",R71/R76*100)</f>
        <v>0</v>
      </c>
      <c r="T71" s="2">
        <v>0</v>
      </c>
      <c r="U71" s="3" t="str">
        <f>IF(T76=0,"- - -",T71/T76*100)</f>
        <v>- - -</v>
      </c>
      <c r="V71" s="26">
        <f t="shared" si="3"/>
        <v>13659</v>
      </c>
      <c r="W71" s="29">
        <f>IF(V76=0,"- - -",V71/V76*100)</f>
        <v>11.385061638868747</v>
      </c>
    </row>
    <row r="72" spans="1:23" x14ac:dyDescent="0.25">
      <c r="A72" s="44" t="s">
        <v>8</v>
      </c>
      <c r="B72" s="9">
        <v>0</v>
      </c>
      <c r="C72" s="3">
        <f>IF(B76=0,"- - -",B72/B76*100)</f>
        <v>0</v>
      </c>
      <c r="D72" s="2">
        <v>26</v>
      </c>
      <c r="E72" s="3">
        <f>IF(D76=0,"- - -",D72/D76*100)</f>
        <v>0.96047284817140743</v>
      </c>
      <c r="F72" s="2">
        <v>125</v>
      </c>
      <c r="G72" s="3">
        <f>IF(F76=0,"- - -",F72/F76*100)</f>
        <v>0.77964198839892718</v>
      </c>
      <c r="H72" s="2">
        <v>505</v>
      </c>
      <c r="I72" s="3">
        <f>IF(H76=0,"- - -",H72/H76*100)</f>
        <v>1.176772148949061</v>
      </c>
      <c r="J72" s="2">
        <v>524</v>
      </c>
      <c r="K72" s="3">
        <f>IF(J76=0,"- - -",J72/J76*100)</f>
        <v>1.353690356247901</v>
      </c>
      <c r="L72" s="2">
        <v>245</v>
      </c>
      <c r="M72" s="3">
        <f>IF(L76=0,"- - -",L72/L76*100)</f>
        <v>1.4922645876477036</v>
      </c>
      <c r="N72" s="2">
        <v>43</v>
      </c>
      <c r="O72" s="3">
        <f>IF(N76=0,"- - -",N72/N76*100)</f>
        <v>1.4429530201342282</v>
      </c>
      <c r="P72" s="2">
        <v>2</v>
      </c>
      <c r="Q72" s="3">
        <f>IF(P76=0,"- - -",P72/P76*100)</f>
        <v>1.1764705882352942</v>
      </c>
      <c r="R72" s="2">
        <v>0</v>
      </c>
      <c r="S72" s="3">
        <f>IF(R76=0,"- - -",R72/R76*100)</f>
        <v>0</v>
      </c>
      <c r="T72" s="2">
        <v>0</v>
      </c>
      <c r="U72" s="3" t="str">
        <f>IF(T76=0,"- - -",T72/T76*100)</f>
        <v>- - -</v>
      </c>
      <c r="V72" s="26">
        <f t="shared" si="3"/>
        <v>1470</v>
      </c>
      <c r="W72" s="29">
        <f>IF(V76=0,"- - -",V72/V76*100)</f>
        <v>1.2252756870295816</v>
      </c>
    </row>
    <row r="73" spans="1:23" x14ac:dyDescent="0.25">
      <c r="A73" s="44" t="s">
        <v>9</v>
      </c>
      <c r="B73" s="9">
        <v>3</v>
      </c>
      <c r="C73" s="3">
        <f>IF(B76=0,"- - -",B73/B76*100)</f>
        <v>8.3333333333333321</v>
      </c>
      <c r="D73" s="2">
        <v>333</v>
      </c>
      <c r="E73" s="3">
        <f>IF(D76=0,"- - -",D73/D76*100)</f>
        <v>12.301440709272256</v>
      </c>
      <c r="F73" s="2">
        <v>1679</v>
      </c>
      <c r="G73" s="3">
        <f>IF(F76=0,"- - -",F73/F76*100)</f>
        <v>10.47215118817439</v>
      </c>
      <c r="H73" s="2">
        <v>4219</v>
      </c>
      <c r="I73" s="3">
        <f>IF(H76=0,"- - -",H73/H76*100)</f>
        <v>9.8312904879526499</v>
      </c>
      <c r="J73" s="2">
        <v>3654</v>
      </c>
      <c r="K73" s="3">
        <f>IF(J76=0,"- - -",J73/J76*100)</f>
        <v>9.4396651941408969</v>
      </c>
      <c r="L73" s="2">
        <v>1501</v>
      </c>
      <c r="M73" s="3">
        <f>IF(L76=0,"- - -",L73/L76*100)</f>
        <v>9.1424046777926655</v>
      </c>
      <c r="N73" s="2">
        <v>256</v>
      </c>
      <c r="O73" s="3">
        <f>IF(N76=0,"- - -",N73/N76*100)</f>
        <v>8.5906040268456376</v>
      </c>
      <c r="P73" s="2">
        <v>15</v>
      </c>
      <c r="Q73" s="3">
        <f>IF(P76=0,"- - -",P73/P76*100)</f>
        <v>8.8235294117647065</v>
      </c>
      <c r="R73" s="2">
        <v>1</v>
      </c>
      <c r="S73" s="3">
        <f>IF(R76=0,"- - -",R73/R76*100)</f>
        <v>16.666666666666664</v>
      </c>
      <c r="T73" s="2">
        <v>0</v>
      </c>
      <c r="U73" s="3" t="str">
        <f>IF(T76=0,"- - -",T73/T76*100)</f>
        <v>- - -</v>
      </c>
      <c r="V73" s="26">
        <f t="shared" si="3"/>
        <v>11661</v>
      </c>
      <c r="W73" s="29">
        <f>IF(V76=0,"- - -",V73/V76*100)</f>
        <v>9.7196869295591508</v>
      </c>
    </row>
    <row r="74" spans="1:23" x14ac:dyDescent="0.25">
      <c r="A74" s="44" t="s">
        <v>10</v>
      </c>
      <c r="B74" s="9">
        <v>0</v>
      </c>
      <c r="C74" s="3">
        <f>IF(B76=0,"- - -",B74/B76*100)</f>
        <v>0</v>
      </c>
      <c r="D74" s="2">
        <v>106</v>
      </c>
      <c r="E74" s="3">
        <f>IF(D76=0,"- - -",D74/D76*100)</f>
        <v>3.9157739194680454</v>
      </c>
      <c r="F74" s="2">
        <v>614</v>
      </c>
      <c r="G74" s="3">
        <f>IF(F76=0,"- - -",F74/F76*100)</f>
        <v>3.8296014470155306</v>
      </c>
      <c r="H74" s="2">
        <v>1691</v>
      </c>
      <c r="I74" s="3">
        <f>IF(H76=0,"- - -",H74/H76*100)</f>
        <v>3.9404390175700237</v>
      </c>
      <c r="J74" s="2">
        <v>1543</v>
      </c>
      <c r="K74" s="3">
        <f>IF(J76=0,"- - -",J74/J76*100)</f>
        <v>3.9861530910124259</v>
      </c>
      <c r="L74" s="2">
        <v>603</v>
      </c>
      <c r="M74" s="3">
        <f>IF(L76=0,"- - -",L74/L76*100)</f>
        <v>3.6727981483737362</v>
      </c>
      <c r="N74" s="2">
        <v>121</v>
      </c>
      <c r="O74" s="3">
        <f>IF(N76=0,"- - -",N74/N76*100)</f>
        <v>4.0604026845637584</v>
      </c>
      <c r="P74" s="2">
        <v>7</v>
      </c>
      <c r="Q74" s="3">
        <f>IF(P76=0,"- - -",P74/P76*100)</f>
        <v>4.117647058823529</v>
      </c>
      <c r="R74" s="2">
        <v>0</v>
      </c>
      <c r="S74" s="3">
        <f>IF(R76=0,"- - -",R74/R76*100)</f>
        <v>0</v>
      </c>
      <c r="T74" s="2">
        <v>0</v>
      </c>
      <c r="U74" s="3" t="str">
        <f>IF(T76=0,"- - -",T74/T76*100)</f>
        <v>- - -</v>
      </c>
      <c r="V74" s="26">
        <f t="shared" si="3"/>
        <v>4685</v>
      </c>
      <c r="W74" s="29">
        <f>IF(V76=0,"- - -",V74/V76*100)</f>
        <v>3.9050453018595852</v>
      </c>
    </row>
    <row r="75" spans="1:23" ht="15.75" thickBot="1" x14ac:dyDescent="0.3">
      <c r="A75" s="45" t="s">
        <v>11</v>
      </c>
      <c r="B75" s="10">
        <v>2</v>
      </c>
      <c r="C75" s="7">
        <f>IF(B76=0,"- - -",B75/B76*100)</f>
        <v>5.5555555555555554</v>
      </c>
      <c r="D75" s="6">
        <v>77</v>
      </c>
      <c r="E75" s="7">
        <f>IF(D76=0,"- - -",D75/D76*100)</f>
        <v>2.8444772811230146</v>
      </c>
      <c r="F75" s="6">
        <v>404</v>
      </c>
      <c r="G75" s="7">
        <f>IF(F76=0,"- - -",F75/F76*100)</f>
        <v>2.5198029065053329</v>
      </c>
      <c r="H75" s="6">
        <v>1059</v>
      </c>
      <c r="I75" s="7">
        <f>IF(H76=0,"- - -",H75/H76*100)</f>
        <v>2.4677261499743675</v>
      </c>
      <c r="J75" s="6">
        <v>723</v>
      </c>
      <c r="K75" s="7">
        <f>IF(J76=0,"- - -",J75/J76*100)</f>
        <v>1.8677826861970084</v>
      </c>
      <c r="L75" s="6">
        <v>310</v>
      </c>
      <c r="M75" s="7">
        <f>IF(L76=0,"- - -",L75/L76*100)</f>
        <v>1.8881715190644415</v>
      </c>
      <c r="N75" s="6">
        <v>42</v>
      </c>
      <c r="O75" s="7">
        <f>IF(N76=0,"- - -",N75/N76*100)</f>
        <v>1.4093959731543624</v>
      </c>
      <c r="P75" s="6">
        <v>1</v>
      </c>
      <c r="Q75" s="7">
        <f>IF(P76=0,"- - -",P75/P76*100)</f>
        <v>0.58823529411764708</v>
      </c>
      <c r="R75" s="6">
        <v>0</v>
      </c>
      <c r="S75" s="7">
        <f>IF(R76=0,"- - -",R75/R76*100)</f>
        <v>0</v>
      </c>
      <c r="T75" s="6">
        <v>0</v>
      </c>
      <c r="U75" s="7" t="str">
        <f>IF(T76=0,"- - -",T75/T76*100)</f>
        <v>- - -</v>
      </c>
      <c r="V75" s="26">
        <f t="shared" si="3"/>
        <v>2618</v>
      </c>
      <c r="W75" s="31">
        <f>IF(V76=0,"- - -",V75/V76*100)</f>
        <v>2.1821576521383976</v>
      </c>
    </row>
    <row r="76" spans="1:23" x14ac:dyDescent="0.25">
      <c r="A76" s="46" t="s">
        <v>13</v>
      </c>
      <c r="B76" s="14">
        <f>SUM(B65:B75)</f>
        <v>36</v>
      </c>
      <c r="C76" s="15">
        <f>IF(B76=0,"- - -",B76/B76*100)</f>
        <v>100</v>
      </c>
      <c r="D76" s="16">
        <f>SUM(D65:D75)</f>
        <v>2707</v>
      </c>
      <c r="E76" s="15">
        <f>IF(D76=0,"- - -",D76/D76*100)</f>
        <v>100</v>
      </c>
      <c r="F76" s="16">
        <f>SUM(F65:F75)</f>
        <v>16033</v>
      </c>
      <c r="G76" s="15">
        <f>IF(F76=0,"- - -",F76/F76*100)</f>
        <v>100</v>
      </c>
      <c r="H76" s="16">
        <f>SUM(H65:H75)</f>
        <v>42914</v>
      </c>
      <c r="I76" s="15">
        <f>IF(H76=0,"- - -",H76/H76*100)</f>
        <v>100</v>
      </c>
      <c r="J76" s="16">
        <f>SUM(J65:J75)</f>
        <v>38709</v>
      </c>
      <c r="K76" s="15">
        <f>IF(J76=0,"- - -",J76/J76*100)</f>
        <v>100</v>
      </c>
      <c r="L76" s="16">
        <f>SUM(L65:L75)</f>
        <v>16418</v>
      </c>
      <c r="M76" s="15">
        <f>IF(L76=0,"- - -",L76/L76*100)</f>
        <v>100</v>
      </c>
      <c r="N76" s="16">
        <f>SUM(N65:N75)</f>
        <v>2980</v>
      </c>
      <c r="O76" s="15">
        <f>IF(N76=0,"- - -",N76/N76*100)</f>
        <v>100</v>
      </c>
      <c r="P76" s="16">
        <f>SUM(P65:P75)</f>
        <v>170</v>
      </c>
      <c r="Q76" s="15">
        <f>IF(P76=0,"- - -",P76/P76*100)</f>
        <v>100</v>
      </c>
      <c r="R76" s="16">
        <f>SUM(R65:R75)</f>
        <v>6</v>
      </c>
      <c r="S76" s="15">
        <f>IF(R76=0,"- - -",R76/R76*100)</f>
        <v>100</v>
      </c>
      <c r="T76" s="16">
        <f>SUM(T65:T75)</f>
        <v>0</v>
      </c>
      <c r="U76" s="15" t="str">
        <f>IF(T76=0,"- - -",T76/T76*100)</f>
        <v>- - -</v>
      </c>
      <c r="V76" s="22">
        <f>SUM(V65:V75)</f>
        <v>119973</v>
      </c>
      <c r="W76" s="23">
        <f>IF(V76=0,"- - -",V76/V76*100)</f>
        <v>100</v>
      </c>
    </row>
    <row r="77" spans="1:23" ht="15.75" thickBot="1" x14ac:dyDescent="0.3">
      <c r="A77" s="47" t="s">
        <v>35</v>
      </c>
      <c r="B77" s="18">
        <f>IF($V76=0,"- - -",B76/$V76*100)</f>
        <v>3.0006751519091799E-2</v>
      </c>
      <c r="C77" s="19"/>
      <c r="D77" s="20">
        <f>IF($V76=0,"- - -",D76/$V76*100)</f>
        <v>2.2563410100605972</v>
      </c>
      <c r="E77" s="19"/>
      <c r="F77" s="20">
        <f>IF($V76=0,"- - -",F76/$V76*100)</f>
        <v>13.363840197377744</v>
      </c>
      <c r="G77" s="19"/>
      <c r="H77" s="20">
        <f>IF($V76=0,"- - -",H76/$V76*100)</f>
        <v>35.769714852508486</v>
      </c>
      <c r="I77" s="19"/>
      <c r="J77" s="20">
        <f>IF($V76=0,"- - -",J76/$V76*100)</f>
        <v>32.26475957090345</v>
      </c>
      <c r="K77" s="19"/>
      <c r="L77" s="20">
        <f>IF($V76=0,"- - -",L76/$V76*100)</f>
        <v>13.684745734456918</v>
      </c>
      <c r="M77" s="19"/>
      <c r="N77" s="20">
        <f>IF($V76=0,"- - -",N76/$V76*100)</f>
        <v>2.4838922090803761</v>
      </c>
      <c r="O77" s="19"/>
      <c r="P77" s="20">
        <f>IF($V76=0,"- - -",P76/$V76*100)</f>
        <v>0.1416985488401557</v>
      </c>
      <c r="Q77" s="19"/>
      <c r="R77" s="20">
        <f>IF($V76=0,"- - -",R76/$V76*100)</f>
        <v>5.0011252531819662E-3</v>
      </c>
      <c r="S77" s="19"/>
      <c r="T77" s="20">
        <f>IF($V76=0,"- - -",T76/$V76*100)</f>
        <v>0</v>
      </c>
      <c r="U77" s="19"/>
      <c r="V77" s="24">
        <f>IF($V76=0,"- - -",V76/$V76*100)</f>
        <v>100</v>
      </c>
      <c r="W77" s="25"/>
    </row>
    <row r="80" spans="1:23" x14ac:dyDescent="0.25">
      <c r="A80" s="49" t="s">
        <v>36</v>
      </c>
    </row>
    <row r="81" spans="1:27" ht="15.75" thickBot="1" x14ac:dyDescent="0.3"/>
    <row r="82" spans="1:27" x14ac:dyDescent="0.25">
      <c r="A82" s="144" t="s">
        <v>0</v>
      </c>
      <c r="B82" s="32" t="s">
        <v>38</v>
      </c>
      <c r="C82" s="33"/>
      <c r="D82" s="33" t="s">
        <v>39</v>
      </c>
      <c r="E82" s="33"/>
      <c r="F82" s="33" t="s">
        <v>40</v>
      </c>
      <c r="G82" s="33"/>
      <c r="H82" s="33" t="s">
        <v>41</v>
      </c>
      <c r="I82" s="33"/>
      <c r="J82" s="33" t="s">
        <v>42</v>
      </c>
      <c r="K82" s="33"/>
      <c r="L82" s="33" t="s">
        <v>43</v>
      </c>
      <c r="M82" s="33"/>
      <c r="N82" s="33" t="s">
        <v>44</v>
      </c>
      <c r="O82" s="33"/>
      <c r="P82" s="33" t="s">
        <v>45</v>
      </c>
      <c r="Q82" s="33"/>
      <c r="R82" s="33" t="s">
        <v>46</v>
      </c>
      <c r="S82" s="33"/>
      <c r="T82" s="33" t="s">
        <v>47</v>
      </c>
      <c r="U82" s="33"/>
      <c r="V82" s="33" t="s">
        <v>48</v>
      </c>
      <c r="W82" s="33"/>
      <c r="X82" s="33" t="s">
        <v>16</v>
      </c>
      <c r="Y82" s="33"/>
      <c r="Z82" s="35" t="s">
        <v>13</v>
      </c>
      <c r="AA82" s="36"/>
    </row>
    <row r="83" spans="1:27" ht="15.75" thickBot="1" x14ac:dyDescent="0.3">
      <c r="A83" s="145"/>
      <c r="B83" s="37" t="s">
        <v>14</v>
      </c>
      <c r="C83" s="38" t="s">
        <v>15</v>
      </c>
      <c r="D83" s="39" t="s">
        <v>14</v>
      </c>
      <c r="E83" s="38" t="s">
        <v>15</v>
      </c>
      <c r="F83" s="39" t="s">
        <v>14</v>
      </c>
      <c r="G83" s="38" t="s">
        <v>15</v>
      </c>
      <c r="H83" s="39" t="s">
        <v>14</v>
      </c>
      <c r="I83" s="38" t="s">
        <v>15</v>
      </c>
      <c r="J83" s="39" t="s">
        <v>14</v>
      </c>
      <c r="K83" s="38" t="s">
        <v>15</v>
      </c>
      <c r="L83" s="39" t="s">
        <v>14</v>
      </c>
      <c r="M83" s="38" t="s">
        <v>15</v>
      </c>
      <c r="N83" s="39" t="s">
        <v>14</v>
      </c>
      <c r="O83" s="38" t="s">
        <v>15</v>
      </c>
      <c r="P83" s="39" t="s">
        <v>14</v>
      </c>
      <c r="Q83" s="38" t="s">
        <v>15</v>
      </c>
      <c r="R83" s="39" t="s">
        <v>14</v>
      </c>
      <c r="S83" s="38" t="s">
        <v>15</v>
      </c>
      <c r="T83" s="39" t="s">
        <v>14</v>
      </c>
      <c r="U83" s="38" t="s">
        <v>15</v>
      </c>
      <c r="V83" s="39" t="s">
        <v>14</v>
      </c>
      <c r="W83" s="38" t="s">
        <v>15</v>
      </c>
      <c r="X83" s="39" t="s">
        <v>14</v>
      </c>
      <c r="Y83" s="38" t="s">
        <v>15</v>
      </c>
      <c r="Z83" s="41" t="s">
        <v>14</v>
      </c>
      <c r="AA83" s="42" t="s">
        <v>15</v>
      </c>
    </row>
    <row r="84" spans="1:27" x14ac:dyDescent="0.25">
      <c r="A84" s="43" t="s">
        <v>1</v>
      </c>
      <c r="B84" s="8">
        <v>8</v>
      </c>
      <c r="C84" s="5">
        <f>IF(B95=0,"- - -",B84/B95*100)</f>
        <v>4.8484848484848486</v>
      </c>
      <c r="D84" s="4">
        <v>48</v>
      </c>
      <c r="E84" s="5">
        <f>IF(D95=0,"- - -",D84/D95*100)</f>
        <v>7.5829383886255926</v>
      </c>
      <c r="F84" s="4">
        <v>69</v>
      </c>
      <c r="G84" s="5">
        <f>IF(F95=0,"- - -",F84/F95*100)</f>
        <v>8.5501858736059475</v>
      </c>
      <c r="H84" s="4">
        <v>129</v>
      </c>
      <c r="I84" s="5">
        <f>IF(H95=0,"- - -",H84/H95*100)</f>
        <v>7.856272838002436</v>
      </c>
      <c r="J84" s="4">
        <v>483</v>
      </c>
      <c r="K84" s="5">
        <f>IF(J95=0,"- - -",J84/J95*100)</f>
        <v>8.5547290116896928</v>
      </c>
      <c r="L84" s="4">
        <v>1991</v>
      </c>
      <c r="M84" s="5">
        <f>IF(L95=0,"- - -",L84/L95*100)</f>
        <v>8.9984633462894337</v>
      </c>
      <c r="N84" s="4">
        <v>4369</v>
      </c>
      <c r="O84" s="5">
        <f>IF(N95=0,"- - -",N84/N95*100)</f>
        <v>9.2046771305172239</v>
      </c>
      <c r="P84" s="4">
        <v>3369</v>
      </c>
      <c r="Q84" s="5">
        <f>IF(P95=0,"- - -",P84/P95*100)</f>
        <v>9.9403989141980418</v>
      </c>
      <c r="R84" s="4">
        <v>892</v>
      </c>
      <c r="S84" s="5">
        <f>IF(R95=0,"- - -",R84/R95*100)</f>
        <v>10.348027842227378</v>
      </c>
      <c r="T84" s="4">
        <v>112</v>
      </c>
      <c r="U84" s="5">
        <f>IF(T95=0,"- - -",T84/T95*100)</f>
        <v>11.666666666666666</v>
      </c>
      <c r="V84" s="4">
        <v>4</v>
      </c>
      <c r="W84" s="5">
        <f>IF(V95=0,"- - -",V84/V95*100)</f>
        <v>5.8823529411764701</v>
      </c>
      <c r="X84" s="4">
        <v>3</v>
      </c>
      <c r="Y84" s="5">
        <f>IF(X95=0,"- - -",X84/X95*100)</f>
        <v>8.5714285714285712</v>
      </c>
      <c r="Z84" s="26">
        <f t="shared" ref="Z84:Z94" si="4">B84+D84+F84+H84+J84+L84+N84+P84+R84+T84+V84+X84</f>
        <v>11477</v>
      </c>
      <c r="AA84" s="27">
        <f>IF(Z95=0,"- - -",Z84/Z95*100)</f>
        <v>9.4028297790412836</v>
      </c>
    </row>
    <row r="85" spans="1:27" x14ac:dyDescent="0.25">
      <c r="A85" s="44" t="s">
        <v>2</v>
      </c>
      <c r="B85" s="9">
        <v>19</v>
      </c>
      <c r="C85" s="3">
        <f>IF(B95=0,"- - -",B85/B95*100)</f>
        <v>11.515151515151516</v>
      </c>
      <c r="D85" s="2">
        <v>68</v>
      </c>
      <c r="E85" s="3">
        <f>IF(D95=0,"- - -",D85/D95*100)</f>
        <v>10.742496050552923</v>
      </c>
      <c r="F85" s="2">
        <v>79</v>
      </c>
      <c r="G85" s="3">
        <f>IF(F95=0,"- - -",F85/F95*100)</f>
        <v>9.7893432465923169</v>
      </c>
      <c r="H85" s="2">
        <v>204</v>
      </c>
      <c r="I85" s="3">
        <f>IF(H95=0,"- - -",H85/H95*100)</f>
        <v>12.423873325213155</v>
      </c>
      <c r="J85" s="2">
        <v>655</v>
      </c>
      <c r="K85" s="3">
        <f>IF(J95=0,"- - -",J85/J95*100)</f>
        <v>11.601133545873186</v>
      </c>
      <c r="L85" s="2">
        <v>2635</v>
      </c>
      <c r="M85" s="3">
        <f>IF(L95=0,"- - -",L85/L95*100)</f>
        <v>11.909066256892343</v>
      </c>
      <c r="N85" s="2">
        <v>5941</v>
      </c>
      <c r="O85" s="3">
        <f>IF(N95=0,"- - -",N85/N95*100)</f>
        <v>12.516591172442853</v>
      </c>
      <c r="P85" s="2">
        <v>4322</v>
      </c>
      <c r="Q85" s="3">
        <f>IF(P95=0,"- - -",P85/P95*100)</f>
        <v>12.752271922577599</v>
      </c>
      <c r="R85" s="2">
        <v>1195</v>
      </c>
      <c r="S85" s="3">
        <f>IF(R95=0,"- - -",R85/R95*100)</f>
        <v>13.863109048723899</v>
      </c>
      <c r="T85" s="2">
        <v>111</v>
      </c>
      <c r="U85" s="3">
        <f>IF(T95=0,"- - -",T85/T95*100)</f>
        <v>11.5625</v>
      </c>
      <c r="V85" s="2">
        <v>11</v>
      </c>
      <c r="W85" s="3">
        <f>IF(V95=0,"- - -",V85/V95*100)</f>
        <v>16.176470588235293</v>
      </c>
      <c r="X85" s="2">
        <v>9</v>
      </c>
      <c r="Y85" s="3">
        <f>IF(X95=0,"- - -",X85/X95*100)</f>
        <v>25.714285714285712</v>
      </c>
      <c r="Z85" s="28">
        <f t="shared" si="4"/>
        <v>15249</v>
      </c>
      <c r="AA85" s="29">
        <f>IF(Z95=0,"- - -",Z85/Z95*100)</f>
        <v>12.493138564137016</v>
      </c>
    </row>
    <row r="86" spans="1:27" x14ac:dyDescent="0.25">
      <c r="A86" s="44" t="s">
        <v>3</v>
      </c>
      <c r="B86" s="9">
        <v>26</v>
      </c>
      <c r="C86" s="3">
        <f>IF(B95=0,"- - -",B86/B95*100)</f>
        <v>15.757575757575756</v>
      </c>
      <c r="D86" s="2">
        <v>112</v>
      </c>
      <c r="E86" s="3">
        <f>IF(D95=0,"- - -",D86/D95*100)</f>
        <v>17.693522906793049</v>
      </c>
      <c r="F86" s="2">
        <v>120</v>
      </c>
      <c r="G86" s="3">
        <f>IF(F95=0,"- - -",F86/F95*100)</f>
        <v>14.869888475836431</v>
      </c>
      <c r="H86" s="2">
        <v>277</v>
      </c>
      <c r="I86" s="3">
        <f>IF(H95=0,"- - -",H86/H95*100)</f>
        <v>16.869671132764921</v>
      </c>
      <c r="J86" s="2">
        <v>952</v>
      </c>
      <c r="K86" s="3">
        <f>IF(J95=0,"- - -",J86/J95*100)</f>
        <v>16.861494863620262</v>
      </c>
      <c r="L86" s="2">
        <v>3625</v>
      </c>
      <c r="M86" s="3">
        <f>IF(L95=0,"- - -",L86/L95*100)</f>
        <v>16.383440296483776</v>
      </c>
      <c r="N86" s="2">
        <v>8317</v>
      </c>
      <c r="O86" s="3">
        <f>IF(N95=0,"- - -",N86/N95*100)</f>
        <v>17.522384915200675</v>
      </c>
      <c r="P86" s="2">
        <v>6334</v>
      </c>
      <c r="Q86" s="3">
        <f>IF(P95=0,"- - -",P86/P95*100)</f>
        <v>18.688776112356898</v>
      </c>
      <c r="R86" s="2">
        <v>1735</v>
      </c>
      <c r="S86" s="3">
        <f>IF(R95=0,"- - -",R86/R95*100)</f>
        <v>20.127610208816705</v>
      </c>
      <c r="T86" s="2">
        <v>222</v>
      </c>
      <c r="U86" s="3">
        <f>IF(T95=0,"- - -",T86/T95*100)</f>
        <v>23.125</v>
      </c>
      <c r="V86" s="2">
        <v>22</v>
      </c>
      <c r="W86" s="3">
        <f>IF(V95=0,"- - -",V86/V95*100)</f>
        <v>32.352941176470587</v>
      </c>
      <c r="X86" s="2">
        <v>1</v>
      </c>
      <c r="Y86" s="3">
        <f>IF(X95=0,"- - -",X86/X95*100)</f>
        <v>2.8571428571428572</v>
      </c>
      <c r="Z86" s="28">
        <f t="shared" si="4"/>
        <v>21743</v>
      </c>
      <c r="AA86" s="29">
        <f>IF(Z95=0,"- - -",Z86/Z95*100)</f>
        <v>17.813516414193138</v>
      </c>
    </row>
    <row r="87" spans="1:27" x14ac:dyDescent="0.25">
      <c r="A87" s="44" t="s">
        <v>4</v>
      </c>
      <c r="B87" s="9">
        <v>5</v>
      </c>
      <c r="C87" s="3">
        <f>IF(B95=0,"- - -",B87/B95*100)</f>
        <v>3.0303030303030303</v>
      </c>
      <c r="D87" s="2">
        <v>33</v>
      </c>
      <c r="E87" s="3">
        <f>IF(D95=0,"- - -",D87/D95*100)</f>
        <v>5.2132701421800949</v>
      </c>
      <c r="F87" s="2">
        <v>39</v>
      </c>
      <c r="G87" s="3">
        <f>IF(F95=0,"- - -",F87/F95*100)</f>
        <v>4.8327137546468402</v>
      </c>
      <c r="H87" s="2">
        <v>98</v>
      </c>
      <c r="I87" s="3">
        <f>IF(H95=0,"- - -",H87/H95*100)</f>
        <v>5.9683313032886725</v>
      </c>
      <c r="J87" s="2">
        <v>334</v>
      </c>
      <c r="K87" s="3">
        <f>IF(J95=0,"- - -",J87/J95*100)</f>
        <v>5.9156925256818989</v>
      </c>
      <c r="L87" s="2">
        <v>1374</v>
      </c>
      <c r="M87" s="3">
        <f>IF(L95=0,"- - -",L87/L95*100)</f>
        <v>6.2098888185844707</v>
      </c>
      <c r="N87" s="2">
        <v>2912</v>
      </c>
      <c r="O87" s="3">
        <f>IF(N95=0,"- - -",N87/N95*100)</f>
        <v>6.1350468766459496</v>
      </c>
      <c r="P87" s="2">
        <v>2282</v>
      </c>
      <c r="Q87" s="3">
        <f>IF(P95=0,"- - -",P87/P95*100)</f>
        <v>6.7331523663401391</v>
      </c>
      <c r="R87" s="2">
        <v>626</v>
      </c>
      <c r="S87" s="3">
        <f>IF(R95=0,"- - -",R87/R95*100)</f>
        <v>7.2621809744779577</v>
      </c>
      <c r="T87" s="2">
        <v>73</v>
      </c>
      <c r="U87" s="3">
        <f>IF(T95=0,"- - -",T87/T95*100)</f>
        <v>7.6041666666666661</v>
      </c>
      <c r="V87" s="2">
        <v>8</v>
      </c>
      <c r="W87" s="3">
        <f>IF(V95=0,"- - -",V87/V95*100)</f>
        <v>11.76470588235294</v>
      </c>
      <c r="X87" s="2">
        <v>1</v>
      </c>
      <c r="Y87" s="3">
        <f>IF(X95=0,"- - -",X87/X95*100)</f>
        <v>2.8571428571428572</v>
      </c>
      <c r="Z87" s="28">
        <f t="shared" si="4"/>
        <v>7785</v>
      </c>
      <c r="AA87" s="29">
        <f>IF(Z95=0,"- - -",Z87/Z95*100)</f>
        <v>6.3780630678606247</v>
      </c>
    </row>
    <row r="88" spans="1:27" x14ac:dyDescent="0.25">
      <c r="A88" s="44" t="s">
        <v>5</v>
      </c>
      <c r="B88" s="9">
        <v>9</v>
      </c>
      <c r="C88" s="3">
        <f>IF(B95=0,"- - -",B88/B95*100)</f>
        <v>5.4545454545454541</v>
      </c>
      <c r="D88" s="2">
        <v>49</v>
      </c>
      <c r="E88" s="3">
        <f>IF(D95=0,"- - -",D88/D95*100)</f>
        <v>7.7409162717219591</v>
      </c>
      <c r="F88" s="2">
        <v>79</v>
      </c>
      <c r="G88" s="3">
        <f>IF(F95=0,"- - -",F88/F95*100)</f>
        <v>9.7893432465923169</v>
      </c>
      <c r="H88" s="2">
        <v>105</v>
      </c>
      <c r="I88" s="3">
        <f>IF(H95=0,"- - -",H88/H95*100)</f>
        <v>6.3946406820950052</v>
      </c>
      <c r="J88" s="2">
        <v>322</v>
      </c>
      <c r="K88" s="3">
        <f>IF(J95=0,"- - -",J88/J95*100)</f>
        <v>5.7031526744597949</v>
      </c>
      <c r="L88" s="2">
        <v>1042</v>
      </c>
      <c r="M88" s="3">
        <f>IF(L95=0,"- - -",L88/L95*100)</f>
        <v>4.7093916659134054</v>
      </c>
      <c r="N88" s="2">
        <v>2389</v>
      </c>
      <c r="O88" s="3">
        <f>IF(N95=0,"- - -",N88/N95*100)</f>
        <v>5.0331823448857049</v>
      </c>
      <c r="P88" s="2">
        <v>1814</v>
      </c>
      <c r="Q88" s="3">
        <f>IF(P95=0,"- - -",P88/P95*100)</f>
        <v>5.3522955269680157</v>
      </c>
      <c r="R88" s="2">
        <v>460</v>
      </c>
      <c r="S88" s="3">
        <f>IF(R95=0,"- - -",R88/R95*100)</f>
        <v>5.3364269141531322</v>
      </c>
      <c r="T88" s="2">
        <v>46</v>
      </c>
      <c r="U88" s="3">
        <f>IF(T95=0,"- - -",T88/T95*100)</f>
        <v>4.791666666666667</v>
      </c>
      <c r="V88" s="2">
        <v>3</v>
      </c>
      <c r="W88" s="3">
        <f>IF(V95=0,"- - -",V88/V95*100)</f>
        <v>4.4117647058823533</v>
      </c>
      <c r="X88" s="2">
        <v>5</v>
      </c>
      <c r="Y88" s="3">
        <f>IF(X95=0,"- - -",X88/X95*100)</f>
        <v>14.285714285714285</v>
      </c>
      <c r="Z88" s="28">
        <f t="shared" si="4"/>
        <v>6323</v>
      </c>
      <c r="AA88" s="29">
        <f>IF(Z95=0,"- - -",Z88/Z95*100)</f>
        <v>5.1802816670626504</v>
      </c>
    </row>
    <row r="89" spans="1:27" x14ac:dyDescent="0.25">
      <c r="A89" s="44" t="s">
        <v>6</v>
      </c>
      <c r="B89" s="9">
        <v>40</v>
      </c>
      <c r="C89" s="3">
        <f>IF(B95=0,"- - -",B89/B95*100)</f>
        <v>24.242424242424242</v>
      </c>
      <c r="D89" s="2">
        <v>149</v>
      </c>
      <c r="E89" s="3">
        <f>IF(D95=0,"- - -",D89/D95*100)</f>
        <v>23.538704581358612</v>
      </c>
      <c r="F89" s="2">
        <v>182</v>
      </c>
      <c r="G89" s="3">
        <f>IF(F95=0,"- - -",F89/F95*100)</f>
        <v>22.552664188351919</v>
      </c>
      <c r="H89" s="2">
        <v>356</v>
      </c>
      <c r="I89" s="3">
        <f>IF(H95=0,"- - -",H89/H95*100)</f>
        <v>21.680876979293544</v>
      </c>
      <c r="J89" s="2">
        <v>1034</v>
      </c>
      <c r="K89" s="3">
        <f>IF(J95=0,"- - -",J89/J95*100)</f>
        <v>18.313850513637973</v>
      </c>
      <c r="L89" s="2">
        <v>4232</v>
      </c>
      <c r="M89" s="3">
        <f>IF(L95=0,"- - -",L89/L95*100)</f>
        <v>19.126819126819129</v>
      </c>
      <c r="N89" s="2">
        <v>9793</v>
      </c>
      <c r="O89" s="3">
        <f>IF(N95=0,"- - -",N89/N95*100)</f>
        <v>20.632044664489623</v>
      </c>
      <c r="P89" s="2">
        <v>7041</v>
      </c>
      <c r="Q89" s="3">
        <f>IF(P95=0,"- - -",P89/P95*100)</f>
        <v>20.774814115425468</v>
      </c>
      <c r="R89" s="2">
        <v>1789</v>
      </c>
      <c r="S89" s="3">
        <f>IF(R95=0,"- - -",R89/R95*100)</f>
        <v>20.754060324825986</v>
      </c>
      <c r="T89" s="2">
        <v>210</v>
      </c>
      <c r="U89" s="3">
        <f>IF(T95=0,"- - -",T89/T95*100)</f>
        <v>21.875</v>
      </c>
      <c r="V89" s="2">
        <v>7</v>
      </c>
      <c r="W89" s="3">
        <f>IF(V95=0,"- - -",V89/V95*100)</f>
        <v>10.294117647058822</v>
      </c>
      <c r="X89" s="2">
        <v>10</v>
      </c>
      <c r="Y89" s="3">
        <f>IF(X95=0,"- - -",X89/X95*100)</f>
        <v>28.571428571428569</v>
      </c>
      <c r="Z89" s="28">
        <f t="shared" si="4"/>
        <v>24843</v>
      </c>
      <c r="AA89" s="29">
        <f>IF(Z95=0,"- - -",Z89/Z95*100)</f>
        <v>20.353271778402249</v>
      </c>
    </row>
    <row r="90" spans="1:27" x14ac:dyDescent="0.25">
      <c r="A90" s="44" t="s">
        <v>7</v>
      </c>
      <c r="B90" s="9">
        <v>9</v>
      </c>
      <c r="C90" s="3">
        <f>IF(B95=0,"- - -",B90/B95*100)</f>
        <v>5.4545454545454541</v>
      </c>
      <c r="D90" s="2">
        <v>64</v>
      </c>
      <c r="E90" s="3">
        <f>IF(D95=0,"- - -",D90/D95*100)</f>
        <v>10.110584518167457</v>
      </c>
      <c r="F90" s="2">
        <v>109</v>
      </c>
      <c r="G90" s="3">
        <f>IF(F95=0,"- - -",F90/F95*100)</f>
        <v>13.506815365551425</v>
      </c>
      <c r="H90" s="2">
        <v>210</v>
      </c>
      <c r="I90" s="3">
        <f>IF(H95=0,"- - -",H90/H95*100)</f>
        <v>12.78928136419001</v>
      </c>
      <c r="J90" s="2">
        <v>822</v>
      </c>
      <c r="K90" s="3">
        <f>IF(J95=0,"- - -",J90/J95*100)</f>
        <v>14.558979808714135</v>
      </c>
      <c r="L90" s="2">
        <v>3058</v>
      </c>
      <c r="M90" s="3">
        <f>IF(L95=0,"- - -",L90/L95*100)</f>
        <v>13.820844255626866</v>
      </c>
      <c r="N90" s="2">
        <v>5504</v>
      </c>
      <c r="O90" s="3">
        <f>IF(N95=0,"- - -",N90/N95*100)</f>
        <v>11.5959127778363</v>
      </c>
      <c r="P90" s="2">
        <v>3359</v>
      </c>
      <c r="Q90" s="3">
        <f>IF(P95=0,"- - -",P90/P95*100)</f>
        <v>9.9108934261772692</v>
      </c>
      <c r="R90" s="2">
        <v>676</v>
      </c>
      <c r="S90" s="3">
        <f>IF(R95=0,"- - -",R90/R95*100)</f>
        <v>7.8422273781902554</v>
      </c>
      <c r="T90" s="2">
        <v>72</v>
      </c>
      <c r="U90" s="3">
        <f>IF(T95=0,"- - -",T90/T95*100)</f>
        <v>7.5</v>
      </c>
      <c r="V90" s="2">
        <v>8</v>
      </c>
      <c r="W90" s="3">
        <f>IF(V95=0,"- - -",V90/V95*100)</f>
        <v>11.76470588235294</v>
      </c>
      <c r="X90" s="2">
        <v>1</v>
      </c>
      <c r="Y90" s="3">
        <f>IF(X95=0,"- - -",X90/X95*100)</f>
        <v>2.8571428571428572</v>
      </c>
      <c r="Z90" s="28">
        <f t="shared" si="4"/>
        <v>13892</v>
      </c>
      <c r="AA90" s="29">
        <f>IF(Z95=0,"- - -",Z90/Z95*100)</f>
        <v>11.381381135352575</v>
      </c>
    </row>
    <row r="91" spans="1:27" x14ac:dyDescent="0.25">
      <c r="A91" s="44" t="s">
        <v>8</v>
      </c>
      <c r="B91" s="9">
        <v>1</v>
      </c>
      <c r="C91" s="3">
        <f>IF(B95=0,"- - -",B91/B95*100)</f>
        <v>0.60606060606060608</v>
      </c>
      <c r="D91" s="2">
        <v>2</v>
      </c>
      <c r="E91" s="3">
        <f>IF(D95=0,"- - -",D91/D95*100)</f>
        <v>0.31595576619273302</v>
      </c>
      <c r="F91" s="2">
        <v>2</v>
      </c>
      <c r="G91" s="3">
        <f>IF(F95=0,"- - -",F91/F95*100)</f>
        <v>0.24783147459727387</v>
      </c>
      <c r="H91" s="2">
        <v>12</v>
      </c>
      <c r="I91" s="3">
        <f>IF(H95=0,"- - -",H91/H95*100)</f>
        <v>0.73081607795371495</v>
      </c>
      <c r="J91" s="2">
        <v>61</v>
      </c>
      <c r="K91" s="3">
        <f>IF(J95=0,"- - -",J91/J95*100)</f>
        <v>1.0804109103790294</v>
      </c>
      <c r="L91" s="2">
        <v>271</v>
      </c>
      <c r="M91" s="3">
        <f>IF(L95=0,"- - -",L91/L95*100)</f>
        <v>1.2248033987164422</v>
      </c>
      <c r="N91" s="2">
        <v>597</v>
      </c>
      <c r="O91" s="3">
        <f>IF(N95=0,"- - -",N91/N95*100)</f>
        <v>1.2577688823343516</v>
      </c>
      <c r="P91" s="2">
        <v>419</v>
      </c>
      <c r="Q91" s="3">
        <f>IF(P95=0,"- - -",P91/P95*100)</f>
        <v>1.236279948070341</v>
      </c>
      <c r="R91" s="2">
        <v>115</v>
      </c>
      <c r="S91" s="3">
        <f>IF(R95=0,"- - -",R91/R95*100)</f>
        <v>1.334106728538283</v>
      </c>
      <c r="T91" s="2">
        <v>11</v>
      </c>
      <c r="U91" s="3">
        <f>IF(T95=0,"- - -",T91/T95*100)</f>
        <v>1.1458333333333333</v>
      </c>
      <c r="V91" s="2">
        <v>0</v>
      </c>
      <c r="W91" s="3">
        <f>IF(V95=0,"- - -",V91/V95*100)</f>
        <v>0</v>
      </c>
      <c r="X91" s="2">
        <v>0</v>
      </c>
      <c r="Y91" s="3">
        <f>IF(X95=0,"- - -",X91/X95*100)</f>
        <v>0</v>
      </c>
      <c r="Z91" s="28">
        <f t="shared" si="4"/>
        <v>1491</v>
      </c>
      <c r="AA91" s="29">
        <f>IF(Z95=0,"- - -",Z91/Z95*100)</f>
        <v>1.221540402592189</v>
      </c>
    </row>
    <row r="92" spans="1:27" x14ac:dyDescent="0.25">
      <c r="A92" s="44" t="s">
        <v>9</v>
      </c>
      <c r="B92" s="9">
        <v>35</v>
      </c>
      <c r="C92" s="3">
        <f>IF(B95=0,"- - -",B92/B95*100)</f>
        <v>21.212121212121211</v>
      </c>
      <c r="D92" s="2">
        <v>74</v>
      </c>
      <c r="E92" s="3">
        <f>IF(D95=0,"- - -",D92/D95*100)</f>
        <v>11.690363349131122</v>
      </c>
      <c r="F92" s="2">
        <v>89</v>
      </c>
      <c r="G92" s="3">
        <f>IF(F95=0,"- - -",F92/F95*100)</f>
        <v>11.028500619578686</v>
      </c>
      <c r="H92" s="2">
        <v>169</v>
      </c>
      <c r="I92" s="3">
        <f>IF(H95=0,"- - -",H92/H95*100)</f>
        <v>10.292326431181486</v>
      </c>
      <c r="J92" s="2">
        <v>600</v>
      </c>
      <c r="K92" s="3">
        <f>IF(J95=0,"- - -",J92/J95*100)</f>
        <v>10.626992561105206</v>
      </c>
      <c r="L92" s="2">
        <v>2415</v>
      </c>
      <c r="M92" s="3">
        <f>IF(L95=0,"- - -",L92/L95*100)</f>
        <v>10.914760914760915</v>
      </c>
      <c r="N92" s="2">
        <v>4736</v>
      </c>
      <c r="O92" s="3">
        <f>IF(N95=0,"- - -",N92/N95*100)</f>
        <v>9.9778784367428646</v>
      </c>
      <c r="P92" s="2">
        <v>3002</v>
      </c>
      <c r="Q92" s="3">
        <f>IF(P95=0,"- - -",P92/P95*100)</f>
        <v>8.857547503835713</v>
      </c>
      <c r="R92" s="2">
        <v>652</v>
      </c>
      <c r="S92" s="3">
        <f>IF(R95=0,"- - -",R92/R95*100)</f>
        <v>7.5638051044083525</v>
      </c>
      <c r="T92" s="2">
        <v>58</v>
      </c>
      <c r="U92" s="3">
        <f>IF(T95=0,"- - -",T92/T95*100)</f>
        <v>6.041666666666667</v>
      </c>
      <c r="V92" s="2">
        <v>3</v>
      </c>
      <c r="W92" s="3">
        <f>IF(V95=0,"- - -",V92/V95*100)</f>
        <v>4.4117647058823533</v>
      </c>
      <c r="X92" s="2">
        <v>3</v>
      </c>
      <c r="Y92" s="3">
        <f>IF(X95=0,"- - -",X92/X95*100)</f>
        <v>8.5714285714285712</v>
      </c>
      <c r="Z92" s="28">
        <f t="shared" si="4"/>
        <v>11836</v>
      </c>
      <c r="AA92" s="29">
        <f>IF(Z95=0,"- - -",Z92/Z95*100)</f>
        <v>9.6969498357351771</v>
      </c>
    </row>
    <row r="93" spans="1:27" x14ac:dyDescent="0.25">
      <c r="A93" s="44" t="s">
        <v>10</v>
      </c>
      <c r="B93" s="9">
        <v>9</v>
      </c>
      <c r="C93" s="3">
        <f>IF(B95=0,"- - -",B93/B95*100)</f>
        <v>5.4545454545454541</v>
      </c>
      <c r="D93" s="2">
        <v>26</v>
      </c>
      <c r="E93" s="3">
        <f>IF(D95=0,"- - -",D93/D95*100)</f>
        <v>4.1074249605055293</v>
      </c>
      <c r="F93" s="2">
        <v>35</v>
      </c>
      <c r="G93" s="3">
        <f>IF(F95=0,"- - -",F93/F95*100)</f>
        <v>4.337050805452292</v>
      </c>
      <c r="H93" s="2">
        <v>63</v>
      </c>
      <c r="I93" s="3">
        <f>IF(H95=0,"- - -",H93/H95*100)</f>
        <v>3.8367844092570031</v>
      </c>
      <c r="J93" s="2">
        <v>255</v>
      </c>
      <c r="K93" s="3">
        <f>IF(J95=0,"- - -",J93/J95*100)</f>
        <v>4.5164718384697125</v>
      </c>
      <c r="L93" s="2">
        <v>949</v>
      </c>
      <c r="M93" s="3">
        <f>IF(L95=0,"- - -",L93/L95*100)</f>
        <v>4.2890716803760283</v>
      </c>
      <c r="N93" s="2">
        <v>1869</v>
      </c>
      <c r="O93" s="3">
        <f>IF(N95=0,"- - -",N93/N95*100)</f>
        <v>3.937638259770357</v>
      </c>
      <c r="P93" s="2">
        <v>1216</v>
      </c>
      <c r="Q93" s="3">
        <f>IF(P95=0,"- - -",P93/P95*100)</f>
        <v>3.587867343325859</v>
      </c>
      <c r="R93" s="2">
        <v>312</v>
      </c>
      <c r="S93" s="3">
        <f>IF(R95=0,"- - -",R93/R95*100)</f>
        <v>3.6194895591647334</v>
      </c>
      <c r="T93" s="2">
        <v>25</v>
      </c>
      <c r="U93" s="3">
        <f>IF(T95=0,"- - -",T93/T95*100)</f>
        <v>2.604166666666667</v>
      </c>
      <c r="V93" s="2">
        <v>1</v>
      </c>
      <c r="W93" s="3">
        <f>IF(V95=0,"- - -",V93/V95*100)</f>
        <v>1.4705882352941175</v>
      </c>
      <c r="X93" s="2">
        <v>1</v>
      </c>
      <c r="Y93" s="3">
        <f>IF(X95=0,"- - -",X93/X95*100)</f>
        <v>2.8571428571428572</v>
      </c>
      <c r="Z93" s="28">
        <f t="shared" si="4"/>
        <v>4761</v>
      </c>
      <c r="AA93" s="29">
        <f>IF(Z95=0,"- - -",Z93/Z95*100)</f>
        <v>3.9005726738708328</v>
      </c>
    </row>
    <row r="94" spans="1:27" ht="15.75" thickBot="1" x14ac:dyDescent="0.3">
      <c r="A94" s="45" t="s">
        <v>11</v>
      </c>
      <c r="B94" s="10">
        <v>4</v>
      </c>
      <c r="C94" s="7">
        <f>IF(B95=0,"- - -",B94/B95*100)</f>
        <v>2.4242424242424243</v>
      </c>
      <c r="D94" s="6">
        <v>8</v>
      </c>
      <c r="E94" s="7">
        <f>IF(D95=0,"- - -",D94/D95*100)</f>
        <v>1.2638230647709321</v>
      </c>
      <c r="F94" s="6">
        <v>4</v>
      </c>
      <c r="G94" s="7">
        <f>IF(F95=0,"- - -",F94/F95*100)</f>
        <v>0.49566294919454773</v>
      </c>
      <c r="H94" s="6">
        <v>19</v>
      </c>
      <c r="I94" s="7">
        <f>IF(H95=0,"- - -",H94/H95*100)</f>
        <v>1.1571254567600486</v>
      </c>
      <c r="J94" s="6">
        <v>128</v>
      </c>
      <c r="K94" s="7">
        <f>IF(J95=0,"- - -",J94/J95*100)</f>
        <v>2.2670917463691107</v>
      </c>
      <c r="L94" s="6">
        <v>534</v>
      </c>
      <c r="M94" s="7">
        <f>IF(L95=0,"- - -",L94/L95*100)</f>
        <v>2.413450239537196</v>
      </c>
      <c r="N94" s="6">
        <v>1038</v>
      </c>
      <c r="O94" s="7">
        <f>IF(N95=0,"- - -",N94/N95*100)</f>
        <v>2.1868745391340991</v>
      </c>
      <c r="P94" s="6">
        <v>734</v>
      </c>
      <c r="Q94" s="7">
        <f>IF(P95=0,"- - -",P94/P95*100)</f>
        <v>2.1657028207246549</v>
      </c>
      <c r="R94" s="6">
        <v>168</v>
      </c>
      <c r="S94" s="7">
        <f>IF(R95=0,"- - -",R94/R95*100)</f>
        <v>1.9489559164733179</v>
      </c>
      <c r="T94" s="6">
        <v>20</v>
      </c>
      <c r="U94" s="7">
        <f>IF(T95=0,"- - -",T94/T95*100)</f>
        <v>2.083333333333333</v>
      </c>
      <c r="V94" s="6">
        <v>1</v>
      </c>
      <c r="W94" s="7">
        <f>IF(V95=0,"- - -",V94/V95*100)</f>
        <v>1.4705882352941175</v>
      </c>
      <c r="X94" s="6">
        <v>1</v>
      </c>
      <c r="Y94" s="7">
        <f>IF(X95=0,"- - -",X94/X95*100)</f>
        <v>2.8571428571428572</v>
      </c>
      <c r="Z94" s="30">
        <f t="shared" si="4"/>
        <v>2659</v>
      </c>
      <c r="AA94" s="31">
        <f>IF(Z95=0,"- - -",Z94/Z95*100)</f>
        <v>2.1784546817522674</v>
      </c>
    </row>
    <row r="95" spans="1:27" x14ac:dyDescent="0.25">
      <c r="A95" s="46" t="s">
        <v>13</v>
      </c>
      <c r="B95" s="14">
        <f>SUM(B84:B94)</f>
        <v>165</v>
      </c>
      <c r="C95" s="15">
        <f>IF(B95=0,"- - -",B95/B95*100)</f>
        <v>100</v>
      </c>
      <c r="D95" s="16">
        <f>SUM(D84:D94)</f>
        <v>633</v>
      </c>
      <c r="E95" s="15">
        <f>IF(D95=0,"- - -",D95/D95*100)</f>
        <v>100</v>
      </c>
      <c r="F95" s="16">
        <f>SUM(F84:F94)</f>
        <v>807</v>
      </c>
      <c r="G95" s="15">
        <f>IF(F95=0,"- - -",F95/F95*100)</f>
        <v>100</v>
      </c>
      <c r="H95" s="16">
        <f>SUM(H84:H94)</f>
        <v>1642</v>
      </c>
      <c r="I95" s="15">
        <f>IF(H95=0,"- - -",H95/H95*100)</f>
        <v>100</v>
      </c>
      <c r="J95" s="16">
        <f>SUM(J84:J94)</f>
        <v>5646</v>
      </c>
      <c r="K95" s="15">
        <f>IF(J95=0,"- - -",J95/J95*100)</f>
        <v>100</v>
      </c>
      <c r="L95" s="16">
        <f>SUM(L84:L94)</f>
        <v>22126</v>
      </c>
      <c r="M95" s="15">
        <f>IF(L95=0,"- - -",L95/L95*100)</f>
        <v>100</v>
      </c>
      <c r="N95" s="16">
        <f>SUM(N84:N94)</f>
        <v>47465</v>
      </c>
      <c r="O95" s="15">
        <f>IF(N95=0,"- - -",N95/N95*100)</f>
        <v>100</v>
      </c>
      <c r="P95" s="16">
        <f>SUM(P84:P94)</f>
        <v>33892</v>
      </c>
      <c r="Q95" s="15">
        <f>IF(P95=0,"- - -",P95/P95*100)</f>
        <v>100</v>
      </c>
      <c r="R95" s="16">
        <f>SUM(R84:R94)</f>
        <v>8620</v>
      </c>
      <c r="S95" s="15">
        <f>IF(R95=0,"- - -",R95/R95*100)</f>
        <v>100</v>
      </c>
      <c r="T95" s="16">
        <f>SUM(T84:T94)</f>
        <v>960</v>
      </c>
      <c r="U95" s="15">
        <f>IF(T95=0,"- - -",T95/T95*100)</f>
        <v>100</v>
      </c>
      <c r="V95" s="16">
        <f>SUM(V84:V94)</f>
        <v>68</v>
      </c>
      <c r="W95" s="15">
        <f>IF(V95=0,"- - -",V95/V95*100)</f>
        <v>100</v>
      </c>
      <c r="X95" s="16">
        <f>SUM(X84:X94)</f>
        <v>35</v>
      </c>
      <c r="Y95" s="15">
        <f>IF(X95=0,"- - -",X95/X95*100)</f>
        <v>100</v>
      </c>
      <c r="Z95" s="22">
        <f>SUM(Z84:Z94)</f>
        <v>122059</v>
      </c>
      <c r="AA95" s="23">
        <f>IF(Z95=0,"- - -",Z95/Z95*100)</f>
        <v>100</v>
      </c>
    </row>
    <row r="96" spans="1:27" ht="15.75" thickBot="1" x14ac:dyDescent="0.3">
      <c r="A96" s="47" t="s">
        <v>37</v>
      </c>
      <c r="B96" s="18">
        <f>IF($Z95=0,"- - -",B95/$Z95*100)</f>
        <v>0.13518052744983983</v>
      </c>
      <c r="C96" s="19"/>
      <c r="D96" s="20">
        <f>IF($Z95=0,"- - -",D95/$Z95*100)</f>
        <v>0.51860165985302187</v>
      </c>
      <c r="E96" s="19"/>
      <c r="F96" s="20">
        <f>IF($Z95=0,"- - -",F95/$Z95*100)</f>
        <v>0.6611556706183076</v>
      </c>
      <c r="G96" s="19"/>
      <c r="H96" s="20">
        <f>IF($Z95=0,"- - -",H95/$Z95*100)</f>
        <v>1.3452510671068909</v>
      </c>
      <c r="I96" s="19"/>
      <c r="J96" s="20">
        <f>IF($Z95=0,"- - -",J95/$Z95*100)</f>
        <v>4.6256318665563372</v>
      </c>
      <c r="K96" s="19"/>
      <c r="L96" s="20">
        <f>IF($Z95=0,"- - -",L95/$Z95*100)</f>
        <v>18.127299093061552</v>
      </c>
      <c r="M96" s="19"/>
      <c r="N96" s="20">
        <f>IF($Z95=0,"- - -",N95/$Z95*100)</f>
        <v>38.886931729737256</v>
      </c>
      <c r="O96" s="19"/>
      <c r="P96" s="20">
        <f>IF($Z95=0,"- - -",P95/$Z95*100)</f>
        <v>27.766899614121037</v>
      </c>
      <c r="Q96" s="19"/>
      <c r="R96" s="20">
        <f>IF($Z95=0,"- - -",R95/$Z95*100)</f>
        <v>7.0621584643492081</v>
      </c>
      <c r="S96" s="19"/>
      <c r="T96" s="20">
        <f>IF($Z95=0,"- - -",T95/$Z95*100)</f>
        <v>0.78650488698088639</v>
      </c>
      <c r="U96" s="19"/>
      <c r="V96" s="20">
        <f>IF($Z95=0,"- - -",V95/$Z95*100)</f>
        <v>5.5710762827812781E-2</v>
      </c>
      <c r="W96" s="19"/>
      <c r="X96" s="20">
        <f>IF($Z95=0,"- - -",X95/$Z95*100)</f>
        <v>2.8674657337844814E-2</v>
      </c>
      <c r="Y96" s="19"/>
      <c r="Z96" s="24">
        <f>IF($Z95=0,"- - -",Z95/$Z95*100)</f>
        <v>100</v>
      </c>
      <c r="AA96" s="25"/>
    </row>
    <row r="99" spans="1:11" x14ac:dyDescent="0.25">
      <c r="A99" s="49" t="s">
        <v>49</v>
      </c>
    </row>
    <row r="100" spans="1:11" ht="15.75" thickBot="1" x14ac:dyDescent="0.3"/>
    <row r="101" spans="1:11" x14ac:dyDescent="0.25">
      <c r="A101" s="144" t="s">
        <v>0</v>
      </c>
      <c r="B101" s="32" t="s">
        <v>117</v>
      </c>
      <c r="C101" s="33"/>
      <c r="D101" s="33" t="s">
        <v>118</v>
      </c>
      <c r="E101" s="33"/>
      <c r="F101" s="33" t="s">
        <v>119</v>
      </c>
      <c r="G101" s="33"/>
      <c r="H101" s="33" t="s">
        <v>120</v>
      </c>
      <c r="I101" s="33"/>
      <c r="J101" s="35" t="s">
        <v>13</v>
      </c>
      <c r="K101" s="36"/>
    </row>
    <row r="102" spans="1:11" ht="15.75" thickBot="1" x14ac:dyDescent="0.3">
      <c r="A102" s="145"/>
      <c r="B102" s="37" t="s">
        <v>14</v>
      </c>
      <c r="C102" s="38" t="s">
        <v>15</v>
      </c>
      <c r="D102" s="39" t="s">
        <v>14</v>
      </c>
      <c r="E102" s="38" t="s">
        <v>15</v>
      </c>
      <c r="F102" s="39" t="s">
        <v>14</v>
      </c>
      <c r="G102" s="38" t="s">
        <v>15</v>
      </c>
      <c r="H102" s="39" t="s">
        <v>14</v>
      </c>
      <c r="I102" s="38" t="s">
        <v>15</v>
      </c>
      <c r="J102" s="41" t="s">
        <v>14</v>
      </c>
      <c r="K102" s="42" t="s">
        <v>15</v>
      </c>
    </row>
    <row r="103" spans="1:11" x14ac:dyDescent="0.25">
      <c r="A103" s="43" t="s">
        <v>1</v>
      </c>
      <c r="B103" s="8">
        <v>0</v>
      </c>
      <c r="C103" s="5">
        <f>IF(B114=0,"- - -",B103/B114*100)</f>
        <v>0</v>
      </c>
      <c r="D103" s="4">
        <v>5874</v>
      </c>
      <c r="E103" s="5">
        <f>IF(D114=0,"- - -",D103/D114*100)</f>
        <v>9.4075817998366418</v>
      </c>
      <c r="F103" s="4">
        <v>5603</v>
      </c>
      <c r="G103" s="5">
        <f>IF(F114=0,"- - -",F103/F114*100)</f>
        <v>9.3987989398463458</v>
      </c>
      <c r="H103" s="4">
        <v>0</v>
      </c>
      <c r="I103" s="5" t="str">
        <f>IF($H$114=0,"-    ",H103/$H$114*100)</f>
        <v xml:space="preserve">-    </v>
      </c>
      <c r="J103" s="26">
        <f>B103+D103+F103+H103</f>
        <v>11477</v>
      </c>
      <c r="K103" s="27">
        <f>IF(J114=0,"- - -",J103/J114*100)</f>
        <v>9.4028297790412836</v>
      </c>
    </row>
    <row r="104" spans="1:11" x14ac:dyDescent="0.25">
      <c r="A104" s="44" t="s">
        <v>2</v>
      </c>
      <c r="B104" s="9">
        <v>0</v>
      </c>
      <c r="C104" s="3">
        <f>IF(B114=0,"- - -",B104/B114*100)</f>
        <v>0</v>
      </c>
      <c r="D104" s="2">
        <v>7804</v>
      </c>
      <c r="E104" s="3">
        <f>IF(D114=0,"- - -",D104/D114*100)</f>
        <v>12.498598632265091</v>
      </c>
      <c r="F104" s="2">
        <v>7445</v>
      </c>
      <c r="G104" s="3">
        <f>IF(F114=0,"- - -",F104/F114*100)</f>
        <v>12.488677156372665</v>
      </c>
      <c r="H104" s="2">
        <v>0</v>
      </c>
      <c r="I104" s="5" t="str">
        <f t="shared" ref="I104:I113" si="5">IF($H$114=0,"-    ",H104/$H$114*100)</f>
        <v xml:space="preserve">-    </v>
      </c>
      <c r="J104" s="26">
        <f t="shared" ref="J104:J113" si="6">B104+D104+F104+H104</f>
        <v>15249</v>
      </c>
      <c r="K104" s="29">
        <f>IF(J114=0,"- - -",J104/J114*100)</f>
        <v>12.493138564137016</v>
      </c>
    </row>
    <row r="105" spans="1:11" x14ac:dyDescent="0.25">
      <c r="A105" s="44" t="s">
        <v>3</v>
      </c>
      <c r="B105" s="9">
        <v>2</v>
      </c>
      <c r="C105" s="3">
        <f>IF(B114=0,"- - -",B105/B114*100)</f>
        <v>33.333333333333329</v>
      </c>
      <c r="D105" s="2">
        <v>11204</v>
      </c>
      <c r="E105" s="3">
        <f>IF(D114=0,"- - -",D105/D114*100)</f>
        <v>17.943913259341119</v>
      </c>
      <c r="F105" s="2">
        <v>10537</v>
      </c>
      <c r="G105" s="3">
        <f>IF(F114=0,"- - -",F105/F114*100)</f>
        <v>17.675378266850071</v>
      </c>
      <c r="H105" s="2">
        <v>0</v>
      </c>
      <c r="I105" s="5" t="str">
        <f t="shared" si="5"/>
        <v xml:space="preserve">-    </v>
      </c>
      <c r="J105" s="26">
        <f t="shared" si="6"/>
        <v>21743</v>
      </c>
      <c r="K105" s="29">
        <f>IF(J114=0,"- - -",J105/J114*100)</f>
        <v>17.813516414193138</v>
      </c>
    </row>
    <row r="106" spans="1:11" x14ac:dyDescent="0.25">
      <c r="A106" s="44" t="s">
        <v>4</v>
      </c>
      <c r="B106" s="9">
        <v>0</v>
      </c>
      <c r="C106" s="3">
        <f>IF(B114=0,"- - -",B106/B114*100)</f>
        <v>0</v>
      </c>
      <c r="D106" s="2">
        <v>3976</v>
      </c>
      <c r="E106" s="3">
        <f>IF(D114=0,"- - -",D106/D114*100)</f>
        <v>6.367814987427729</v>
      </c>
      <c r="F106" s="2">
        <v>3809</v>
      </c>
      <c r="G106" s="3">
        <f>IF(F114=0,"- - -",F106/F114*100)</f>
        <v>6.3894387224477471</v>
      </c>
      <c r="H106" s="2">
        <v>0</v>
      </c>
      <c r="I106" s="5" t="str">
        <f t="shared" si="5"/>
        <v xml:space="preserve">-    </v>
      </c>
      <c r="J106" s="26">
        <f t="shared" si="6"/>
        <v>7785</v>
      </c>
      <c r="K106" s="29">
        <f>IF(J114=0,"- - -",J106/J114*100)</f>
        <v>6.3780630678606247</v>
      </c>
    </row>
    <row r="107" spans="1:11" x14ac:dyDescent="0.25">
      <c r="A107" s="44" t="s">
        <v>5</v>
      </c>
      <c r="B107" s="9">
        <v>0</v>
      </c>
      <c r="C107" s="3">
        <f>IF(B114=0,"- - -",B107/B114*100)</f>
        <v>0</v>
      </c>
      <c r="D107" s="2">
        <v>3200</v>
      </c>
      <c r="E107" s="3">
        <f>IF(D114=0,"- - -",D107/D114*100)</f>
        <v>5.1250020019539075</v>
      </c>
      <c r="F107" s="2">
        <v>3123</v>
      </c>
      <c r="G107" s="3">
        <f>IF(F114=0,"- - -",F107/F114*100)</f>
        <v>5.238702318247392</v>
      </c>
      <c r="H107" s="2">
        <v>0</v>
      </c>
      <c r="I107" s="5" t="str">
        <f t="shared" si="5"/>
        <v xml:space="preserve">-    </v>
      </c>
      <c r="J107" s="26">
        <f t="shared" si="6"/>
        <v>6323</v>
      </c>
      <c r="K107" s="29">
        <f>IF(J114=0,"- - -",J107/J114*100)</f>
        <v>5.1802816670626504</v>
      </c>
    </row>
    <row r="108" spans="1:11" x14ac:dyDescent="0.25">
      <c r="A108" s="44" t="s">
        <v>6</v>
      </c>
      <c r="B108" s="9">
        <v>4</v>
      </c>
      <c r="C108" s="3">
        <f>IF(B114=0,"- - -",B108/B114*100)</f>
        <v>66.666666666666657</v>
      </c>
      <c r="D108" s="2">
        <v>12696</v>
      </c>
      <c r="E108" s="3">
        <f>IF(D114=0,"- - -",D108/D114*100)</f>
        <v>20.333445442752126</v>
      </c>
      <c r="F108" s="2">
        <v>12143</v>
      </c>
      <c r="G108" s="3">
        <f>IF(F114=0,"- - -",F108/F114*100)</f>
        <v>20.369376320998423</v>
      </c>
      <c r="H108" s="2">
        <v>0</v>
      </c>
      <c r="I108" s="5" t="str">
        <f t="shared" si="5"/>
        <v xml:space="preserve">-    </v>
      </c>
      <c r="J108" s="26">
        <f t="shared" si="6"/>
        <v>24843</v>
      </c>
      <c r="K108" s="29">
        <f>IF(J114=0,"- - -",J108/J114*100)</f>
        <v>20.353271778402249</v>
      </c>
    </row>
    <row r="109" spans="1:11" x14ac:dyDescent="0.25">
      <c r="A109" s="44" t="s">
        <v>7</v>
      </c>
      <c r="B109" s="9">
        <v>0</v>
      </c>
      <c r="C109" s="3">
        <f>IF(B114=0,"- - -",B109/B114*100)</f>
        <v>0</v>
      </c>
      <c r="D109" s="2">
        <v>7085</v>
      </c>
      <c r="E109" s="3">
        <f>IF(D114=0,"- - -",D109/D114*100)</f>
        <v>11.347074744951072</v>
      </c>
      <c r="F109" s="2">
        <v>6807</v>
      </c>
      <c r="G109" s="3">
        <f>IF(F114=0,"- - -",F109/F114*100)</f>
        <v>11.41845875130003</v>
      </c>
      <c r="H109" s="2">
        <v>0</v>
      </c>
      <c r="I109" s="5" t="str">
        <f t="shared" si="5"/>
        <v xml:space="preserve">-    </v>
      </c>
      <c r="J109" s="26">
        <f t="shared" si="6"/>
        <v>13892</v>
      </c>
      <c r="K109" s="29">
        <f>IF(J114=0,"- - -",J109/J114*100)</f>
        <v>11.381381135352575</v>
      </c>
    </row>
    <row r="110" spans="1:11" x14ac:dyDescent="0.25">
      <c r="A110" s="44" t="s">
        <v>8</v>
      </c>
      <c r="B110" s="9">
        <v>0</v>
      </c>
      <c r="C110" s="3">
        <f>IF(B114=0,"- - -",B110/B114*100)</f>
        <v>0</v>
      </c>
      <c r="D110" s="2">
        <v>712</v>
      </c>
      <c r="E110" s="3">
        <f>IF(D114=0,"- - -",D110/D114*100)</f>
        <v>1.1403129454347443</v>
      </c>
      <c r="F110" s="2">
        <v>779</v>
      </c>
      <c r="G110" s="3">
        <f>IF(F114=0,"- - -",F110/F114*100)</f>
        <v>1.3067400275103165</v>
      </c>
      <c r="H110" s="2">
        <v>0</v>
      </c>
      <c r="I110" s="5" t="str">
        <f t="shared" si="5"/>
        <v xml:space="preserve">-    </v>
      </c>
      <c r="J110" s="26">
        <f t="shared" si="6"/>
        <v>1491</v>
      </c>
      <c r="K110" s="29">
        <f>IF(J114=0,"- - -",J110/J114*100)</f>
        <v>1.221540402592189</v>
      </c>
    </row>
    <row r="111" spans="1:11" x14ac:dyDescent="0.25">
      <c r="A111" s="44" t="s">
        <v>9</v>
      </c>
      <c r="B111" s="9">
        <v>0</v>
      </c>
      <c r="C111" s="3">
        <f>IF(B114=0,"- - -",B111/B114*100)</f>
        <v>0</v>
      </c>
      <c r="D111" s="2">
        <v>6089</v>
      </c>
      <c r="E111" s="3">
        <f>IF(D114=0,"- - -",D111/D114*100)</f>
        <v>9.7519178718429185</v>
      </c>
      <c r="F111" s="2">
        <v>5747</v>
      </c>
      <c r="G111" s="3">
        <f>IF(F114=0,"- - -",F111/F114*100)</f>
        <v>9.64035293722951</v>
      </c>
      <c r="H111" s="2">
        <v>0</v>
      </c>
      <c r="I111" s="5" t="str">
        <f t="shared" si="5"/>
        <v xml:space="preserve">-    </v>
      </c>
      <c r="J111" s="26">
        <f t="shared" si="6"/>
        <v>11836</v>
      </c>
      <c r="K111" s="29">
        <f>IF(J114=0,"- - -",J111/J114*100)</f>
        <v>9.6969498357351771</v>
      </c>
    </row>
    <row r="112" spans="1:11" x14ac:dyDescent="0.25">
      <c r="A112" s="44" t="s">
        <v>10</v>
      </c>
      <c r="B112" s="9">
        <v>0</v>
      </c>
      <c r="C112" s="3">
        <f>IF(B114=0,"- - -",B112/B114*100)</f>
        <v>0</v>
      </c>
      <c r="D112" s="2">
        <v>2435</v>
      </c>
      <c r="E112" s="3">
        <f>IF(D114=0,"- - -",D112/D114*100)</f>
        <v>3.8998062108618012</v>
      </c>
      <c r="F112" s="2">
        <v>2326</v>
      </c>
      <c r="G112" s="3">
        <f>IF(F114=0,"- - -",F112/F114*100)</f>
        <v>3.9017680410641797</v>
      </c>
      <c r="H112" s="2">
        <v>0</v>
      </c>
      <c r="I112" s="5" t="str">
        <f t="shared" si="5"/>
        <v xml:space="preserve">-    </v>
      </c>
      <c r="J112" s="26">
        <f t="shared" si="6"/>
        <v>4761</v>
      </c>
      <c r="K112" s="29">
        <f>IF(J114=0,"- - -",J112/J114*100)</f>
        <v>3.9005726738708328</v>
      </c>
    </row>
    <row r="113" spans="1:11" ht="15.75" thickBot="1" x14ac:dyDescent="0.3">
      <c r="A113" s="45" t="s">
        <v>11</v>
      </c>
      <c r="B113" s="10">
        <v>0</v>
      </c>
      <c r="C113" s="7">
        <f>IF(B114=0,"- - -",B113/B114*100)</f>
        <v>0</v>
      </c>
      <c r="D113" s="6">
        <v>1364</v>
      </c>
      <c r="E113" s="7">
        <f>IF(D114=0,"- - -",D113/D114*100)</f>
        <v>2.1845321033328529</v>
      </c>
      <c r="F113" s="6">
        <v>1295</v>
      </c>
      <c r="G113" s="7">
        <f>IF(F114=0,"- - -",F113/F114*100)</f>
        <v>2.1723085181333244</v>
      </c>
      <c r="H113" s="6">
        <v>0</v>
      </c>
      <c r="I113" s="5" t="str">
        <f t="shared" si="5"/>
        <v xml:space="preserve">-    </v>
      </c>
      <c r="J113" s="26">
        <f t="shared" si="6"/>
        <v>2659</v>
      </c>
      <c r="K113" s="31">
        <f>IF(J114=0,"- - -",J113/J114*100)</f>
        <v>2.1784546817522674</v>
      </c>
    </row>
    <row r="114" spans="1:11" x14ac:dyDescent="0.25">
      <c r="A114" s="46" t="s">
        <v>13</v>
      </c>
      <c r="B114" s="14">
        <f>SUM(B103:B113)</f>
        <v>6</v>
      </c>
      <c r="C114" s="15">
        <f>IF(B114=0,"- - -",B114/B114*100)</f>
        <v>100</v>
      </c>
      <c r="D114" s="16">
        <f>SUM(D103:D113)</f>
        <v>62439</v>
      </c>
      <c r="E114" s="15">
        <f>IF(D114=0,"- - -",D114/D114*100)</f>
        <v>100</v>
      </c>
      <c r="F114" s="16">
        <f>SUM(F103:F113)</f>
        <v>59614</v>
      </c>
      <c r="G114" s="15">
        <f>IF(F114=0,"- - -",F114/F114*100)</f>
        <v>100</v>
      </c>
      <c r="H114" s="16">
        <f>SUM(H103:H113)</f>
        <v>0</v>
      </c>
      <c r="I114" s="15" t="str">
        <f>IF(H114=0,"-    ",H114/H114*100)</f>
        <v xml:space="preserve">-    </v>
      </c>
      <c r="J114" s="22">
        <f>SUM(J103:J113)</f>
        <v>122059</v>
      </c>
      <c r="K114" s="23">
        <f>IF(J114=0,"- - -",J114/J114*100)</f>
        <v>100</v>
      </c>
    </row>
    <row r="115" spans="1:11" ht="15.75" thickBot="1" x14ac:dyDescent="0.3">
      <c r="A115" s="47" t="s">
        <v>50</v>
      </c>
      <c r="B115" s="18">
        <f>IF($J114=0,"- - -",B114/$J114*100)</f>
        <v>4.9156555436305387E-3</v>
      </c>
      <c r="C115" s="19"/>
      <c r="D115" s="20">
        <f>IF($J114=0,"- - -",D114/$J114*100)</f>
        <v>51.154769414791211</v>
      </c>
      <c r="E115" s="19"/>
      <c r="F115" s="20">
        <f>IF($J114=0,"- - -",F114/$J114*100)</f>
        <v>48.840314929665162</v>
      </c>
      <c r="G115" s="19"/>
      <c r="H115" s="20">
        <f>IF($J114=0,"- - -",H114/$J114*100)</f>
        <v>0</v>
      </c>
      <c r="I115" s="19"/>
      <c r="J115" s="24">
        <f>IF($J114=0,"- - -",J114/$J114*100)</f>
        <v>100</v>
      </c>
      <c r="K115" s="25"/>
    </row>
    <row r="118" spans="1:11" x14ac:dyDescent="0.25">
      <c r="A118" s="1" t="s">
        <v>524</v>
      </c>
      <c r="K118" s="48"/>
    </row>
    <row r="119" spans="1:11" ht="15.75" thickBot="1" x14ac:dyDescent="0.3"/>
    <row r="120" spans="1:11" x14ac:dyDescent="0.25">
      <c r="A120" s="144" t="s">
        <v>0</v>
      </c>
      <c r="B120" s="32" t="s">
        <v>51</v>
      </c>
      <c r="C120" s="33"/>
      <c r="D120" s="33" t="s">
        <v>52</v>
      </c>
      <c r="E120" s="33"/>
      <c r="F120" s="33" t="s">
        <v>53</v>
      </c>
      <c r="G120" s="33"/>
      <c r="H120" s="33" t="s">
        <v>16</v>
      </c>
      <c r="I120" s="33"/>
      <c r="J120" s="35" t="s">
        <v>13</v>
      </c>
      <c r="K120" s="36"/>
    </row>
    <row r="121" spans="1:11" ht="15.75" thickBot="1" x14ac:dyDescent="0.3">
      <c r="A121" s="145"/>
      <c r="B121" s="37" t="s">
        <v>14</v>
      </c>
      <c r="C121" s="38" t="s">
        <v>15</v>
      </c>
      <c r="D121" s="39" t="s">
        <v>14</v>
      </c>
      <c r="E121" s="38" t="s">
        <v>15</v>
      </c>
      <c r="F121" s="39" t="s">
        <v>14</v>
      </c>
      <c r="G121" s="38" t="s">
        <v>15</v>
      </c>
      <c r="H121" s="39" t="s">
        <v>14</v>
      </c>
      <c r="I121" s="38" t="s">
        <v>15</v>
      </c>
      <c r="J121" s="41" t="s">
        <v>14</v>
      </c>
      <c r="K121" s="42" t="s">
        <v>15</v>
      </c>
    </row>
    <row r="122" spans="1:11" x14ac:dyDescent="0.25">
      <c r="A122" s="43" t="s">
        <v>1</v>
      </c>
      <c r="B122" s="8">
        <v>11079</v>
      </c>
      <c r="C122" s="5">
        <f>IF(B133=0,"- - -",B122/B133*100)</f>
        <v>9.441471229888192</v>
      </c>
      <c r="D122" s="4">
        <v>177</v>
      </c>
      <c r="E122" s="5">
        <f>IF(D133=0,"- - -",D122/D133*100)</f>
        <v>8.651026392961878</v>
      </c>
      <c r="F122" s="4">
        <v>4</v>
      </c>
      <c r="G122" s="5">
        <f>IF(F133=0,"- - -",F122/F133*100)</f>
        <v>13.333333333333334</v>
      </c>
      <c r="H122" s="4">
        <v>35</v>
      </c>
      <c r="I122" s="5">
        <f>IF(H133=0,"- - -",H122/H133*100)</f>
        <v>6.3291139240506329</v>
      </c>
      <c r="J122" s="26">
        <f>B122+D122+F122+H122</f>
        <v>11295</v>
      </c>
      <c r="K122" s="27">
        <f>IF(J133=0,"- - -",J122/J133*100)</f>
        <v>9.4146182891150509</v>
      </c>
    </row>
    <row r="123" spans="1:11" x14ac:dyDescent="0.25">
      <c r="A123" s="44" t="s">
        <v>2</v>
      </c>
      <c r="B123" s="9">
        <v>14719</v>
      </c>
      <c r="C123" s="3">
        <f>IF(B133=0,"- - -",B123/B133*100)</f>
        <v>12.543461958003817</v>
      </c>
      <c r="D123" s="2">
        <v>226</v>
      </c>
      <c r="E123" s="3">
        <f>IF(D133=0,"- - -",D123/D133*100)</f>
        <v>11.045943304007819</v>
      </c>
      <c r="F123" s="2">
        <v>3</v>
      </c>
      <c r="G123" s="3">
        <f>IF(F133=0,"- - -",F123/F133*100)</f>
        <v>10</v>
      </c>
      <c r="H123" s="2">
        <v>75</v>
      </c>
      <c r="I123" s="3">
        <f>IF(H133=0,"- - -",H123/H133*100)</f>
        <v>13.562386980108499</v>
      </c>
      <c r="J123" s="26">
        <f t="shared" ref="J123:J132" si="7">B123+D123+F123+H123</f>
        <v>15023</v>
      </c>
      <c r="K123" s="29">
        <f>IF(J133=0,"- - -",J123/J133*100)</f>
        <v>12.521984113092113</v>
      </c>
    </row>
    <row r="124" spans="1:11" x14ac:dyDescent="0.25">
      <c r="A124" s="44" t="s">
        <v>3</v>
      </c>
      <c r="B124" s="9">
        <v>20918</v>
      </c>
      <c r="C124" s="3">
        <f>IF(B133=0,"- - -",B124/B133*100)</f>
        <v>17.826220343605126</v>
      </c>
      <c r="D124" s="2">
        <v>367</v>
      </c>
      <c r="E124" s="3">
        <f>IF(D133=0,"- - -",D124/D133*100)</f>
        <v>17.937438905180841</v>
      </c>
      <c r="F124" s="2">
        <v>3</v>
      </c>
      <c r="G124" s="3">
        <f>IF(F133=0,"- - -",F124/F133*100)</f>
        <v>10</v>
      </c>
      <c r="H124" s="2">
        <v>82</v>
      </c>
      <c r="I124" s="3">
        <f>IF(H133=0,"- - -",H124/H133*100)</f>
        <v>14.828209764918626</v>
      </c>
      <c r="J124" s="26">
        <f t="shared" si="7"/>
        <v>21370</v>
      </c>
      <c r="K124" s="29">
        <f>IF(J133=0,"- - -",J124/J133*100)</f>
        <v>17.812341110083104</v>
      </c>
    </row>
    <row r="125" spans="1:11" x14ac:dyDescent="0.25">
      <c r="A125" s="44" t="s">
        <v>4</v>
      </c>
      <c r="B125" s="9">
        <v>7510</v>
      </c>
      <c r="C125" s="3">
        <f>IF(B133=0,"- - -",B125/B133*100)</f>
        <v>6.3999863648759199</v>
      </c>
      <c r="D125" s="2">
        <v>127</v>
      </c>
      <c r="E125" s="3">
        <f>IF(D133=0,"- - -",D125/D133*100)</f>
        <v>6.2072336265884651</v>
      </c>
      <c r="F125" s="2">
        <v>0</v>
      </c>
      <c r="G125" s="3">
        <f>IF(F133=0,"- - -",F125/F133*100)</f>
        <v>0</v>
      </c>
      <c r="H125" s="2">
        <v>23</v>
      </c>
      <c r="I125" s="3">
        <f>IF(H133=0,"- - -",H125/H133*100)</f>
        <v>4.1591320072332731</v>
      </c>
      <c r="J125" s="26">
        <f t="shared" si="7"/>
        <v>7660</v>
      </c>
      <c r="K125" s="29">
        <f>IF(J133=0,"- - -",J125/J133*100)</f>
        <v>6.38476990656231</v>
      </c>
    </row>
    <row r="126" spans="1:11" x14ac:dyDescent="0.25">
      <c r="A126" s="44" t="s">
        <v>5</v>
      </c>
      <c r="B126" s="9">
        <v>6002</v>
      </c>
      <c r="C126" s="3">
        <f>IF(B133=0,"- - -",B126/B133*100)</f>
        <v>5.1148759203708751</v>
      </c>
      <c r="D126" s="2">
        <v>133</v>
      </c>
      <c r="E126" s="3">
        <f>IF(D133=0,"- - -",D126/D133*100)</f>
        <v>6.5004887585532742</v>
      </c>
      <c r="F126" s="2">
        <v>3</v>
      </c>
      <c r="G126" s="3">
        <f>IF(F133=0,"- - -",F126/F133*100)</f>
        <v>10</v>
      </c>
      <c r="H126" s="2">
        <v>48</v>
      </c>
      <c r="I126" s="3">
        <f>IF(H133=0,"- - -",H126/H133*100)</f>
        <v>8.679927667269439</v>
      </c>
      <c r="J126" s="26">
        <f t="shared" si="7"/>
        <v>6186</v>
      </c>
      <c r="K126" s="29">
        <f>IF(J133=0,"- - -",J126/J133*100)</f>
        <v>5.1561601360306071</v>
      </c>
    </row>
    <row r="127" spans="1:11" x14ac:dyDescent="0.25">
      <c r="A127" s="44" t="s">
        <v>6</v>
      </c>
      <c r="B127" s="9">
        <v>23713</v>
      </c>
      <c r="C127" s="3">
        <f>IF(B133=0,"- - -",B127/B133*100)</f>
        <v>20.208106081265338</v>
      </c>
      <c r="D127" s="2">
        <v>480</v>
      </c>
      <c r="E127" s="3">
        <f>IF(D133=0,"- - -",D127/D133*100)</f>
        <v>23.460410557184751</v>
      </c>
      <c r="F127" s="2">
        <v>10</v>
      </c>
      <c r="G127" s="3">
        <f>IF(F133=0,"- - -",F127/F133*100)</f>
        <v>33.333333333333329</v>
      </c>
      <c r="H127" s="2">
        <v>143</v>
      </c>
      <c r="I127" s="3">
        <f>IF(H133=0,"- - -",H127/H133*100)</f>
        <v>25.858951175406869</v>
      </c>
      <c r="J127" s="26">
        <f t="shared" si="7"/>
        <v>24346</v>
      </c>
      <c r="K127" s="29">
        <f>IF(J133=0,"- - -",J127/J133*100)</f>
        <v>20.292899235661359</v>
      </c>
    </row>
    <row r="128" spans="1:11" x14ac:dyDescent="0.25">
      <c r="A128" s="44" t="s">
        <v>7</v>
      </c>
      <c r="B128" s="9">
        <v>13387</v>
      </c>
      <c r="C128" s="3">
        <f>IF(B133=0,"- - -",B128/B133*100)</f>
        <v>11.408337878374693</v>
      </c>
      <c r="D128" s="2">
        <v>228</v>
      </c>
      <c r="E128" s="3">
        <f>IF(D133=0,"- - -",D128/D133*100)</f>
        <v>11.143695014662756</v>
      </c>
      <c r="F128" s="2">
        <v>4</v>
      </c>
      <c r="G128" s="3">
        <f>IF(F133=0,"- - -",F128/F133*100)</f>
        <v>13.333333333333334</v>
      </c>
      <c r="H128" s="2">
        <v>40</v>
      </c>
      <c r="I128" s="3">
        <f>IF(H133=0,"- - -",H128/H133*100)</f>
        <v>7.2332730560578664</v>
      </c>
      <c r="J128" s="26">
        <f t="shared" si="7"/>
        <v>13659</v>
      </c>
      <c r="K128" s="29">
        <f>IF(J133=0,"- - -",J128/J133*100)</f>
        <v>11.385061638868747</v>
      </c>
    </row>
    <row r="129" spans="1:31" x14ac:dyDescent="0.25">
      <c r="A129" s="44" t="s">
        <v>8</v>
      </c>
      <c r="B129" s="9">
        <v>1444</v>
      </c>
      <c r="C129" s="3">
        <f>IF(B133=0,"- - -",B129/B133*100)</f>
        <v>1.2305699481865284</v>
      </c>
      <c r="D129" s="2">
        <v>21</v>
      </c>
      <c r="E129" s="3">
        <f>IF(D133=0,"- - -",D129/D133*100)</f>
        <v>1.0263929618768328</v>
      </c>
      <c r="F129" s="2">
        <v>0</v>
      </c>
      <c r="G129" s="3">
        <f>IF(F133=0,"- - -",F129/F133*100)</f>
        <v>0</v>
      </c>
      <c r="H129" s="2">
        <v>5</v>
      </c>
      <c r="I129" s="3">
        <f>IF(H133=0,"- - -",H129/H133*100)</f>
        <v>0.9041591320072333</v>
      </c>
      <c r="J129" s="26">
        <f t="shared" si="7"/>
        <v>1470</v>
      </c>
      <c r="K129" s="29">
        <f>IF(J133=0,"- - -",J129/J133*100)</f>
        <v>1.2252756870295816</v>
      </c>
    </row>
    <row r="130" spans="1:31" x14ac:dyDescent="0.25">
      <c r="A130" s="44" t="s">
        <v>9</v>
      </c>
      <c r="B130" s="9">
        <v>11424</v>
      </c>
      <c r="C130" s="3">
        <f>IF(B133=0,"- - -",B130/B133*100)</f>
        <v>9.7354785928551948</v>
      </c>
      <c r="D130" s="2">
        <v>169</v>
      </c>
      <c r="E130" s="3">
        <f>IF(D133=0,"- - -",D130/D133*100)</f>
        <v>8.2600195503421308</v>
      </c>
      <c r="F130" s="2">
        <v>3</v>
      </c>
      <c r="G130" s="3">
        <f>IF(F133=0,"- - -",F130/F133*100)</f>
        <v>10</v>
      </c>
      <c r="H130" s="2">
        <v>65</v>
      </c>
      <c r="I130" s="3">
        <f>IF(H133=0,"- - -",H130/H133*100)</f>
        <v>11.754068716094032</v>
      </c>
      <c r="J130" s="26">
        <f t="shared" si="7"/>
        <v>11661</v>
      </c>
      <c r="K130" s="29">
        <f>IF(J133=0,"- - -",J130/J133*100)</f>
        <v>9.7196869295591508</v>
      </c>
    </row>
    <row r="131" spans="1:31" x14ac:dyDescent="0.25">
      <c r="A131" s="44" t="s">
        <v>10</v>
      </c>
      <c r="B131" s="9">
        <v>4584</v>
      </c>
      <c r="C131" s="3">
        <f>IF(B133=0,"- - -",B131/B133*100)</f>
        <v>3.9064630488137442</v>
      </c>
      <c r="D131" s="2">
        <v>77</v>
      </c>
      <c r="E131" s="3">
        <f>IF(D133=0,"- - -",D131/D133*100)</f>
        <v>3.763440860215054</v>
      </c>
      <c r="F131" s="2">
        <v>0</v>
      </c>
      <c r="G131" s="3">
        <f>IF(F133=0,"- - -",F131/F133*100)</f>
        <v>0</v>
      </c>
      <c r="H131" s="2">
        <v>24</v>
      </c>
      <c r="I131" s="3">
        <f>IF(H133=0,"- - -",H131/H133*100)</f>
        <v>4.3399638336347195</v>
      </c>
      <c r="J131" s="26">
        <f t="shared" si="7"/>
        <v>4685</v>
      </c>
      <c r="K131" s="29">
        <f>IF(J133=0,"- - -",J131/J133*100)</f>
        <v>3.9050453018595852</v>
      </c>
    </row>
    <row r="132" spans="1:31" ht="15.75" thickBot="1" x14ac:dyDescent="0.3">
      <c r="A132" s="45" t="s">
        <v>11</v>
      </c>
      <c r="B132" s="10">
        <v>2564</v>
      </c>
      <c r="C132" s="7">
        <f>IF(B133=0,"- - -",B132/B133*100)</f>
        <v>2.1850286337605671</v>
      </c>
      <c r="D132" s="6">
        <v>41</v>
      </c>
      <c r="E132" s="7">
        <f>IF(D133=0,"- - -",D132/D133*100)</f>
        <v>2.0039100684261975</v>
      </c>
      <c r="F132" s="6">
        <v>0</v>
      </c>
      <c r="G132" s="7">
        <f>IF(F133=0,"- - -",F132/F133*100)</f>
        <v>0</v>
      </c>
      <c r="H132" s="6">
        <v>13</v>
      </c>
      <c r="I132" s="7">
        <f>IF(H133=0,"- - -",H132/H133*100)</f>
        <v>2.3508137432188065</v>
      </c>
      <c r="J132" s="26">
        <f t="shared" si="7"/>
        <v>2618</v>
      </c>
      <c r="K132" s="31">
        <f>IF(J133=0,"- - -",J132/J133*100)</f>
        <v>2.1821576521383976</v>
      </c>
    </row>
    <row r="133" spans="1:31" x14ac:dyDescent="0.25">
      <c r="A133" s="46" t="s">
        <v>13</v>
      </c>
      <c r="B133" s="14">
        <f>SUM(B122:B132)</f>
        <v>117344</v>
      </c>
      <c r="C133" s="15">
        <f>IF(B133=0,"- - -",B133/B133*100)</f>
        <v>100</v>
      </c>
      <c r="D133" s="16">
        <f>SUM(D122:D132)</f>
        <v>2046</v>
      </c>
      <c r="E133" s="15">
        <f>IF(D133=0,"- - -",D133/D133*100)</f>
        <v>100</v>
      </c>
      <c r="F133" s="16">
        <f>SUM(F122:F132)</f>
        <v>30</v>
      </c>
      <c r="G133" s="15">
        <f>IF(F133=0,"- - -",F133/F133*100)</f>
        <v>100</v>
      </c>
      <c r="H133" s="16">
        <f>SUM(H122:H132)</f>
        <v>553</v>
      </c>
      <c r="I133" s="15">
        <f>IF(H133=0,"- - -",H133/H133*100)</f>
        <v>100</v>
      </c>
      <c r="J133" s="22">
        <f>SUM(J122:J132)</f>
        <v>119973</v>
      </c>
      <c r="K133" s="23">
        <f>IF(J133=0,"- - -",J133/J133*100)</f>
        <v>100</v>
      </c>
    </row>
    <row r="134" spans="1:31" ht="15.75" thickBot="1" x14ac:dyDescent="0.3">
      <c r="A134" s="47" t="s">
        <v>589</v>
      </c>
      <c r="B134" s="18">
        <f>IF($J133=0,"- - -",B133/$J133*100)</f>
        <v>97.80867361823077</v>
      </c>
      <c r="C134" s="19"/>
      <c r="D134" s="20">
        <f>IF($J133=0,"- - -",D133/$J133*100)</f>
        <v>1.7053837113350505</v>
      </c>
      <c r="E134" s="19"/>
      <c r="F134" s="20">
        <f>IF($J133=0,"- - -",F133/$J133*100)</f>
        <v>2.5005626265909832E-2</v>
      </c>
      <c r="G134" s="19"/>
      <c r="H134" s="20">
        <f>IF($J133=0,"- - -",H133/$J133*100)</f>
        <v>0.46093704416827119</v>
      </c>
      <c r="I134" s="19"/>
      <c r="J134" s="24">
        <f>IF($J133=0,"- - -",J133/$J133*100)</f>
        <v>100</v>
      </c>
      <c r="K134" s="25"/>
    </row>
    <row r="135" spans="1:31" x14ac:dyDescent="0.25">
      <c r="A135" s="146" t="s">
        <v>525</v>
      </c>
      <c r="B135" s="148"/>
      <c r="C135" s="148"/>
      <c r="D135" s="148"/>
    </row>
    <row r="137" spans="1:31" x14ac:dyDescent="0.25">
      <c r="A137" s="49" t="s">
        <v>54</v>
      </c>
    </row>
    <row r="138" spans="1:31" ht="15.75" thickBot="1" x14ac:dyDescent="0.3"/>
    <row r="139" spans="1:31" x14ac:dyDescent="0.25">
      <c r="A139" s="144" t="s">
        <v>0</v>
      </c>
      <c r="B139" s="32" t="s">
        <v>20</v>
      </c>
      <c r="C139" s="33"/>
      <c r="D139" s="33" t="s">
        <v>21</v>
      </c>
      <c r="E139" s="33"/>
      <c r="F139" s="33" t="s">
        <v>22</v>
      </c>
      <c r="G139" s="33"/>
      <c r="H139" s="33" t="s">
        <v>23</v>
      </c>
      <c r="I139" s="33"/>
      <c r="J139" s="33" t="s">
        <v>24</v>
      </c>
      <c r="K139" s="33"/>
      <c r="L139" s="33" t="s">
        <v>25</v>
      </c>
      <c r="M139" s="33"/>
      <c r="N139" s="33" t="s">
        <v>26</v>
      </c>
      <c r="O139" s="33"/>
      <c r="P139" s="33" t="s">
        <v>27</v>
      </c>
      <c r="Q139" s="33"/>
      <c r="R139" s="33" t="s">
        <v>28</v>
      </c>
      <c r="S139" s="33"/>
      <c r="T139" s="33" t="s">
        <v>29</v>
      </c>
      <c r="U139" s="33"/>
      <c r="V139" s="33" t="s">
        <v>30</v>
      </c>
      <c r="W139" s="33"/>
      <c r="X139" s="33" t="s">
        <v>55</v>
      </c>
      <c r="Y139" s="33"/>
      <c r="Z139" s="33" t="s">
        <v>56</v>
      </c>
      <c r="AA139" s="34"/>
      <c r="AB139" s="33" t="s">
        <v>57</v>
      </c>
      <c r="AC139" s="33"/>
      <c r="AD139" s="35" t="s">
        <v>13</v>
      </c>
      <c r="AE139" s="36"/>
    </row>
    <row r="140" spans="1:31" ht="15.75" thickBot="1" x14ac:dyDescent="0.3">
      <c r="A140" s="145"/>
      <c r="B140" s="37" t="s">
        <v>14</v>
      </c>
      <c r="C140" s="38" t="s">
        <v>15</v>
      </c>
      <c r="D140" s="39" t="s">
        <v>14</v>
      </c>
      <c r="E140" s="38" t="s">
        <v>15</v>
      </c>
      <c r="F140" s="39" t="s">
        <v>14</v>
      </c>
      <c r="G140" s="38" t="s">
        <v>15</v>
      </c>
      <c r="H140" s="39" t="s">
        <v>14</v>
      </c>
      <c r="I140" s="38" t="s">
        <v>15</v>
      </c>
      <c r="J140" s="39" t="s">
        <v>14</v>
      </c>
      <c r="K140" s="38" t="s">
        <v>15</v>
      </c>
      <c r="L140" s="39" t="s">
        <v>14</v>
      </c>
      <c r="M140" s="38" t="s">
        <v>15</v>
      </c>
      <c r="N140" s="39" t="s">
        <v>14</v>
      </c>
      <c r="O140" s="38" t="s">
        <v>15</v>
      </c>
      <c r="P140" s="39" t="s">
        <v>14</v>
      </c>
      <c r="Q140" s="38" t="s">
        <v>15</v>
      </c>
      <c r="R140" s="39" t="s">
        <v>14</v>
      </c>
      <c r="S140" s="38" t="s">
        <v>15</v>
      </c>
      <c r="T140" s="39" t="s">
        <v>14</v>
      </c>
      <c r="U140" s="38" t="s">
        <v>15</v>
      </c>
      <c r="V140" s="39" t="s">
        <v>14</v>
      </c>
      <c r="W140" s="38" t="s">
        <v>15</v>
      </c>
      <c r="X140" s="39" t="s">
        <v>14</v>
      </c>
      <c r="Y140" s="38" t="s">
        <v>15</v>
      </c>
      <c r="Z140" s="39" t="s">
        <v>14</v>
      </c>
      <c r="AA140" s="40" t="s">
        <v>15</v>
      </c>
      <c r="AB140" s="39" t="s">
        <v>14</v>
      </c>
      <c r="AC140" s="38" t="s">
        <v>15</v>
      </c>
      <c r="AD140" s="41" t="s">
        <v>14</v>
      </c>
      <c r="AE140" s="42" t="s">
        <v>15</v>
      </c>
    </row>
    <row r="141" spans="1:31" x14ac:dyDescent="0.25">
      <c r="A141" s="43" t="s">
        <v>1</v>
      </c>
      <c r="B141" s="8">
        <v>215</v>
      </c>
      <c r="C141" s="5">
        <f>IF(B152=0,"- - -",B141/B152*100)</f>
        <v>10.381458232737808</v>
      </c>
      <c r="D141" s="4">
        <v>367</v>
      </c>
      <c r="E141" s="5">
        <f>IF(D152=0,"- - -",D141/D152*100)</f>
        <v>12.373567093728928</v>
      </c>
      <c r="F141" s="4">
        <v>701</v>
      </c>
      <c r="G141" s="5">
        <f>IF(F152=0,"- - -",F141/F152*100)</f>
        <v>4.1803327568728008</v>
      </c>
      <c r="H141" s="4">
        <v>5050</v>
      </c>
      <c r="I141" s="5">
        <f>IF(H152=0,"- - -",H141/H152*100)</f>
        <v>9.5191419577387801</v>
      </c>
      <c r="J141" s="4">
        <v>3231</v>
      </c>
      <c r="K141" s="5">
        <f>IF(J152=0,"- - -",J141/J152*100)</f>
        <v>12.219196732471069</v>
      </c>
      <c r="L141" s="4">
        <v>952</v>
      </c>
      <c r="M141" s="5">
        <f>IF(L152=0,"- - -",L141/L152*100)</f>
        <v>10.019997894958426</v>
      </c>
      <c r="N141" s="4">
        <v>183</v>
      </c>
      <c r="O141" s="5">
        <f>IF(N152=0,"- - -",N141/N152*100)</f>
        <v>6.7378497790868925</v>
      </c>
      <c r="P141" s="4">
        <v>88</v>
      </c>
      <c r="Q141" s="5">
        <f>IF(P152=0,"- - -",P141/P152*100)</f>
        <v>7.4513124470787462</v>
      </c>
      <c r="R141" s="4">
        <v>66</v>
      </c>
      <c r="S141" s="5">
        <f>IF(R152=0,"- - -",R141/R152*100)</f>
        <v>8.3018867924528301</v>
      </c>
      <c r="T141" s="4">
        <v>49</v>
      </c>
      <c r="U141" s="5">
        <f>IF(T152=0,"- - -",T141/T152*100)</f>
        <v>8.9908256880733948</v>
      </c>
      <c r="V141" s="4">
        <v>53</v>
      </c>
      <c r="W141" s="5">
        <f>IF(V152=0,"- - -",V141/V152*100)</f>
        <v>10.433070866141732</v>
      </c>
      <c r="X141" s="4">
        <v>302</v>
      </c>
      <c r="Y141" s="5">
        <f>IF(X152=0,"- - -",X141/X152*100)</f>
        <v>10.076743410076745</v>
      </c>
      <c r="Z141" s="4">
        <v>103</v>
      </c>
      <c r="AA141" s="11">
        <f>IF(Z152=0,"- - -",Z141/Z152*100)</f>
        <v>8.6773378264532433</v>
      </c>
      <c r="AB141" s="4">
        <v>117</v>
      </c>
      <c r="AC141" s="5">
        <f>IF(AB152=0,"- - -",AB141/AB152*100)</f>
        <v>8.7969924812030076</v>
      </c>
      <c r="AD141" s="26">
        <f>B141+D141+F141+H141+J141+L141+N141+P141+R141+T141+V141+X141+Z141+AB141</f>
        <v>11477</v>
      </c>
      <c r="AE141" s="27">
        <f>IF(AD152=0,"- - -",AD141/AD152*100)</f>
        <v>9.4028297790412836</v>
      </c>
    </row>
    <row r="142" spans="1:31" x14ac:dyDescent="0.25">
      <c r="A142" s="44" t="s">
        <v>2</v>
      </c>
      <c r="B142" s="9">
        <v>237</v>
      </c>
      <c r="C142" s="3">
        <f>IF(B152=0,"- - -",B142/B152*100)</f>
        <v>11.443746982134234</v>
      </c>
      <c r="D142" s="2">
        <v>538</v>
      </c>
      <c r="E142" s="3">
        <f>IF(D152=0,"- - -",D142/D152*100)</f>
        <v>18.138907619689817</v>
      </c>
      <c r="F142" s="2">
        <v>1760</v>
      </c>
      <c r="G142" s="3">
        <f>IF(F152=0,"- - -",F142/F152*100)</f>
        <v>10.495557278311169</v>
      </c>
      <c r="H142" s="2">
        <v>7241</v>
      </c>
      <c r="I142" s="3">
        <f>IF(H152=0,"- - -",H142/H152*100)</f>
        <v>13.649130082373565</v>
      </c>
      <c r="J142" s="2">
        <v>2711</v>
      </c>
      <c r="K142" s="3">
        <f>IF(J152=0,"- - -",J142/J152*100)</f>
        <v>10.252628394221315</v>
      </c>
      <c r="L142" s="2">
        <v>1474</v>
      </c>
      <c r="M142" s="3">
        <f>IF(L152=0,"- - -",L142/L152*100)</f>
        <v>15.514156404588991</v>
      </c>
      <c r="N142" s="2">
        <v>302</v>
      </c>
      <c r="O142" s="3">
        <f>IF(N152=0,"- - -",N142/N152*100)</f>
        <v>11.119293078055964</v>
      </c>
      <c r="P142" s="2">
        <v>150</v>
      </c>
      <c r="Q142" s="3">
        <f>IF(P152=0,"- - -",P142/P152*100)</f>
        <v>12.701100762066044</v>
      </c>
      <c r="R142" s="2">
        <v>113</v>
      </c>
      <c r="S142" s="3">
        <f>IF(R152=0,"- - -",R142/R152*100)</f>
        <v>14.213836477987421</v>
      </c>
      <c r="T142" s="2">
        <v>74</v>
      </c>
      <c r="U142" s="3">
        <f>IF(T152=0,"- - -",T142/T152*100)</f>
        <v>13.577981651376147</v>
      </c>
      <c r="V142" s="2">
        <v>62</v>
      </c>
      <c r="W142" s="3">
        <f>IF(V152=0,"- - -",V142/V152*100)</f>
        <v>12.204724409448819</v>
      </c>
      <c r="X142" s="2">
        <v>356</v>
      </c>
      <c r="Y142" s="3">
        <f>IF(X152=0,"- - -",X142/X152*100)</f>
        <v>11.878545211878546</v>
      </c>
      <c r="Z142" s="2">
        <v>141</v>
      </c>
      <c r="AA142" s="12">
        <f>IF(Z152=0,"- - -",Z142/Z152*100)</f>
        <v>11.878685762426285</v>
      </c>
      <c r="AB142" s="2">
        <v>90</v>
      </c>
      <c r="AC142" s="3">
        <f>IF(AB152=0,"- - -",AB142/AB152*100)</f>
        <v>6.7669172932330826</v>
      </c>
      <c r="AD142" s="26">
        <f t="shared" ref="AD142:AD151" si="8">B142+D142+F142+H142+J142+L142+N142+P142+R142+T142+V142+X142+Z142+AB142</f>
        <v>15249</v>
      </c>
      <c r="AE142" s="29">
        <f>IF(AD152=0,"- - -",AD142/AD152*100)</f>
        <v>12.493138564137016</v>
      </c>
    </row>
    <row r="143" spans="1:31" x14ac:dyDescent="0.25">
      <c r="A143" s="44" t="s">
        <v>3</v>
      </c>
      <c r="B143" s="9">
        <v>458</v>
      </c>
      <c r="C143" s="3">
        <f>IF(B152=0,"- - -",B143/B152*100)</f>
        <v>22.114920328343796</v>
      </c>
      <c r="D143" s="2">
        <v>799</v>
      </c>
      <c r="E143" s="3">
        <f>IF(D152=0,"- - -",D143/D152*100)</f>
        <v>26.938637896156443</v>
      </c>
      <c r="F143" s="2">
        <v>1929</v>
      </c>
      <c r="G143" s="3">
        <f>IF(F152=0,"- - -",F143/F152*100)</f>
        <v>11.50336931242173</v>
      </c>
      <c r="H143" s="2">
        <v>9887</v>
      </c>
      <c r="I143" s="3">
        <f>IF(H152=0,"- - -",H143/H152*100)</f>
        <v>18.636783472507588</v>
      </c>
      <c r="J143" s="2">
        <v>3937</v>
      </c>
      <c r="K143" s="3">
        <f>IF(J152=0,"- - -",J143/J152*100)</f>
        <v>14.889191437864005</v>
      </c>
      <c r="L143" s="2">
        <v>2555</v>
      </c>
      <c r="M143" s="3">
        <f>IF(L152=0,"- - -",L143/L152*100)</f>
        <v>26.891906115145776</v>
      </c>
      <c r="N143" s="2">
        <v>663</v>
      </c>
      <c r="O143" s="3">
        <f>IF(N152=0,"- - -",N143/N152*100)</f>
        <v>24.410898379970543</v>
      </c>
      <c r="P143" s="2">
        <v>200</v>
      </c>
      <c r="Q143" s="3">
        <f>IF(P152=0,"- - -",P143/P152*100)</f>
        <v>16.934801016088059</v>
      </c>
      <c r="R143" s="2">
        <v>140</v>
      </c>
      <c r="S143" s="3">
        <f>IF(R152=0,"- - -",R143/R152*100)</f>
        <v>17.610062893081761</v>
      </c>
      <c r="T143" s="2">
        <v>109</v>
      </c>
      <c r="U143" s="3">
        <f>IF(T152=0,"- - -",T143/T152*100)</f>
        <v>20</v>
      </c>
      <c r="V143" s="2">
        <v>94</v>
      </c>
      <c r="W143" s="3">
        <f>IF(V152=0,"- - -",V143/V152*100)</f>
        <v>18.503937007874015</v>
      </c>
      <c r="X143" s="2">
        <v>553</v>
      </c>
      <c r="Y143" s="3">
        <f>IF(X152=0,"- - -",X143/X152*100)</f>
        <v>18.451785118451784</v>
      </c>
      <c r="Z143" s="2">
        <v>208</v>
      </c>
      <c r="AA143" s="12">
        <f>IF(Z152=0,"- - -",Z143/Z152*100)</f>
        <v>17.523167649536646</v>
      </c>
      <c r="AB143" s="2">
        <v>211</v>
      </c>
      <c r="AC143" s="3">
        <f>IF(AB152=0,"- - -",AB143/AB152*100)</f>
        <v>15.86466165413534</v>
      </c>
      <c r="AD143" s="26">
        <f t="shared" si="8"/>
        <v>21743</v>
      </c>
      <c r="AE143" s="29">
        <f>IF(AD152=0,"- - -",AD143/AD152*100)</f>
        <v>17.813516414193138</v>
      </c>
    </row>
    <row r="144" spans="1:31" x14ac:dyDescent="0.25">
      <c r="A144" s="44" t="s">
        <v>4</v>
      </c>
      <c r="B144" s="9">
        <v>118</v>
      </c>
      <c r="C144" s="3">
        <f>IF(B152=0,"- - -",B144/B152*100)</f>
        <v>5.6977305649444716</v>
      </c>
      <c r="D144" s="2">
        <v>307</v>
      </c>
      <c r="E144" s="3">
        <f>IF(D152=0,"- - -",D144/D152*100)</f>
        <v>10.350640593391773</v>
      </c>
      <c r="F144" s="2">
        <v>859</v>
      </c>
      <c r="G144" s="3">
        <f>IF(F152=0,"- - -",F144/F152*100)</f>
        <v>5.1225475579939168</v>
      </c>
      <c r="H144" s="2">
        <v>2766</v>
      </c>
      <c r="I144" s="3">
        <f>IF(H152=0,"- - -",H144/H152*100)</f>
        <v>5.2138508227931615</v>
      </c>
      <c r="J144" s="2">
        <v>2332</v>
      </c>
      <c r="K144" s="3">
        <f>IF(J152=0,"- - -",J144/J152*100)</f>
        <v>8.8193026246123587</v>
      </c>
      <c r="L144" s="2">
        <v>809</v>
      </c>
      <c r="M144" s="3">
        <f>IF(L152=0,"- - -",L144/L152*100)</f>
        <v>8.5148931691400911</v>
      </c>
      <c r="N144" s="2">
        <v>113</v>
      </c>
      <c r="O144" s="3">
        <f>IF(N152=0,"- - -",N144/N152*100)</f>
        <v>4.1605301914580259</v>
      </c>
      <c r="P144" s="2">
        <v>50</v>
      </c>
      <c r="Q144" s="3">
        <f>IF(P152=0,"- - -",P144/P152*100)</f>
        <v>4.2337002540220148</v>
      </c>
      <c r="R144" s="2">
        <v>50</v>
      </c>
      <c r="S144" s="3">
        <f>IF(R152=0,"- - -",R144/R152*100)</f>
        <v>6.2893081761006293</v>
      </c>
      <c r="T144" s="2">
        <v>22</v>
      </c>
      <c r="U144" s="3">
        <f>IF(T152=0,"- - -",T144/T152*100)</f>
        <v>4.0366972477064227</v>
      </c>
      <c r="V144" s="2">
        <v>30</v>
      </c>
      <c r="W144" s="3">
        <f>IF(V152=0,"- - -",V144/V152*100)</f>
        <v>5.9055118110236222</v>
      </c>
      <c r="X144" s="2">
        <v>188</v>
      </c>
      <c r="Y144" s="3">
        <f>IF(X152=0,"- - -",X144/X152*100)</f>
        <v>6.2729396062729395</v>
      </c>
      <c r="Z144" s="2">
        <v>72</v>
      </c>
      <c r="AA144" s="12">
        <f>IF(Z152=0,"- - -",Z144/Z152*100)</f>
        <v>6.0657118786857627</v>
      </c>
      <c r="AB144" s="2">
        <v>69</v>
      </c>
      <c r="AC144" s="3">
        <f>IF(AB152=0,"- - -",AB144/AB152*100)</f>
        <v>5.1879699248120303</v>
      </c>
      <c r="AD144" s="26">
        <f t="shared" si="8"/>
        <v>7785</v>
      </c>
      <c r="AE144" s="29">
        <f>IF(AD152=0,"- - -",AD144/AD152*100)</f>
        <v>6.3780630678606247</v>
      </c>
    </row>
    <row r="145" spans="1:31" x14ac:dyDescent="0.25">
      <c r="A145" s="44" t="s">
        <v>5</v>
      </c>
      <c r="B145" s="9">
        <v>130</v>
      </c>
      <c r="C145" s="3">
        <f>IF(B152=0,"- - -",B145/B152*100)</f>
        <v>6.2771607918879768</v>
      </c>
      <c r="D145" s="2">
        <v>167</v>
      </c>
      <c r="E145" s="3">
        <f>IF(D152=0,"- - -",D145/D152*100)</f>
        <v>5.6304787592717469</v>
      </c>
      <c r="F145" s="2">
        <v>666</v>
      </c>
      <c r="G145" s="3">
        <f>IF(F152=0,"- - -",F145/F152*100)</f>
        <v>3.9716142882700223</v>
      </c>
      <c r="H145" s="2">
        <v>2129</v>
      </c>
      <c r="I145" s="3">
        <f>IF(H152=0,"- - -",H145/H152*100)</f>
        <v>4.0131194510942301</v>
      </c>
      <c r="J145" s="2">
        <v>1905</v>
      </c>
      <c r="K145" s="3">
        <f>IF(J152=0,"- - -",J145/J152*100)</f>
        <v>7.2044474699341956</v>
      </c>
      <c r="L145" s="2">
        <v>484</v>
      </c>
      <c r="M145" s="3">
        <f>IF(L152=0,"- - -",L145/L152*100)</f>
        <v>5.0942006104620567</v>
      </c>
      <c r="N145" s="2">
        <v>274</v>
      </c>
      <c r="O145" s="3">
        <f>IF(N152=0,"- - -",N145/N152*100)</f>
        <v>10.088365243004418</v>
      </c>
      <c r="P145" s="2">
        <v>66</v>
      </c>
      <c r="Q145" s="3">
        <f>IF(P152=0,"- - -",P145/P152*100)</f>
        <v>5.5884843353090599</v>
      </c>
      <c r="R145" s="2">
        <v>24</v>
      </c>
      <c r="S145" s="3">
        <f>IF(R152=0,"- - -",R145/R152*100)</f>
        <v>3.0188679245283021</v>
      </c>
      <c r="T145" s="2">
        <v>28</v>
      </c>
      <c r="U145" s="3">
        <f>IF(T152=0,"- - -",T145/T152*100)</f>
        <v>5.1376146788990829</v>
      </c>
      <c r="V145" s="2">
        <v>36</v>
      </c>
      <c r="W145" s="3">
        <f>IF(V152=0,"- - -",V145/V152*100)</f>
        <v>7.0866141732283463</v>
      </c>
      <c r="X145" s="2">
        <v>216</v>
      </c>
      <c r="Y145" s="3">
        <f>IF(X152=0,"- - -",X145/X152*100)</f>
        <v>7.2072072072072073</v>
      </c>
      <c r="Z145" s="2">
        <v>66</v>
      </c>
      <c r="AA145" s="12">
        <f>IF(Z152=0,"- - -",Z145/Z152*100)</f>
        <v>5.5602358887952823</v>
      </c>
      <c r="AB145" s="2">
        <v>132</v>
      </c>
      <c r="AC145" s="3">
        <f>IF(AB152=0,"- - -",AB145/AB152*100)</f>
        <v>9.9248120300751879</v>
      </c>
      <c r="AD145" s="26">
        <f t="shared" si="8"/>
        <v>6323</v>
      </c>
      <c r="AE145" s="29">
        <f>IF(AD152=0,"- - -",AD145/AD152*100)</f>
        <v>5.1802816670626504</v>
      </c>
    </row>
    <row r="146" spans="1:31" x14ac:dyDescent="0.25">
      <c r="A146" s="44" t="s">
        <v>6</v>
      </c>
      <c r="B146" s="9">
        <v>511</v>
      </c>
      <c r="C146" s="3">
        <f>IF(B152=0,"- - -",B146/B152*100)</f>
        <v>24.674070497344278</v>
      </c>
      <c r="D146" s="2">
        <v>422</v>
      </c>
      <c r="E146" s="3">
        <f>IF(D152=0,"- - -",D146/D152*100)</f>
        <v>14.227916385704653</v>
      </c>
      <c r="F146" s="2">
        <v>6292</v>
      </c>
      <c r="G146" s="3">
        <f>IF(F152=0,"- - -",F146/F152*100)</f>
        <v>37.521617269962434</v>
      </c>
      <c r="H146" s="2">
        <v>9527</v>
      </c>
      <c r="I146" s="3">
        <f>IF(H152=0,"- - -",H146/H152*100)</f>
        <v>17.958191174530171</v>
      </c>
      <c r="J146" s="2">
        <v>4502</v>
      </c>
      <c r="K146" s="3">
        <f>IF(J152=0,"- - -",J146/J152*100)</f>
        <v>17.025943574616139</v>
      </c>
      <c r="L146" s="2">
        <v>1254</v>
      </c>
      <c r="M146" s="3">
        <f>IF(L152=0,"- - -",L146/L152*100)</f>
        <v>13.198610672560784</v>
      </c>
      <c r="N146" s="2">
        <v>520</v>
      </c>
      <c r="O146" s="3">
        <f>IF(N152=0,"- - -",N146/N152*100)</f>
        <v>19.145802650957293</v>
      </c>
      <c r="P146" s="2">
        <v>268</v>
      </c>
      <c r="Q146" s="3">
        <f>IF(P152=0,"- - -",P146/P152*100)</f>
        <v>22.692633361558002</v>
      </c>
      <c r="R146" s="2">
        <v>186</v>
      </c>
      <c r="S146" s="3">
        <f>IF(R152=0,"- - -",R146/R152*100)</f>
        <v>23.39622641509434</v>
      </c>
      <c r="T146" s="2">
        <v>132</v>
      </c>
      <c r="U146" s="3">
        <f>IF(T152=0,"- - -",T146/T152*100)</f>
        <v>24.220183486238533</v>
      </c>
      <c r="V146" s="2">
        <v>101</v>
      </c>
      <c r="W146" s="3">
        <f>IF(V152=0,"- - -",V146/V152*100)</f>
        <v>19.88188976377953</v>
      </c>
      <c r="X146" s="2">
        <v>553</v>
      </c>
      <c r="Y146" s="3">
        <f>IF(X152=0,"- - -",X146/X152*100)</f>
        <v>18.451785118451784</v>
      </c>
      <c r="Z146" s="2">
        <v>266</v>
      </c>
      <c r="AA146" s="12">
        <f>IF(Z152=0,"- - -",Z146/Z152*100)</f>
        <v>22.409435551811288</v>
      </c>
      <c r="AB146" s="2">
        <v>309</v>
      </c>
      <c r="AC146" s="3">
        <f>IF(AB152=0,"- - -",AB146/AB152*100)</f>
        <v>23.233082706766915</v>
      </c>
      <c r="AD146" s="26">
        <f t="shared" si="8"/>
        <v>24843</v>
      </c>
      <c r="AE146" s="29">
        <f>IF(AD152=0,"- - -",AD146/AD152*100)</f>
        <v>20.353271778402249</v>
      </c>
    </row>
    <row r="147" spans="1:31" x14ac:dyDescent="0.25">
      <c r="A147" s="44" t="s">
        <v>7</v>
      </c>
      <c r="B147" s="9">
        <v>148</v>
      </c>
      <c r="C147" s="3">
        <f>IF(B152=0,"- - -",B147/B152*100)</f>
        <v>7.1463061323032342</v>
      </c>
      <c r="D147" s="2">
        <v>174</v>
      </c>
      <c r="E147" s="3">
        <f>IF(D152=0,"- - -",D147/D152*100)</f>
        <v>5.8664868509777479</v>
      </c>
      <c r="F147" s="2">
        <v>2253</v>
      </c>
      <c r="G147" s="3">
        <f>IF(F152=0,"- - -",F147/F152*100)</f>
        <v>13.43550599320174</v>
      </c>
      <c r="H147" s="2">
        <v>6344</v>
      </c>
      <c r="I147" s="3">
        <f>IF(H152=0,"- - -",H147/H152*100)</f>
        <v>11.958304273246499</v>
      </c>
      <c r="J147" s="2">
        <v>2851</v>
      </c>
      <c r="K147" s="3">
        <f>IF(J152=0,"- - -",J147/J152*100)</f>
        <v>10.782089100673172</v>
      </c>
      <c r="L147" s="2">
        <v>868</v>
      </c>
      <c r="M147" s="3">
        <f>IF(L152=0,"- - -",L147/L152*100)</f>
        <v>9.1358804336385635</v>
      </c>
      <c r="N147" s="2">
        <v>251</v>
      </c>
      <c r="O147" s="3">
        <f>IF(N152=0,"- - -",N147/N152*100)</f>
        <v>9.2415316642120775</v>
      </c>
      <c r="P147" s="2">
        <v>144</v>
      </c>
      <c r="Q147" s="3">
        <f>IF(P152=0,"- - -",P147/P152*100)</f>
        <v>12.193056731583404</v>
      </c>
      <c r="R147" s="2">
        <v>99</v>
      </c>
      <c r="S147" s="3">
        <f>IF(R152=0,"- - -",R147/R152*100)</f>
        <v>12.452830188679245</v>
      </c>
      <c r="T147" s="2">
        <v>57</v>
      </c>
      <c r="U147" s="3">
        <f>IF(T152=0,"- - -",T147/T152*100)</f>
        <v>10.458715596330276</v>
      </c>
      <c r="V147" s="2">
        <v>64</v>
      </c>
      <c r="W147" s="3">
        <f>IF(V152=0,"- - -",V147/V152*100)</f>
        <v>12.598425196850393</v>
      </c>
      <c r="X147" s="2">
        <v>321</v>
      </c>
      <c r="Y147" s="3">
        <f>IF(X152=0,"- - -",X147/X152*100)</f>
        <v>10.71071071071071</v>
      </c>
      <c r="Z147" s="2">
        <v>143</v>
      </c>
      <c r="AA147" s="12">
        <f>IF(Z152=0,"- - -",Z147/Z152*100)</f>
        <v>12.047177759056444</v>
      </c>
      <c r="AB147" s="2">
        <v>175</v>
      </c>
      <c r="AC147" s="3">
        <f>IF(AB152=0,"- - -",AB147/AB152*100)</f>
        <v>13.157894736842104</v>
      </c>
      <c r="AD147" s="26">
        <f t="shared" si="8"/>
        <v>13892</v>
      </c>
      <c r="AE147" s="29">
        <f>IF(AD152=0,"- - -",AD147/AD152*100)</f>
        <v>11.381381135352575</v>
      </c>
    </row>
    <row r="148" spans="1:31" x14ac:dyDescent="0.25">
      <c r="A148" s="44" t="s">
        <v>8</v>
      </c>
      <c r="B148" s="9">
        <v>12</v>
      </c>
      <c r="C148" s="3">
        <f>IF(B152=0,"- - -",B148/B152*100)</f>
        <v>0.57943022694350554</v>
      </c>
      <c r="D148" s="2">
        <v>24</v>
      </c>
      <c r="E148" s="3">
        <f>IF(D152=0,"- - -",D148/D152*100)</f>
        <v>0.80917060013486175</v>
      </c>
      <c r="F148" s="2">
        <v>205</v>
      </c>
      <c r="G148" s="3">
        <f>IF(F152=0,"- - -",F148/F152*100)</f>
        <v>1.2224938875305624</v>
      </c>
      <c r="H148" s="2">
        <v>754</v>
      </c>
      <c r="I148" s="3">
        <f>IF(H152=0,"- - -",H148/H152*100)</f>
        <v>1.4212738685415922</v>
      </c>
      <c r="J148" s="2">
        <v>197</v>
      </c>
      <c r="K148" s="3">
        <f>IF(J152=0,"- - -",J148/J152*100)</f>
        <v>0.74502685122154144</v>
      </c>
      <c r="L148" s="2">
        <v>199</v>
      </c>
      <c r="M148" s="3">
        <f>IF(L152=0,"- - -",L148/L152*100)</f>
        <v>2.0945163666982425</v>
      </c>
      <c r="N148" s="2">
        <v>36</v>
      </c>
      <c r="O148" s="3">
        <f>IF(N152=0,"- - -",N148/N152*100)</f>
        <v>1.3254786450662739</v>
      </c>
      <c r="P148" s="2">
        <v>15</v>
      </c>
      <c r="Q148" s="3">
        <f>IF(P152=0,"- - -",P148/P152*100)</f>
        <v>1.2701100762066047</v>
      </c>
      <c r="R148" s="2">
        <v>13</v>
      </c>
      <c r="S148" s="3">
        <f>IF(R152=0,"- - -",R148/R152*100)</f>
        <v>1.6352201257861636</v>
      </c>
      <c r="T148" s="2">
        <v>6</v>
      </c>
      <c r="U148" s="3">
        <f>IF(T152=0,"- - -",T148/T152*100)</f>
        <v>1.1009174311926606</v>
      </c>
      <c r="V148" s="2">
        <v>5</v>
      </c>
      <c r="W148" s="3">
        <f>IF(V152=0,"- - -",V148/V152*100)</f>
        <v>0.98425196850393704</v>
      </c>
      <c r="X148" s="2">
        <v>20</v>
      </c>
      <c r="Y148" s="3">
        <f>IF(X152=0,"- - -",X148/X152*100)</f>
        <v>0.66733400066733395</v>
      </c>
      <c r="Z148" s="2">
        <v>3</v>
      </c>
      <c r="AA148" s="12">
        <f>IF(Z152=0,"- - -",Z148/Z152*100)</f>
        <v>0.25273799494524007</v>
      </c>
      <c r="AB148" s="2">
        <v>2</v>
      </c>
      <c r="AC148" s="3">
        <f>IF(AB152=0,"- - -",AB148/AB152*100)</f>
        <v>0.15037593984962408</v>
      </c>
      <c r="AD148" s="26">
        <f t="shared" si="8"/>
        <v>1491</v>
      </c>
      <c r="AE148" s="29">
        <f>IF(AD152=0,"- - -",AD148/AD152*100)</f>
        <v>1.221540402592189</v>
      </c>
    </row>
    <row r="149" spans="1:31" x14ac:dyDescent="0.25">
      <c r="A149" s="44" t="s">
        <v>9</v>
      </c>
      <c r="B149" s="9">
        <v>133</v>
      </c>
      <c r="C149" s="3">
        <f>IF(B152=0,"- - -",B149/B152*100)</f>
        <v>6.4220183486238538</v>
      </c>
      <c r="D149" s="2">
        <v>84</v>
      </c>
      <c r="E149" s="3">
        <f>IF(D152=0,"- - -",D149/D152*100)</f>
        <v>2.8320971004720161</v>
      </c>
      <c r="F149" s="2">
        <v>967</v>
      </c>
      <c r="G149" s="3">
        <f>IF(F152=0,"- - -",F149/F152*100)</f>
        <v>5.7665931182539207</v>
      </c>
      <c r="H149" s="2">
        <v>5681</v>
      </c>
      <c r="I149" s="3">
        <f>IF(H152=0,"- - -",H149/H152*100)</f>
        <v>10.708563457804754</v>
      </c>
      <c r="J149" s="2">
        <v>3260</v>
      </c>
      <c r="K149" s="3">
        <f>IF(J152=0,"- - -",J149/J152*100)</f>
        <v>12.328870735950382</v>
      </c>
      <c r="L149" s="2">
        <v>597</v>
      </c>
      <c r="M149" s="3">
        <f>IF(L152=0,"- - -",L149/L152*100)</f>
        <v>6.2835491000947261</v>
      </c>
      <c r="N149" s="2">
        <v>236</v>
      </c>
      <c r="O149" s="3">
        <f>IF(N152=0,"- - -",N149/N152*100)</f>
        <v>8.6892488954344618</v>
      </c>
      <c r="P149" s="2">
        <v>115</v>
      </c>
      <c r="Q149" s="3">
        <f>IF(P152=0,"- - -",P149/P152*100)</f>
        <v>9.737510584250634</v>
      </c>
      <c r="R149" s="2">
        <v>64</v>
      </c>
      <c r="S149" s="3">
        <f>IF(R152=0,"- - -",R149/R152*100)</f>
        <v>8.050314465408805</v>
      </c>
      <c r="T149" s="2">
        <v>48</v>
      </c>
      <c r="U149" s="3">
        <f>IF(T152=0,"- - -",T149/T152*100)</f>
        <v>8.8073394495412849</v>
      </c>
      <c r="V149" s="2">
        <v>43</v>
      </c>
      <c r="W149" s="3">
        <f>IF(V152=0,"- - -",V149/V152*100)</f>
        <v>8.4645669291338592</v>
      </c>
      <c r="X149" s="2">
        <v>310</v>
      </c>
      <c r="Y149" s="3">
        <f>IF(X152=0,"- - -",X149/X152*100)</f>
        <v>10.343677010343677</v>
      </c>
      <c r="Z149" s="2">
        <v>133</v>
      </c>
      <c r="AA149" s="12">
        <f>IF(Z152=0,"- - -",Z149/Z152*100)</f>
        <v>11.204717775905644</v>
      </c>
      <c r="AB149" s="2">
        <v>165</v>
      </c>
      <c r="AC149" s="3">
        <f>IF(AB152=0,"- - -",AB149/AB152*100)</f>
        <v>12.406015037593985</v>
      </c>
      <c r="AD149" s="26">
        <f t="shared" si="8"/>
        <v>11836</v>
      </c>
      <c r="AE149" s="29">
        <f>IF(AD152=0,"- - -",AD149/AD152*100)</f>
        <v>9.6969498357351771</v>
      </c>
    </row>
    <row r="150" spans="1:31" x14ac:dyDescent="0.25">
      <c r="A150" s="44" t="s">
        <v>10</v>
      </c>
      <c r="B150" s="9">
        <v>71</v>
      </c>
      <c r="C150" s="3">
        <f>IF(B152=0,"- - -",B150/B152*100)</f>
        <v>3.4282955094157415</v>
      </c>
      <c r="D150" s="2">
        <v>61</v>
      </c>
      <c r="E150" s="3">
        <f>IF(D152=0,"- - -",D150/D152*100)</f>
        <v>2.0566419420094402</v>
      </c>
      <c r="F150" s="2">
        <v>1033</v>
      </c>
      <c r="G150" s="3">
        <f>IF(F152=0,"- - -",F150/F152*100)</f>
        <v>6.1601765161905897</v>
      </c>
      <c r="H150" s="2">
        <v>2151</v>
      </c>
      <c r="I150" s="3">
        <f>IF(H152=0,"- - -",H150/H152*100)</f>
        <v>4.0545889804150717</v>
      </c>
      <c r="J150" s="2">
        <v>849</v>
      </c>
      <c r="K150" s="3">
        <f>IF(J152=0,"- - -",J150/J152*100)</f>
        <v>3.2108009984116177</v>
      </c>
      <c r="L150" s="2">
        <v>181</v>
      </c>
      <c r="M150" s="3">
        <f>IF(L152=0,"- - -",L150/L152*100)</f>
        <v>1.9050626249868436</v>
      </c>
      <c r="N150" s="2">
        <v>72</v>
      </c>
      <c r="O150" s="3">
        <f>IF(N152=0,"- - -",N150/N152*100)</f>
        <v>2.6509572901325478</v>
      </c>
      <c r="P150" s="2">
        <v>53</v>
      </c>
      <c r="Q150" s="3">
        <f>IF(P152=0,"- - -",P150/P152*100)</f>
        <v>4.4877222692633358</v>
      </c>
      <c r="R150" s="2">
        <v>25</v>
      </c>
      <c r="S150" s="3">
        <f>IF(R152=0,"- - -",R150/R152*100)</f>
        <v>3.1446540880503147</v>
      </c>
      <c r="T150" s="2">
        <v>17</v>
      </c>
      <c r="U150" s="3">
        <f>IF(T152=0,"- - -",T150/T152*100)</f>
        <v>3.1192660550458715</v>
      </c>
      <c r="V150" s="2">
        <v>15</v>
      </c>
      <c r="W150" s="3">
        <f>IF(V152=0,"- - -",V150/V152*100)</f>
        <v>2.9527559055118111</v>
      </c>
      <c r="X150" s="2">
        <v>137</v>
      </c>
      <c r="Y150" s="3">
        <f>IF(X152=0,"- - -",X150/X152*100)</f>
        <v>4.5712379045712375</v>
      </c>
      <c r="Z150" s="2">
        <v>41</v>
      </c>
      <c r="AA150" s="12">
        <f>IF(Z152=0,"- - -",Z150/Z152*100)</f>
        <v>3.4540859309182812</v>
      </c>
      <c r="AB150" s="2">
        <v>55</v>
      </c>
      <c r="AC150" s="3">
        <f>IF(AB152=0,"- - -",AB150/AB152*100)</f>
        <v>4.1353383458646613</v>
      </c>
      <c r="AD150" s="26">
        <f t="shared" si="8"/>
        <v>4761</v>
      </c>
      <c r="AE150" s="29">
        <f>IF(AD152=0,"- - -",AD150/AD152*100)</f>
        <v>3.9005726738708328</v>
      </c>
    </row>
    <row r="151" spans="1:31" ht="15.75" thickBot="1" x14ac:dyDescent="0.3">
      <c r="A151" s="45" t="s">
        <v>11</v>
      </c>
      <c r="B151" s="10">
        <v>38</v>
      </c>
      <c r="C151" s="7">
        <f>IF(B152=0,"- - -",B151/B152*100)</f>
        <v>1.834862385321101</v>
      </c>
      <c r="D151" s="6">
        <v>23</v>
      </c>
      <c r="E151" s="7">
        <f>IF(D152=0,"- - -",D151/D152*100)</f>
        <v>0.77545515846257584</v>
      </c>
      <c r="F151" s="6">
        <v>104</v>
      </c>
      <c r="G151" s="7">
        <f>IF(F152=0,"- - -",F151/F152*100)</f>
        <v>0.62019202099111459</v>
      </c>
      <c r="H151" s="6">
        <v>1521</v>
      </c>
      <c r="I151" s="7">
        <f>IF(H152=0,"- - -",H151/H152*100)</f>
        <v>2.8670524589545909</v>
      </c>
      <c r="J151" s="6">
        <v>667</v>
      </c>
      <c r="K151" s="7">
        <f>IF(J152=0,"- - -",J151/J152*100)</f>
        <v>2.522502080024204</v>
      </c>
      <c r="L151" s="6">
        <v>128</v>
      </c>
      <c r="M151" s="7">
        <f>IF(L152=0,"- - -",L151/L152*100)</f>
        <v>1.3472266077255026</v>
      </c>
      <c r="N151" s="6">
        <v>66</v>
      </c>
      <c r="O151" s="7">
        <f>IF(N152=0,"- - -",N151/N152*100)</f>
        <v>2.4300441826215025</v>
      </c>
      <c r="P151" s="6">
        <v>32</v>
      </c>
      <c r="Q151" s="7">
        <f>IF(P152=0,"- - -",P151/P152*100)</f>
        <v>2.7095681625740897</v>
      </c>
      <c r="R151" s="6">
        <v>15</v>
      </c>
      <c r="S151" s="7">
        <f>IF(R152=0,"- - -",R151/R152*100)</f>
        <v>1.8867924528301887</v>
      </c>
      <c r="T151" s="6">
        <v>3</v>
      </c>
      <c r="U151" s="7">
        <f>IF(T152=0,"- - -",T151/T152*100)</f>
        <v>0.55045871559633031</v>
      </c>
      <c r="V151" s="6">
        <v>5</v>
      </c>
      <c r="W151" s="7">
        <f>IF(V152=0,"- - -",V151/V152*100)</f>
        <v>0.98425196850393704</v>
      </c>
      <c r="X151" s="6">
        <v>41</v>
      </c>
      <c r="Y151" s="7">
        <f>IF(X152=0,"- - -",X151/X152*100)</f>
        <v>1.3680347013680347</v>
      </c>
      <c r="Z151" s="6">
        <v>11</v>
      </c>
      <c r="AA151" s="13">
        <f>IF(Z152=0,"- - -",Z151/Z152*100)</f>
        <v>0.92670598146588035</v>
      </c>
      <c r="AB151" s="6">
        <v>5</v>
      </c>
      <c r="AC151" s="7">
        <f>IF(AB152=0,"- - -",AB151/AB152*100)</f>
        <v>0.37593984962406013</v>
      </c>
      <c r="AD151" s="26">
        <f t="shared" si="8"/>
        <v>2659</v>
      </c>
      <c r="AE151" s="31">
        <f>IF(AD152=0,"- - -",AD151/AD152*100)</f>
        <v>2.1784546817522674</v>
      </c>
    </row>
    <row r="152" spans="1:31" x14ac:dyDescent="0.25">
      <c r="A152" s="46" t="s">
        <v>13</v>
      </c>
      <c r="B152" s="14">
        <f>SUM(B141:B151)</f>
        <v>2071</v>
      </c>
      <c r="C152" s="15">
        <f>IF(B152=0,"- - -",B152/B152*100)</f>
        <v>100</v>
      </c>
      <c r="D152" s="16">
        <f>SUM(D141:D151)</f>
        <v>2966</v>
      </c>
      <c r="E152" s="15">
        <f>IF(D152=0,"- - -",D152/D152*100)</f>
        <v>100</v>
      </c>
      <c r="F152" s="16">
        <f>SUM(F141:F151)</f>
        <v>16769</v>
      </c>
      <c r="G152" s="15">
        <f>IF(F152=0,"- - -",F152/F152*100)</f>
        <v>100</v>
      </c>
      <c r="H152" s="16">
        <f>SUM(H141:H151)</f>
        <v>53051</v>
      </c>
      <c r="I152" s="15">
        <f>IF(H152=0,"- - -",H152/H152*100)</f>
        <v>100</v>
      </c>
      <c r="J152" s="16">
        <f>SUM(J141:J151)</f>
        <v>26442</v>
      </c>
      <c r="K152" s="15">
        <f>IF(J152=0,"- - -",J152/J152*100)</f>
        <v>100</v>
      </c>
      <c r="L152" s="16">
        <f>SUM(L141:L151)</f>
        <v>9501</v>
      </c>
      <c r="M152" s="15">
        <f>IF(L152=0,"- - -",L152/L152*100)</f>
        <v>100</v>
      </c>
      <c r="N152" s="16">
        <f>SUM(N141:N151)</f>
        <v>2716</v>
      </c>
      <c r="O152" s="15">
        <f>IF(N152=0,"- - -",N152/N152*100)</f>
        <v>100</v>
      </c>
      <c r="P152" s="16">
        <f>SUM(P141:P151)</f>
        <v>1181</v>
      </c>
      <c r="Q152" s="15">
        <f>IF(P152=0,"- - -",P152/P152*100)</f>
        <v>100</v>
      </c>
      <c r="R152" s="16">
        <f>SUM(R141:R151)</f>
        <v>795</v>
      </c>
      <c r="S152" s="15">
        <f>IF(R152=0,"- - -",R152/R152*100)</f>
        <v>100</v>
      </c>
      <c r="T152" s="16">
        <f>SUM(T141:T151)</f>
        <v>545</v>
      </c>
      <c r="U152" s="15">
        <f>IF(T152=0,"- - -",T152/T152*100)</f>
        <v>100</v>
      </c>
      <c r="V152" s="16">
        <f>SUM(V141:V151)</f>
        <v>508</v>
      </c>
      <c r="W152" s="15">
        <f>IF(V152=0,"- - -",V152/V152*100)</f>
        <v>100</v>
      </c>
      <c r="X152" s="16">
        <f>SUM(X141:X151)</f>
        <v>2997</v>
      </c>
      <c r="Y152" s="15">
        <f>IF(X152=0,"- - -",X152/X152*100)</f>
        <v>100</v>
      </c>
      <c r="Z152" s="16">
        <f>SUM(Z141:Z151)</f>
        <v>1187</v>
      </c>
      <c r="AA152" s="17">
        <f>IF(Z152=0,"- - -",Z152/Z152*100)</f>
        <v>100</v>
      </c>
      <c r="AB152" s="16">
        <f>SUM(AB141:AB151)</f>
        <v>1330</v>
      </c>
      <c r="AC152" s="15">
        <f>IF(AB152=0,"- - -",AB152/AB152*100)</f>
        <v>100</v>
      </c>
      <c r="AD152" s="22">
        <f>SUM(AD141:AD151)</f>
        <v>122059</v>
      </c>
      <c r="AE152" s="23">
        <f>IF(AD152=0,"- - -",AD152/AD152*100)</f>
        <v>100</v>
      </c>
    </row>
    <row r="153" spans="1:31" ht="15.75" thickBot="1" x14ac:dyDescent="0.3">
      <c r="A153" s="47" t="s">
        <v>31</v>
      </c>
      <c r="B153" s="18">
        <f>IF($AD152=0,"- - -",B152/$AD152*100)</f>
        <v>1.6967204384764745</v>
      </c>
      <c r="C153" s="19"/>
      <c r="D153" s="20">
        <f>IF($AD152=0,"- - -",D152/$AD152*100)</f>
        <v>2.4299723904013635</v>
      </c>
      <c r="E153" s="19"/>
      <c r="F153" s="20">
        <f>IF($AD152=0,"- - -",F152/$AD152*100)</f>
        <v>13.738437968523421</v>
      </c>
      <c r="G153" s="19"/>
      <c r="H153" s="20">
        <f>IF($AD152=0,"- - -",H152/$AD152*100)</f>
        <v>43.463407040857291</v>
      </c>
      <c r="I153" s="19"/>
      <c r="J153" s="20">
        <f>IF($AD152=0,"- - -",J152/$AD152*100)</f>
        <v>21.663293980779788</v>
      </c>
      <c r="K153" s="19"/>
      <c r="L153" s="20">
        <f>IF($AD152=0,"- - -",L152/$AD152*100)</f>
        <v>7.7839405533389598</v>
      </c>
      <c r="M153" s="19"/>
      <c r="N153" s="20">
        <f>IF($AD152=0,"- - -",N152/$AD152*100)</f>
        <v>2.2251534094167575</v>
      </c>
      <c r="O153" s="19"/>
      <c r="P153" s="20">
        <f>IF($AD152=0,"- - -",P152/$AD152*100)</f>
        <v>0.9675648661712779</v>
      </c>
      <c r="Q153" s="19"/>
      <c r="R153" s="20">
        <f>IF($AD152=0,"- - -",R152/$AD152*100)</f>
        <v>0.65132435953104639</v>
      </c>
      <c r="S153" s="19"/>
      <c r="T153" s="20">
        <f>IF($AD152=0,"- - -",T152/$AD152*100)</f>
        <v>0.44650537854644062</v>
      </c>
      <c r="U153" s="19"/>
      <c r="V153" s="20">
        <f>IF($AD152=0,"- - -",V152/$AD152*100)</f>
        <v>0.41619216936071896</v>
      </c>
      <c r="W153" s="19"/>
      <c r="X153" s="20">
        <f>IF($AD152=0,"- - -",X152/$AD152*100)</f>
        <v>2.4553699440434547</v>
      </c>
      <c r="Y153" s="19"/>
      <c r="Z153" s="20">
        <f>IF($AD152=0,"- - -",Z152/$AD152*100)</f>
        <v>0.97248052171490829</v>
      </c>
      <c r="AA153" s="21"/>
      <c r="AB153" s="20">
        <f>IF($AD152=0,"- - -",AB152/$AD152*100)</f>
        <v>1.0896369788381028</v>
      </c>
      <c r="AC153" s="19"/>
      <c r="AD153" s="24">
        <f>IF($AD152=0,"- - -",AD152/$AD152*100)</f>
        <v>100</v>
      </c>
      <c r="AE153" s="25"/>
    </row>
    <row r="156" spans="1:31" x14ac:dyDescent="0.25">
      <c r="A156" s="49" t="s">
        <v>58</v>
      </c>
      <c r="I156" s="48"/>
      <c r="K156" s="48"/>
    </row>
    <row r="157" spans="1:31" ht="15.75" thickBot="1" x14ac:dyDescent="0.3"/>
    <row r="158" spans="1:31" x14ac:dyDescent="0.25">
      <c r="A158" s="144" t="s">
        <v>0</v>
      </c>
      <c r="B158" s="32" t="s">
        <v>596</v>
      </c>
      <c r="C158" s="33"/>
      <c r="D158" s="33" t="s">
        <v>59</v>
      </c>
      <c r="E158" s="33"/>
      <c r="F158" s="33" t="s">
        <v>16</v>
      </c>
      <c r="G158" s="33"/>
      <c r="H158" s="35" t="s">
        <v>13</v>
      </c>
      <c r="I158" s="36"/>
    </row>
    <row r="159" spans="1:31" ht="15.75" thickBot="1" x14ac:dyDescent="0.3">
      <c r="A159" s="145"/>
      <c r="B159" s="37" t="s">
        <v>14</v>
      </c>
      <c r="C159" s="38" t="s">
        <v>15</v>
      </c>
      <c r="D159" s="39" t="s">
        <v>14</v>
      </c>
      <c r="E159" s="38" t="s">
        <v>15</v>
      </c>
      <c r="F159" s="39" t="s">
        <v>14</v>
      </c>
      <c r="G159" s="38" t="s">
        <v>15</v>
      </c>
      <c r="H159" s="41" t="s">
        <v>14</v>
      </c>
      <c r="I159" s="42" t="s">
        <v>15</v>
      </c>
    </row>
    <row r="160" spans="1:31" x14ac:dyDescent="0.25">
      <c r="A160" s="43" t="s">
        <v>1</v>
      </c>
      <c r="B160" s="8">
        <v>9175</v>
      </c>
      <c r="C160" s="5">
        <f>IF(B171=0,"- - -",B160/B171*100)</f>
        <v>9.6443925872199987</v>
      </c>
      <c r="D160" s="4">
        <v>2256</v>
      </c>
      <c r="E160" s="5">
        <f>IF(D171=0,"- - -",D160/D171*100)</f>
        <v>8.6162777374632391</v>
      </c>
      <c r="F160" s="4">
        <v>46</v>
      </c>
      <c r="G160" s="5">
        <f>IF(F171=0,"- - -",F160/F171*100)</f>
        <v>6.1911170928667563</v>
      </c>
      <c r="H160" s="26">
        <f>B160+D160+F160</f>
        <v>11477</v>
      </c>
      <c r="I160" s="27">
        <f>IF(H171=0,"- - -",H160/H171*100)</f>
        <v>9.4028297790412836</v>
      </c>
    </row>
    <row r="161" spans="1:11" x14ac:dyDescent="0.25">
      <c r="A161" s="44" t="s">
        <v>2</v>
      </c>
      <c r="B161" s="9">
        <v>12009</v>
      </c>
      <c r="C161" s="3">
        <f>IF(B171=0,"- - -",B161/B171*100)</f>
        <v>12.623379899719339</v>
      </c>
      <c r="D161" s="2">
        <v>3141</v>
      </c>
      <c r="E161" s="3">
        <f>IF(D171=0,"- - -",D161/D171*100)</f>
        <v>11.996333498835122</v>
      </c>
      <c r="F161" s="2">
        <v>99</v>
      </c>
      <c r="G161" s="3">
        <f>IF(F171=0,"- - -",F161/F171*100)</f>
        <v>13.324360699865412</v>
      </c>
      <c r="H161" s="26">
        <f t="shared" ref="H161:H170" si="9">B161+D161+F161</f>
        <v>15249</v>
      </c>
      <c r="I161" s="29">
        <f>IF(H171=0,"- - -",H161/H171*100)</f>
        <v>12.493138564137016</v>
      </c>
    </row>
    <row r="162" spans="1:11" x14ac:dyDescent="0.25">
      <c r="A162" s="44" t="s">
        <v>3</v>
      </c>
      <c r="B162" s="9">
        <v>16892</v>
      </c>
      <c r="C162" s="3">
        <f>IF(B171=0,"- - -",B162/B171*100)</f>
        <v>17.756193960034899</v>
      </c>
      <c r="D162" s="2">
        <v>4729</v>
      </c>
      <c r="E162" s="3">
        <f>IF(D171=0,"- - -",D162/D171*100)</f>
        <v>18.061337509070771</v>
      </c>
      <c r="F162" s="2">
        <v>122</v>
      </c>
      <c r="G162" s="3">
        <f>IF(F171=0,"- - -",F162/F171*100)</f>
        <v>16.41991924629879</v>
      </c>
      <c r="H162" s="26">
        <f t="shared" si="9"/>
        <v>21743</v>
      </c>
      <c r="I162" s="29">
        <f>IF(H171=0,"- - -",H162/H171*100)</f>
        <v>17.813516414193138</v>
      </c>
    </row>
    <row r="163" spans="1:11" x14ac:dyDescent="0.25">
      <c r="A163" s="44" t="s">
        <v>4</v>
      </c>
      <c r="B163" s="9">
        <v>5981</v>
      </c>
      <c r="C163" s="3">
        <f>IF(B171=0,"- - -",B163/B171*100)</f>
        <v>6.2869876909169271</v>
      </c>
      <c r="D163" s="2">
        <v>1768</v>
      </c>
      <c r="E163" s="3">
        <f>IF(D171=0,"- - -",D163/D171*100)</f>
        <v>6.7524729786502684</v>
      </c>
      <c r="F163" s="2">
        <v>36</v>
      </c>
      <c r="G163" s="3">
        <f>IF(F171=0,"- - -",F163/F171*100)</f>
        <v>4.8452220726783315</v>
      </c>
      <c r="H163" s="26">
        <f t="shared" si="9"/>
        <v>7785</v>
      </c>
      <c r="I163" s="29">
        <f>IF(H171=0,"- - -",H163/H171*100)</f>
        <v>6.3780630678606247</v>
      </c>
    </row>
    <row r="164" spans="1:11" x14ac:dyDescent="0.25">
      <c r="A164" s="44" t="s">
        <v>5</v>
      </c>
      <c r="B164" s="9">
        <v>4955</v>
      </c>
      <c r="C164" s="3">
        <f>IF(B171=0,"- - -",B164/B171*100)</f>
        <v>5.2084975770763036</v>
      </c>
      <c r="D164" s="2">
        <v>1314</v>
      </c>
      <c r="E164" s="3">
        <f>IF(D171=0,"- - -",D164/D171*100)</f>
        <v>5.0185234694267269</v>
      </c>
      <c r="F164" s="2">
        <v>54</v>
      </c>
      <c r="G164" s="3">
        <f>IF(F171=0,"- - -",F164/F171*100)</f>
        <v>7.2678331090174968</v>
      </c>
      <c r="H164" s="26">
        <f t="shared" si="9"/>
        <v>6323</v>
      </c>
      <c r="I164" s="29">
        <f>IF(H171=0,"- - -",H164/H171*100)</f>
        <v>5.1802816670626504</v>
      </c>
    </row>
    <row r="165" spans="1:11" x14ac:dyDescent="0.25">
      <c r="A165" s="44" t="s">
        <v>6</v>
      </c>
      <c r="B165" s="9">
        <v>19426</v>
      </c>
      <c r="C165" s="3">
        <f>IF(B171=0,"- - -",B165/B171*100)</f>
        <v>20.419833286031135</v>
      </c>
      <c r="D165" s="2">
        <v>5233</v>
      </c>
      <c r="E165" s="3">
        <f>IF(D171=0,"- - -",D165/D171*100)</f>
        <v>19.986250620631708</v>
      </c>
      <c r="F165" s="2">
        <v>184</v>
      </c>
      <c r="G165" s="3">
        <f>IF(F171=0,"- - -",F165/F171*100)</f>
        <v>24.764468371467025</v>
      </c>
      <c r="H165" s="26">
        <f t="shared" si="9"/>
        <v>24843</v>
      </c>
      <c r="I165" s="29">
        <f>IF(H171=0,"- - -",H165/H171*100)</f>
        <v>20.353271778402249</v>
      </c>
    </row>
    <row r="166" spans="1:11" x14ac:dyDescent="0.25">
      <c r="A166" s="44" t="s">
        <v>7</v>
      </c>
      <c r="B166" s="9">
        <v>10749</v>
      </c>
      <c r="C166" s="3">
        <f>IF(B171=0,"- - -",B166/B171*100)</f>
        <v>11.298918356406293</v>
      </c>
      <c r="D166" s="2">
        <v>3085</v>
      </c>
      <c r="E166" s="3">
        <f>IF(D171=0,"- - -",D166/D171*100)</f>
        <v>11.78245426421724</v>
      </c>
      <c r="F166" s="2">
        <v>58</v>
      </c>
      <c r="G166" s="3">
        <f>IF(F171=0,"- - -",F166/F171*100)</f>
        <v>7.8061911170928671</v>
      </c>
      <c r="H166" s="26">
        <f t="shared" si="9"/>
        <v>13892</v>
      </c>
      <c r="I166" s="29">
        <f>IF(H171=0,"- - -",H166/H171*100)</f>
        <v>11.381381135352575</v>
      </c>
    </row>
    <row r="167" spans="1:11" x14ac:dyDescent="0.25">
      <c r="A167" s="44" t="s">
        <v>8</v>
      </c>
      <c r="B167" s="9">
        <v>1176</v>
      </c>
      <c r="C167" s="3">
        <f>IF(B171=0,"- - -",B167/B171*100)</f>
        <v>1.2361641070921763</v>
      </c>
      <c r="D167" s="2">
        <v>308</v>
      </c>
      <c r="E167" s="3">
        <f>IF(D171=0,"- - -",D167/D171*100)</f>
        <v>1.1763357903983502</v>
      </c>
      <c r="F167" s="2">
        <v>7</v>
      </c>
      <c r="G167" s="3">
        <f>IF(F171=0,"- - -",F167/F171*100)</f>
        <v>0.94212651413189774</v>
      </c>
      <c r="H167" s="26">
        <f t="shared" si="9"/>
        <v>1491</v>
      </c>
      <c r="I167" s="29">
        <f>IF(H171=0,"- - -",H167/H171*100)</f>
        <v>1.221540402592189</v>
      </c>
    </row>
    <row r="168" spans="1:11" x14ac:dyDescent="0.25">
      <c r="A168" s="44" t="s">
        <v>9</v>
      </c>
      <c r="B168" s="9">
        <v>8884</v>
      </c>
      <c r="C168" s="3">
        <f>IF(B171=0,"- - -",B168/B171*100)</f>
        <v>9.3385050403119845</v>
      </c>
      <c r="D168" s="2">
        <v>2871</v>
      </c>
      <c r="E168" s="3">
        <f>IF(D171=0,"- - -",D168/D171*100)</f>
        <v>10.965130046213192</v>
      </c>
      <c r="F168" s="2">
        <v>81</v>
      </c>
      <c r="G168" s="3">
        <f>IF(F171=0,"- - -",F168/F171*100)</f>
        <v>10.901749663526244</v>
      </c>
      <c r="H168" s="26">
        <f t="shared" si="9"/>
        <v>11836</v>
      </c>
      <c r="I168" s="29">
        <f>IF(H171=0,"- - -",H168/H171*100)</f>
        <v>9.6969498357351771</v>
      </c>
    </row>
    <row r="169" spans="1:11" x14ac:dyDescent="0.25">
      <c r="A169" s="44" t="s">
        <v>10</v>
      </c>
      <c r="B169" s="9">
        <v>3832</v>
      </c>
      <c r="C169" s="3">
        <f>IF(B171=0,"- - -",B169/B171*100)</f>
        <v>4.0280449475996765</v>
      </c>
      <c r="D169" s="2">
        <v>894</v>
      </c>
      <c r="E169" s="3">
        <f>IF(D171=0,"- - -",D169/D171*100)</f>
        <v>3.4144292097926132</v>
      </c>
      <c r="F169" s="2">
        <v>35</v>
      </c>
      <c r="G169" s="3">
        <f>IF(F171=0,"- - -",F169/F171*100)</f>
        <v>4.710632570659488</v>
      </c>
      <c r="H169" s="26">
        <f t="shared" si="9"/>
        <v>4761</v>
      </c>
      <c r="I169" s="29">
        <f>IF(H171=0,"- - -",H169/H171*100)</f>
        <v>3.9005726738708328</v>
      </c>
    </row>
    <row r="170" spans="1:11" ht="15.75" thickBot="1" x14ac:dyDescent="0.3">
      <c r="A170" s="45" t="s">
        <v>11</v>
      </c>
      <c r="B170" s="10">
        <v>2054</v>
      </c>
      <c r="C170" s="7">
        <f>IF(B171=0,"- - -",B170/B171*100)</f>
        <v>2.1590825475912667</v>
      </c>
      <c r="D170" s="6">
        <v>584</v>
      </c>
      <c r="E170" s="7">
        <f>IF(D171=0,"- - -",D170/D171*100)</f>
        <v>2.2304548753007678</v>
      </c>
      <c r="F170" s="6">
        <v>21</v>
      </c>
      <c r="G170" s="7">
        <f>IF(F171=0,"- - -",F170/F171*100)</f>
        <v>2.826379542395693</v>
      </c>
      <c r="H170" s="26">
        <f t="shared" si="9"/>
        <v>2659</v>
      </c>
      <c r="I170" s="31">
        <f>IF(H171=0,"- - -",H170/H171*100)</f>
        <v>2.1784546817522674</v>
      </c>
    </row>
    <row r="171" spans="1:11" x14ac:dyDescent="0.25">
      <c r="A171" s="46" t="s">
        <v>13</v>
      </c>
      <c r="B171" s="14">
        <f>SUM(B160:B170)</f>
        <v>95133</v>
      </c>
      <c r="C171" s="15">
        <f>IF(B171=0,"- - -",B171/B171*100)</f>
        <v>100</v>
      </c>
      <c r="D171" s="16">
        <f>SUM(D160:D170)</f>
        <v>26183</v>
      </c>
      <c r="E171" s="15">
        <f>IF(D171=0,"- - -",D171/D171*100)</f>
        <v>100</v>
      </c>
      <c r="F171" s="16">
        <f>SUM(F160:F170)</f>
        <v>743</v>
      </c>
      <c r="G171" s="15">
        <f>IF(F171=0,"- - -",F171/F171*100)</f>
        <v>100</v>
      </c>
      <c r="H171" s="22">
        <f>SUM(H160:H170)</f>
        <v>122059</v>
      </c>
      <c r="I171" s="23">
        <f>IF(H171=0,"- - -",H171/H171*100)</f>
        <v>100</v>
      </c>
    </row>
    <row r="172" spans="1:11" ht="15.75" thickBot="1" x14ac:dyDescent="0.3">
      <c r="A172" s="47" t="s">
        <v>590</v>
      </c>
      <c r="B172" s="18">
        <f>IF($H171=0,"- - -",B171/$H171*100)</f>
        <v>77.940176472034011</v>
      </c>
      <c r="C172" s="19"/>
      <c r="D172" s="20">
        <f>IF($H171=0,"- - -",D171/$H171*100)</f>
        <v>21.451101516479735</v>
      </c>
      <c r="E172" s="19"/>
      <c r="F172" s="20">
        <f>IF($H171=0,"- - -",F171/$H171*100)</f>
        <v>0.60872201148624849</v>
      </c>
      <c r="G172" s="19"/>
      <c r="H172" s="24">
        <f>IF($H171=0,"- - -",H171/$H171*100)</f>
        <v>100</v>
      </c>
      <c r="I172" s="25"/>
    </row>
    <row r="173" spans="1:11" x14ac:dyDescent="0.25">
      <c r="A173" s="146" t="s">
        <v>478</v>
      </c>
      <c r="B173" s="147"/>
      <c r="C173" s="147"/>
    </row>
    <row r="175" spans="1:11" x14ac:dyDescent="0.25">
      <c r="A175" s="1" t="s">
        <v>60</v>
      </c>
      <c r="I175" s="48"/>
      <c r="K175" s="48"/>
    </row>
    <row r="176" spans="1:11" ht="15.75" thickBot="1" x14ac:dyDescent="0.3"/>
    <row r="177" spans="1:9" x14ac:dyDescent="0.25">
      <c r="A177" s="144" t="s">
        <v>0</v>
      </c>
      <c r="B177" s="32" t="s">
        <v>121</v>
      </c>
      <c r="C177" s="33"/>
      <c r="D177" s="33" t="s">
        <v>122</v>
      </c>
      <c r="E177" s="33"/>
      <c r="F177" s="33" t="s">
        <v>123</v>
      </c>
      <c r="G177" s="33"/>
      <c r="H177" s="35" t="s">
        <v>13</v>
      </c>
      <c r="I177" s="36"/>
    </row>
    <row r="178" spans="1:9" ht="15.75" thickBot="1" x14ac:dyDescent="0.3">
      <c r="A178" s="145"/>
      <c r="B178" s="37" t="s">
        <v>14</v>
      </c>
      <c r="C178" s="38" t="s">
        <v>15</v>
      </c>
      <c r="D178" s="39" t="s">
        <v>14</v>
      </c>
      <c r="E178" s="38" t="s">
        <v>15</v>
      </c>
      <c r="F178" s="39" t="s">
        <v>14</v>
      </c>
      <c r="G178" s="38" t="s">
        <v>15</v>
      </c>
      <c r="H178" s="41" t="s">
        <v>14</v>
      </c>
      <c r="I178" s="42" t="s">
        <v>15</v>
      </c>
    </row>
    <row r="179" spans="1:9" x14ac:dyDescent="0.25">
      <c r="A179" s="43" t="s">
        <v>1</v>
      </c>
      <c r="B179" s="8">
        <v>1050</v>
      </c>
      <c r="C179" s="5">
        <f>IF(B190=0,"- - -",B179/B190*100)</f>
        <v>8.235294117647058</v>
      </c>
      <c r="D179" s="4">
        <v>9849</v>
      </c>
      <c r="E179" s="5">
        <f>IF(D190=0,"- - -",D179/D190*100)</f>
        <v>9.3469740251112743</v>
      </c>
      <c r="F179" s="4">
        <v>396</v>
      </c>
      <c r="G179" s="5">
        <f>IF(F190=0,"- - -",F179/F190*100)</f>
        <v>21.382289416846653</v>
      </c>
      <c r="H179" s="26">
        <f>B179+D179+F179</f>
        <v>11295</v>
      </c>
      <c r="I179" s="27">
        <f>IF(H190=0,"- - -",H179/H190*100)</f>
        <v>9.4146182891150509</v>
      </c>
    </row>
    <row r="180" spans="1:9" x14ac:dyDescent="0.25">
      <c r="A180" s="44" t="s">
        <v>2</v>
      </c>
      <c r="B180" s="9">
        <v>1508</v>
      </c>
      <c r="C180" s="3">
        <f>IF(B190=0,"- - -",B180/B190*100)</f>
        <v>11.827450980392157</v>
      </c>
      <c r="D180" s="2">
        <v>13348</v>
      </c>
      <c r="E180" s="3">
        <f>IF(D190=0,"- - -",D180/D190*100)</f>
        <v>12.667622021239241</v>
      </c>
      <c r="F180" s="2">
        <v>167</v>
      </c>
      <c r="G180" s="3">
        <f>IF(F190=0,"- - -",F180/F190*100)</f>
        <v>9.0172786177105841</v>
      </c>
      <c r="H180" s="26">
        <f t="shared" ref="H180:H189" si="10">B180+D180+F180</f>
        <v>15023</v>
      </c>
      <c r="I180" s="29">
        <f>IF(H190=0,"- - -",H180/H190*100)</f>
        <v>12.521984113092113</v>
      </c>
    </row>
    <row r="181" spans="1:9" x14ac:dyDescent="0.25">
      <c r="A181" s="44" t="s">
        <v>3</v>
      </c>
      <c r="B181" s="9">
        <v>2406</v>
      </c>
      <c r="C181" s="3">
        <f>IF(B190=0,"- - -",B181/B190*100)</f>
        <v>18.870588235294118</v>
      </c>
      <c r="D181" s="2">
        <v>18906</v>
      </c>
      <c r="E181" s="3">
        <f>IF(D190=0,"- - -",D181/D190*100)</f>
        <v>17.94231809511156</v>
      </c>
      <c r="F181" s="2">
        <v>58</v>
      </c>
      <c r="G181" s="3">
        <f>IF(F190=0,"- - -",F181/F190*100)</f>
        <v>3.1317494600431961</v>
      </c>
      <c r="H181" s="26">
        <f t="shared" si="10"/>
        <v>21370</v>
      </c>
      <c r="I181" s="29">
        <f>IF(H190=0,"- - -",H181/H190*100)</f>
        <v>17.812341110083104</v>
      </c>
    </row>
    <row r="182" spans="1:9" x14ac:dyDescent="0.25">
      <c r="A182" s="44" t="s">
        <v>4</v>
      </c>
      <c r="B182" s="9">
        <v>777</v>
      </c>
      <c r="C182" s="3">
        <f>IF(B190=0,"- - -",B182/B190*100)</f>
        <v>6.0941176470588232</v>
      </c>
      <c r="D182" s="2">
        <v>6879</v>
      </c>
      <c r="E182" s="3">
        <f>IF(D190=0,"- - -",D182/D190*100)</f>
        <v>6.5283616934450661</v>
      </c>
      <c r="F182" s="2">
        <v>4</v>
      </c>
      <c r="G182" s="3">
        <f>IF(F190=0,"- - -",F182/F190*100)</f>
        <v>0.21598272138228944</v>
      </c>
      <c r="H182" s="26">
        <f t="shared" si="10"/>
        <v>7660</v>
      </c>
      <c r="I182" s="29">
        <f>IF(H190=0,"- - -",H182/H190*100)</f>
        <v>6.38476990656231</v>
      </c>
    </row>
    <row r="183" spans="1:9" x14ac:dyDescent="0.25">
      <c r="A183" s="44" t="s">
        <v>5</v>
      </c>
      <c r="B183" s="9">
        <v>439</v>
      </c>
      <c r="C183" s="3">
        <f>IF(B190=0,"- - -",B183/B190*100)</f>
        <v>3.443137254901961</v>
      </c>
      <c r="D183" s="2">
        <v>5647</v>
      </c>
      <c r="E183" s="3">
        <f>IF(D190=0,"- - -",D183/D190*100)</f>
        <v>5.359159541050194</v>
      </c>
      <c r="F183" s="2">
        <v>100</v>
      </c>
      <c r="G183" s="3">
        <f>IF(F190=0,"- - -",F183/F190*100)</f>
        <v>5.3995680345572357</v>
      </c>
      <c r="H183" s="26">
        <f t="shared" si="10"/>
        <v>6186</v>
      </c>
      <c r="I183" s="29">
        <f>IF(H190=0,"- - -",H183/H190*100)</f>
        <v>5.1561601360306071</v>
      </c>
    </row>
    <row r="184" spans="1:9" x14ac:dyDescent="0.25">
      <c r="A184" s="44" t="s">
        <v>6</v>
      </c>
      <c r="B184" s="9">
        <v>2760</v>
      </c>
      <c r="C184" s="3">
        <f>IF(B190=0,"- - -",B184/B190*100)</f>
        <v>21.647058823529409</v>
      </c>
      <c r="D184" s="2">
        <v>21414</v>
      </c>
      <c r="E184" s="3">
        <f>IF(D190=0,"- - -",D184/D190*100)</f>
        <v>20.322479619629689</v>
      </c>
      <c r="F184" s="2">
        <v>172</v>
      </c>
      <c r="G184" s="3">
        <f>IF(F190=0,"- - -",F184/F190*100)</f>
        <v>9.2872570194384458</v>
      </c>
      <c r="H184" s="26">
        <f t="shared" si="10"/>
        <v>24346</v>
      </c>
      <c r="I184" s="29">
        <f>IF(H190=0,"- - -",H184/H190*100)</f>
        <v>20.292899235661359</v>
      </c>
    </row>
    <row r="185" spans="1:9" x14ac:dyDescent="0.25">
      <c r="A185" s="44" t="s">
        <v>7</v>
      </c>
      <c r="B185" s="9">
        <v>1435</v>
      </c>
      <c r="C185" s="3">
        <f>IF(B190=0,"- - -",B185/B190*100)</f>
        <v>11.254901960784313</v>
      </c>
      <c r="D185" s="2">
        <v>11748</v>
      </c>
      <c r="E185" s="3">
        <f>IF(D190=0,"- - -",D185/D190*100)</f>
        <v>11.149177667479668</v>
      </c>
      <c r="F185" s="2">
        <v>476</v>
      </c>
      <c r="G185" s="3">
        <f>IF(F190=0,"- - -",F185/F190*100)</f>
        <v>25.70194384449244</v>
      </c>
      <c r="H185" s="26">
        <f t="shared" si="10"/>
        <v>13659</v>
      </c>
      <c r="I185" s="29">
        <f>IF(H190=0,"- - -",H185/H190*100)</f>
        <v>11.385061638868747</v>
      </c>
    </row>
    <row r="186" spans="1:9" x14ac:dyDescent="0.25">
      <c r="A186" s="44" t="s">
        <v>8</v>
      </c>
      <c r="B186" s="9">
        <v>144</v>
      </c>
      <c r="C186" s="3">
        <f>IF(B190=0,"- - -",B186/B190*100)</f>
        <v>1.1294117647058823</v>
      </c>
      <c r="D186" s="2">
        <v>1326</v>
      </c>
      <c r="E186" s="3">
        <f>IF(D190=0,"- - -",D186/D190*100)</f>
        <v>1.2584107581782462</v>
      </c>
      <c r="F186" s="2">
        <v>0</v>
      </c>
      <c r="G186" s="3">
        <f>IF(F190=0,"- - -",F186/F190*100)</f>
        <v>0</v>
      </c>
      <c r="H186" s="26">
        <f t="shared" si="10"/>
        <v>1470</v>
      </c>
      <c r="I186" s="29">
        <f>IF(H190=0,"- - -",H186/H190*100)</f>
        <v>1.2252756870295816</v>
      </c>
    </row>
    <row r="187" spans="1:9" x14ac:dyDescent="0.25">
      <c r="A187" s="44" t="s">
        <v>9</v>
      </c>
      <c r="B187" s="9">
        <v>1522</v>
      </c>
      <c r="C187" s="3">
        <f>IF(B190=0,"- - -",B187/B190*100)</f>
        <v>11.937254901960785</v>
      </c>
      <c r="D187" s="2">
        <v>9671</v>
      </c>
      <c r="E187" s="3">
        <f>IF(D190=0,"- - -",D187/D190*100)</f>
        <v>9.1780470907555216</v>
      </c>
      <c r="F187" s="2">
        <v>468</v>
      </c>
      <c r="G187" s="3">
        <f>IF(F190=0,"- - -",F187/F190*100)</f>
        <v>25.269978401727862</v>
      </c>
      <c r="H187" s="26">
        <f t="shared" si="10"/>
        <v>11661</v>
      </c>
      <c r="I187" s="29">
        <f>IF(H190=0,"- - -",H187/H190*100)</f>
        <v>9.7196869295591508</v>
      </c>
    </row>
    <row r="188" spans="1:9" x14ac:dyDescent="0.25">
      <c r="A188" s="44" t="s">
        <v>10</v>
      </c>
      <c r="B188" s="9">
        <v>415</v>
      </c>
      <c r="C188" s="3">
        <f>IF(B190=0,"- - -",B188/B190*100)</f>
        <v>3.2549019607843137</v>
      </c>
      <c r="D188" s="2">
        <v>4262</v>
      </c>
      <c r="E188" s="3">
        <f>IF(D190=0,"- - -",D188/D190*100)</f>
        <v>4.044756147327063</v>
      </c>
      <c r="F188" s="2">
        <v>8</v>
      </c>
      <c r="G188" s="3">
        <f>IF(F190=0,"- - -",F188/F190*100)</f>
        <v>0.43196544276457888</v>
      </c>
      <c r="H188" s="26">
        <f t="shared" si="10"/>
        <v>4685</v>
      </c>
      <c r="I188" s="29">
        <f>IF(H190=0,"- - -",H188/H190*100)</f>
        <v>3.9050453018595852</v>
      </c>
    </row>
    <row r="189" spans="1:9" ht="15.75" thickBot="1" x14ac:dyDescent="0.3">
      <c r="A189" s="45" t="s">
        <v>11</v>
      </c>
      <c r="B189" s="10">
        <v>294</v>
      </c>
      <c r="C189" s="7">
        <f>IF(B190=0,"- - -",B189/B190*100)</f>
        <v>2.3058823529411763</v>
      </c>
      <c r="D189" s="6">
        <v>2321</v>
      </c>
      <c r="E189" s="7">
        <f>IF(D190=0,"- - -",D189/D190*100)</f>
        <v>2.2026933406724813</v>
      </c>
      <c r="F189" s="6">
        <v>3</v>
      </c>
      <c r="G189" s="7">
        <f>IF(F190=0,"- - -",F189/F190*100)</f>
        <v>0.16198704103671707</v>
      </c>
      <c r="H189" s="26">
        <f t="shared" si="10"/>
        <v>2618</v>
      </c>
      <c r="I189" s="31">
        <f>IF(H190=0,"- - -",H189/H190*100)</f>
        <v>2.1821576521383976</v>
      </c>
    </row>
    <row r="190" spans="1:9" x14ac:dyDescent="0.25">
      <c r="A190" s="46" t="s">
        <v>13</v>
      </c>
      <c r="B190" s="14">
        <f>SUM(B179:B189)</f>
        <v>12750</v>
      </c>
      <c r="C190" s="15">
        <f>IF(B190=0,"- - -",B190/B190*100)</f>
        <v>100</v>
      </c>
      <c r="D190" s="16">
        <f>SUM(D179:D189)</f>
        <v>105371</v>
      </c>
      <c r="E190" s="15">
        <f>IF(D190=0,"- - -",D190/D190*100)</f>
        <v>100</v>
      </c>
      <c r="F190" s="16">
        <f>SUM(F179:F189)</f>
        <v>1852</v>
      </c>
      <c r="G190" s="15">
        <f>IF(F190=0,"- - -",F190/F190*100)</f>
        <v>100</v>
      </c>
      <c r="H190" s="22">
        <f>SUM(H179:H189)</f>
        <v>119973</v>
      </c>
      <c r="I190" s="23">
        <f>IF(H190=0,"- - -",H190/H190*100)</f>
        <v>100</v>
      </c>
    </row>
    <row r="191" spans="1:9" ht="15.75" thickBot="1" x14ac:dyDescent="0.3">
      <c r="A191" s="47" t="s">
        <v>594</v>
      </c>
      <c r="B191" s="18">
        <f>IF($H190=0,"- - -",B190/$H190*100)</f>
        <v>10.627391163011678</v>
      </c>
      <c r="C191" s="19"/>
      <c r="D191" s="20">
        <f>IF($H190=0,"- - -",D190/$H190*100)</f>
        <v>87.828928175506164</v>
      </c>
      <c r="E191" s="19"/>
      <c r="F191" s="20">
        <f>IF($H190=0,"- - -",F190/$H190*100)</f>
        <v>1.5436806614821668</v>
      </c>
      <c r="G191" s="19"/>
      <c r="H191" s="24">
        <f>IF($H190=0,"- - -",H190/$H190*100)</f>
        <v>100</v>
      </c>
      <c r="I191" s="25"/>
    </row>
    <row r="194" spans="1:11" x14ac:dyDescent="0.25">
      <c r="A194" s="1" t="s">
        <v>61</v>
      </c>
      <c r="I194" s="48"/>
      <c r="K194" s="48"/>
    </row>
    <row r="195" spans="1:11" ht="15.75" thickBot="1" x14ac:dyDescent="0.3"/>
    <row r="196" spans="1:11" x14ac:dyDescent="0.25">
      <c r="A196" s="144" t="s">
        <v>0</v>
      </c>
      <c r="B196" s="32" t="s">
        <v>124</v>
      </c>
      <c r="C196" s="33"/>
      <c r="D196" s="33" t="s">
        <v>125</v>
      </c>
      <c r="E196" s="33"/>
      <c r="F196" s="33" t="s">
        <v>123</v>
      </c>
      <c r="G196" s="33"/>
      <c r="H196" s="35" t="s">
        <v>13</v>
      </c>
      <c r="I196" s="36"/>
    </row>
    <row r="197" spans="1:11" ht="15.75" thickBot="1" x14ac:dyDescent="0.3">
      <c r="A197" s="145"/>
      <c r="B197" s="37" t="s">
        <v>14</v>
      </c>
      <c r="C197" s="38" t="s">
        <v>15</v>
      </c>
      <c r="D197" s="39" t="s">
        <v>14</v>
      </c>
      <c r="E197" s="38" t="s">
        <v>15</v>
      </c>
      <c r="F197" s="39" t="s">
        <v>14</v>
      </c>
      <c r="G197" s="38" t="s">
        <v>15</v>
      </c>
      <c r="H197" s="41" t="s">
        <v>14</v>
      </c>
      <c r="I197" s="42" t="s">
        <v>15</v>
      </c>
    </row>
    <row r="198" spans="1:11" x14ac:dyDescent="0.25">
      <c r="A198" s="43" t="s">
        <v>1</v>
      </c>
      <c r="B198" s="8">
        <v>8076</v>
      </c>
      <c r="C198" s="5">
        <f>IF(B209=0,"- - -",B198/B209*100)</f>
        <v>10.027689136670102</v>
      </c>
      <c r="D198" s="4">
        <v>3191</v>
      </c>
      <c r="E198" s="5">
        <f>IF(D209=0,"- - -",D198/D209*100)</f>
        <v>8.2229552131113746</v>
      </c>
      <c r="F198" s="4">
        <v>28</v>
      </c>
      <c r="G198" s="5">
        <f>IF(F209=0,"- - -",F198/F209*100)</f>
        <v>4.4444444444444446</v>
      </c>
      <c r="H198" s="26">
        <f>B198+D198+F198</f>
        <v>11295</v>
      </c>
      <c r="I198" s="27">
        <f>IF(H209=0,"- - -",H198/H209*100)</f>
        <v>9.4146182891150509</v>
      </c>
    </row>
    <row r="199" spans="1:11" x14ac:dyDescent="0.25">
      <c r="A199" s="44" t="s">
        <v>2</v>
      </c>
      <c r="B199" s="9">
        <v>9672</v>
      </c>
      <c r="C199" s="3">
        <f>IF(B209=0,"- - -",B199/B209*100)</f>
        <v>12.009386989830762</v>
      </c>
      <c r="D199" s="2">
        <v>5320</v>
      </c>
      <c r="E199" s="3">
        <f>IF(D209=0,"- - -",D199/D209*100)</f>
        <v>13.709220223676752</v>
      </c>
      <c r="F199" s="2">
        <v>31</v>
      </c>
      <c r="G199" s="3">
        <f>IF(F209=0,"- - -",F199/F209*100)</f>
        <v>4.9206349206349209</v>
      </c>
      <c r="H199" s="26">
        <f t="shared" ref="H199:H208" si="11">B199+D199+F199</f>
        <v>15023</v>
      </c>
      <c r="I199" s="29">
        <f>IF(H209=0,"- - -",H199/H209*100)</f>
        <v>12.521984113092113</v>
      </c>
    </row>
    <row r="200" spans="1:11" x14ac:dyDescent="0.25">
      <c r="A200" s="44" t="s">
        <v>3</v>
      </c>
      <c r="B200" s="9">
        <v>14053</v>
      </c>
      <c r="C200" s="3">
        <f>IF(B209=0,"- - -",B200/B209*100)</f>
        <v>17.44912276345034</v>
      </c>
      <c r="D200" s="2">
        <v>7294</v>
      </c>
      <c r="E200" s="3">
        <f>IF(D209=0,"- - -",D200/D209*100)</f>
        <v>18.796062464567335</v>
      </c>
      <c r="F200" s="2">
        <v>23</v>
      </c>
      <c r="G200" s="3">
        <f>IF(F209=0,"- - -",F200/F209*100)</f>
        <v>3.6507936507936511</v>
      </c>
      <c r="H200" s="26">
        <f t="shared" si="11"/>
        <v>21370</v>
      </c>
      <c r="I200" s="29">
        <f>IF(H209=0,"- - -",H200/H209*100)</f>
        <v>17.812341110083104</v>
      </c>
    </row>
    <row r="201" spans="1:11" x14ac:dyDescent="0.25">
      <c r="A201" s="44" t="s">
        <v>4</v>
      </c>
      <c r="B201" s="9">
        <v>5439</v>
      </c>
      <c r="C201" s="3">
        <f>IF(B209=0,"- - -",B201/B209*100)</f>
        <v>6.7534176837975091</v>
      </c>
      <c r="D201" s="2">
        <v>2221</v>
      </c>
      <c r="E201" s="3">
        <f>IF(D209=0,"- - -",D201/D209*100)</f>
        <v>5.7233417512755755</v>
      </c>
      <c r="F201" s="2">
        <v>0</v>
      </c>
      <c r="G201" s="3">
        <f>IF(F209=0,"- - -",F201/F209*100)</f>
        <v>0</v>
      </c>
      <c r="H201" s="26">
        <f t="shared" si="11"/>
        <v>7660</v>
      </c>
      <c r="I201" s="29">
        <f>IF(H209=0,"- - -",H201/H209*100)</f>
        <v>6.38476990656231</v>
      </c>
    </row>
    <row r="202" spans="1:11" x14ac:dyDescent="0.25">
      <c r="A202" s="44" t="s">
        <v>5</v>
      </c>
      <c r="B202" s="9">
        <v>4294</v>
      </c>
      <c r="C202" s="3">
        <f>IF(B209=0,"- - -",B202/B209*100)</f>
        <v>5.3317108906465354</v>
      </c>
      <c r="D202" s="2">
        <v>1849</v>
      </c>
      <c r="E202" s="3">
        <f>IF(D209=0,"- - -",D202/D209*100)</f>
        <v>4.7647271040560737</v>
      </c>
      <c r="F202" s="2">
        <v>43</v>
      </c>
      <c r="G202" s="3">
        <f>IF(F209=0,"- - -",F202/F209*100)</f>
        <v>6.8253968253968251</v>
      </c>
      <c r="H202" s="26">
        <f t="shared" si="11"/>
        <v>6186</v>
      </c>
      <c r="I202" s="29">
        <f>IF(H209=0,"- - -",H202/H209*100)</f>
        <v>5.1561601360306071</v>
      </c>
    </row>
    <row r="203" spans="1:11" x14ac:dyDescent="0.25">
      <c r="A203" s="44" t="s">
        <v>6</v>
      </c>
      <c r="B203" s="9">
        <v>16534</v>
      </c>
      <c r="C203" s="3">
        <f>IF(B209=0,"- - -",B203/B209*100)</f>
        <v>20.529694426164372</v>
      </c>
      <c r="D203" s="2">
        <v>7716</v>
      </c>
      <c r="E203" s="3">
        <f>IF(D209=0,"- - -",D203/D209*100)</f>
        <v>19.883523166520643</v>
      </c>
      <c r="F203" s="2">
        <v>96</v>
      </c>
      <c r="G203" s="3">
        <f>IF(F209=0,"- - -",F203/F209*100)</f>
        <v>15.238095238095239</v>
      </c>
      <c r="H203" s="26">
        <f t="shared" si="11"/>
        <v>24346</v>
      </c>
      <c r="I203" s="29">
        <f>IF(H209=0,"- - -",H203/H209*100)</f>
        <v>20.292899235661359</v>
      </c>
    </row>
    <row r="204" spans="1:11" x14ac:dyDescent="0.25">
      <c r="A204" s="44" t="s">
        <v>7</v>
      </c>
      <c r="B204" s="9">
        <v>8666</v>
      </c>
      <c r="C204" s="3">
        <f>IF(B209=0,"- - -",B204/B209*100)</f>
        <v>10.76027167637235</v>
      </c>
      <c r="D204" s="2">
        <v>4713</v>
      </c>
      <c r="E204" s="3">
        <f>IF(D209=0,"- - -",D204/D209*100)</f>
        <v>12.14502911920837</v>
      </c>
      <c r="F204" s="2">
        <v>280</v>
      </c>
      <c r="G204" s="3">
        <f>IF(F209=0,"- - -",F204/F209*100)</f>
        <v>44.444444444444443</v>
      </c>
      <c r="H204" s="26">
        <f t="shared" si="11"/>
        <v>13659</v>
      </c>
      <c r="I204" s="29">
        <f>IF(H209=0,"- - -",H204/H209*100)</f>
        <v>11.385061638868747</v>
      </c>
    </row>
    <row r="205" spans="1:11" x14ac:dyDescent="0.25">
      <c r="A205" s="44" t="s">
        <v>8</v>
      </c>
      <c r="B205" s="9">
        <v>1069</v>
      </c>
      <c r="C205" s="3">
        <f>IF(B209=0,"- - -",B205/B209*100)</f>
        <v>1.3273402287147522</v>
      </c>
      <c r="D205" s="2">
        <v>401</v>
      </c>
      <c r="E205" s="3">
        <f>IF(D209=0,"- - -",D205/D209*100)</f>
        <v>1.0333453589651085</v>
      </c>
      <c r="F205" s="2">
        <v>0</v>
      </c>
      <c r="G205" s="3">
        <f>IF(F209=0,"- - -",F205/F209*100)</f>
        <v>0</v>
      </c>
      <c r="H205" s="26">
        <f t="shared" si="11"/>
        <v>1470</v>
      </c>
      <c r="I205" s="29">
        <f>IF(H209=0,"- - -",H205/H209*100)</f>
        <v>1.2252756870295816</v>
      </c>
    </row>
    <row r="206" spans="1:11" x14ac:dyDescent="0.25">
      <c r="A206" s="44" t="s">
        <v>9</v>
      </c>
      <c r="B206" s="9">
        <v>8094</v>
      </c>
      <c r="C206" s="3">
        <f>IF(B209=0,"- - -",B206/B209*100)</f>
        <v>10.050039112457629</v>
      </c>
      <c r="D206" s="2">
        <v>3441</v>
      </c>
      <c r="E206" s="3">
        <f>IF(D209=0,"- - -",D206/D209*100)</f>
        <v>8.8671854867803948</v>
      </c>
      <c r="F206" s="2">
        <v>126</v>
      </c>
      <c r="G206" s="3">
        <f>IF(F209=0,"- - -",F206/F209*100)</f>
        <v>20</v>
      </c>
      <c r="H206" s="26">
        <f t="shared" si="11"/>
        <v>11661</v>
      </c>
      <c r="I206" s="29">
        <f>IF(H209=0,"- - -",H206/H209*100)</f>
        <v>9.7196869295591508</v>
      </c>
    </row>
    <row r="207" spans="1:11" x14ac:dyDescent="0.25">
      <c r="A207" s="44" t="s">
        <v>10</v>
      </c>
      <c r="B207" s="9">
        <v>2995</v>
      </c>
      <c r="C207" s="3">
        <f>IF(B209=0,"- - -",B207/B209*100)</f>
        <v>3.7187876379800588</v>
      </c>
      <c r="D207" s="2">
        <v>1687</v>
      </c>
      <c r="E207" s="3">
        <f>IF(D209=0,"- - -",D207/D209*100)</f>
        <v>4.3472658867185485</v>
      </c>
      <c r="F207" s="2">
        <v>3</v>
      </c>
      <c r="G207" s="3">
        <f>IF(F209=0,"- - -",F207/F209*100)</f>
        <v>0.47619047619047622</v>
      </c>
      <c r="H207" s="26">
        <f t="shared" si="11"/>
        <v>4685</v>
      </c>
      <c r="I207" s="29">
        <f>IF(H209=0,"- - -",H207/H209*100)</f>
        <v>3.9050453018595852</v>
      </c>
    </row>
    <row r="208" spans="1:11" ht="15.75" thickBot="1" x14ac:dyDescent="0.3">
      <c r="A208" s="45" t="s">
        <v>11</v>
      </c>
      <c r="B208" s="10">
        <v>1645</v>
      </c>
      <c r="C208" s="7">
        <f>IF(B209=0,"- - -",B208/B209*100)</f>
        <v>2.0425394539155919</v>
      </c>
      <c r="D208" s="6">
        <v>973</v>
      </c>
      <c r="E208" s="7">
        <f>IF(D209=0,"- - -",D208/D209*100)</f>
        <v>2.507344225119827</v>
      </c>
      <c r="F208" s="6">
        <v>0</v>
      </c>
      <c r="G208" s="7">
        <f>IF(F209=0,"- - -",F208/F209*100)</f>
        <v>0</v>
      </c>
      <c r="H208" s="26">
        <f t="shared" si="11"/>
        <v>2618</v>
      </c>
      <c r="I208" s="31">
        <f>IF(H209=0,"- - -",H208/H209*100)</f>
        <v>2.1821576521383976</v>
      </c>
    </row>
    <row r="209" spans="1:11" x14ac:dyDescent="0.25">
      <c r="A209" s="46" t="s">
        <v>13</v>
      </c>
      <c r="B209" s="14">
        <f>SUM(B198:B208)</f>
        <v>80537</v>
      </c>
      <c r="C209" s="15">
        <f>IF(B209=0,"- - -",B209/B209*100)</f>
        <v>100</v>
      </c>
      <c r="D209" s="16">
        <f>SUM(D198:D208)</f>
        <v>38806</v>
      </c>
      <c r="E209" s="15">
        <f>IF(D209=0,"- - -",D209/D209*100)</f>
        <v>100</v>
      </c>
      <c r="F209" s="16">
        <f>SUM(F198:F208)</f>
        <v>630</v>
      </c>
      <c r="G209" s="15">
        <f>IF(F209=0,"- - -",F209/F209*100)</f>
        <v>100</v>
      </c>
      <c r="H209" s="22">
        <f>SUM(H198:H208)</f>
        <v>119973</v>
      </c>
      <c r="I209" s="23">
        <f>IF(H209=0,"- - -",H209/H209*100)</f>
        <v>100</v>
      </c>
    </row>
    <row r="210" spans="1:11" ht="15.75" thickBot="1" x14ac:dyDescent="0.3">
      <c r="A210" s="47" t="s">
        <v>592</v>
      </c>
      <c r="B210" s="18">
        <f>IF($H209=0,"- - -",B209/$H209*100)</f>
        <v>67.129270752585995</v>
      </c>
      <c r="C210" s="19"/>
      <c r="D210" s="20">
        <f>IF($H209=0,"- - -",D209/$H209*100)</f>
        <v>32.345611095829895</v>
      </c>
      <c r="E210" s="19"/>
      <c r="F210" s="20">
        <f>IF($H209=0,"- - -",F209/$H209*100)</f>
        <v>0.52511815158410635</v>
      </c>
      <c r="G210" s="19"/>
      <c r="H210" s="24">
        <f>IF($H209=0,"- - -",H209/$H209*100)</f>
        <v>100</v>
      </c>
      <c r="I210" s="25"/>
    </row>
    <row r="211" spans="1:11" x14ac:dyDescent="0.25">
      <c r="A211" s="147" t="s">
        <v>479</v>
      </c>
      <c r="B211" s="147"/>
      <c r="C211" s="147"/>
      <c r="D211" s="147"/>
    </row>
    <row r="213" spans="1:11" x14ac:dyDescent="0.25">
      <c r="A213" s="1" t="s">
        <v>62</v>
      </c>
      <c r="I213" s="48"/>
      <c r="K213" s="48"/>
    </row>
    <row r="214" spans="1:11" ht="15.75" thickBot="1" x14ac:dyDescent="0.3"/>
    <row r="215" spans="1:11" x14ac:dyDescent="0.25">
      <c r="A215" s="144" t="s">
        <v>0</v>
      </c>
      <c r="B215" s="32" t="s">
        <v>63</v>
      </c>
      <c r="C215" s="33"/>
      <c r="D215" s="33" t="s">
        <v>64</v>
      </c>
      <c r="E215" s="33"/>
      <c r="F215" s="33" t="s">
        <v>16</v>
      </c>
      <c r="G215" s="33"/>
      <c r="H215" s="35" t="s">
        <v>13</v>
      </c>
      <c r="I215" s="36"/>
    </row>
    <row r="216" spans="1:11" ht="15.75" thickBot="1" x14ac:dyDescent="0.3">
      <c r="A216" s="145"/>
      <c r="B216" s="37" t="s">
        <v>14</v>
      </c>
      <c r="C216" s="38" t="s">
        <v>15</v>
      </c>
      <c r="D216" s="39" t="s">
        <v>14</v>
      </c>
      <c r="E216" s="38" t="s">
        <v>15</v>
      </c>
      <c r="F216" s="39" t="s">
        <v>14</v>
      </c>
      <c r="G216" s="38" t="s">
        <v>15</v>
      </c>
      <c r="H216" s="41" t="s">
        <v>14</v>
      </c>
      <c r="I216" s="42" t="s">
        <v>15</v>
      </c>
    </row>
    <row r="217" spans="1:11" x14ac:dyDescent="0.25">
      <c r="A217" s="43" t="s">
        <v>1</v>
      </c>
      <c r="B217" s="8">
        <v>2176</v>
      </c>
      <c r="C217" s="5">
        <f>IF(B228=0,"- - -",B217/B228*100)</f>
        <v>7.0709040098784692</v>
      </c>
      <c r="D217" s="4">
        <v>9092</v>
      </c>
      <c r="E217" s="5">
        <f>IF(D228=0,"- - -",D217/D228*100)</f>
        <v>10.285533282048961</v>
      </c>
      <c r="F217" s="4">
        <v>27</v>
      </c>
      <c r="G217" s="5">
        <f>IF(F228=0,"- - -",F217/F228*100)</f>
        <v>3.3623910336239105</v>
      </c>
      <c r="H217" s="26">
        <f>B217+D217+F217</f>
        <v>11295</v>
      </c>
      <c r="I217" s="27">
        <f>IF(H228=0,"- - -",H217/H228*100)</f>
        <v>9.4146182891150509</v>
      </c>
    </row>
    <row r="218" spans="1:11" x14ac:dyDescent="0.25">
      <c r="A218" s="44" t="s">
        <v>2</v>
      </c>
      <c r="B218" s="9">
        <v>3518</v>
      </c>
      <c r="C218" s="3">
        <f>IF(B228=0,"- - -",B218/B228*100)</f>
        <v>11.431728082147268</v>
      </c>
      <c r="D218" s="2">
        <v>11448</v>
      </c>
      <c r="E218" s="3">
        <f>IF(D228=0,"- - -",D218/D228*100)</f>
        <v>12.950812253948143</v>
      </c>
      <c r="F218" s="2">
        <v>57</v>
      </c>
      <c r="G218" s="3">
        <f>IF(F228=0,"- - -",F218/F228*100)</f>
        <v>7.0983810709838115</v>
      </c>
      <c r="H218" s="26">
        <f t="shared" ref="H218:H227" si="12">B218+D218+F218</f>
        <v>15023</v>
      </c>
      <c r="I218" s="29">
        <f>IF(H228=0,"- - -",H218/H228*100)</f>
        <v>12.521984113092113</v>
      </c>
    </row>
    <row r="219" spans="1:11" x14ac:dyDescent="0.25">
      <c r="A219" s="44" t="s">
        <v>3</v>
      </c>
      <c r="B219" s="9">
        <v>4912</v>
      </c>
      <c r="C219" s="3">
        <f>IF(B228=0,"- - -",B219/B228*100)</f>
        <v>15.961525963475662</v>
      </c>
      <c r="D219" s="2">
        <v>16440</v>
      </c>
      <c r="E219" s="3">
        <f>IF(D228=0,"- - -",D219/D228*100)</f>
        <v>18.598126612063894</v>
      </c>
      <c r="F219" s="2">
        <v>18</v>
      </c>
      <c r="G219" s="3">
        <f>IF(F228=0,"- - -",F219/F228*100)</f>
        <v>2.2415940224159403</v>
      </c>
      <c r="H219" s="26">
        <f t="shared" si="12"/>
        <v>21370</v>
      </c>
      <c r="I219" s="29">
        <f>IF(H228=0,"- - -",H219/H228*100)</f>
        <v>17.812341110083104</v>
      </c>
    </row>
    <row r="220" spans="1:11" x14ac:dyDescent="0.25">
      <c r="A220" s="44" t="s">
        <v>4</v>
      </c>
      <c r="B220" s="9">
        <v>1560</v>
      </c>
      <c r="C220" s="3">
        <f>IF(B228=0,"- - -",B220/B228*100)</f>
        <v>5.0692142717878728</v>
      </c>
      <c r="D220" s="2">
        <v>6100</v>
      </c>
      <c r="E220" s="3">
        <f>IF(D228=0,"- - -",D220/D228*100)</f>
        <v>6.900764740485994</v>
      </c>
      <c r="F220" s="2">
        <v>0</v>
      </c>
      <c r="G220" s="3">
        <f>IF(F228=0,"- - -",F220/F228*100)</f>
        <v>0</v>
      </c>
      <c r="H220" s="26">
        <f t="shared" si="12"/>
        <v>7660</v>
      </c>
      <c r="I220" s="29">
        <f>IF(H228=0,"- - -",H220/H228*100)</f>
        <v>6.38476990656231</v>
      </c>
    </row>
    <row r="221" spans="1:11" x14ac:dyDescent="0.25">
      <c r="A221" s="44" t="s">
        <v>5</v>
      </c>
      <c r="B221" s="9">
        <v>1612</v>
      </c>
      <c r="C221" s="3">
        <f>IF(B228=0,"- - -",B221/B228*100)</f>
        <v>5.2381880808474692</v>
      </c>
      <c r="D221" s="2">
        <v>4525</v>
      </c>
      <c r="E221" s="3">
        <f>IF(D228=0,"- - -",D221/D228*100)</f>
        <v>5.1190099099506767</v>
      </c>
      <c r="F221" s="2">
        <v>49</v>
      </c>
      <c r="G221" s="3">
        <f>IF(F228=0,"- - -",F221/F228*100)</f>
        <v>6.102117061021171</v>
      </c>
      <c r="H221" s="26">
        <f t="shared" si="12"/>
        <v>6186</v>
      </c>
      <c r="I221" s="29">
        <f>IF(H228=0,"- - -",H221/H228*100)</f>
        <v>5.1561601360306071</v>
      </c>
    </row>
    <row r="222" spans="1:11" x14ac:dyDescent="0.25">
      <c r="A222" s="44" t="s">
        <v>6</v>
      </c>
      <c r="B222" s="9">
        <v>7029</v>
      </c>
      <c r="C222" s="3">
        <f>IF(B228=0,"- - -",B222/B228*100)</f>
        <v>22.84070968999805</v>
      </c>
      <c r="D222" s="2">
        <v>17199</v>
      </c>
      <c r="E222" s="3">
        <f>IF(D228=0,"- - -",D222/D228*100)</f>
        <v>19.456762749445677</v>
      </c>
      <c r="F222" s="2">
        <v>118</v>
      </c>
      <c r="G222" s="3">
        <f>IF(F228=0,"- - -",F222/F228*100)</f>
        <v>14.694894146948942</v>
      </c>
      <c r="H222" s="26">
        <f t="shared" si="12"/>
        <v>24346</v>
      </c>
      <c r="I222" s="29">
        <f>IF(H228=0,"- - -",H222/H228*100)</f>
        <v>20.292899235661359</v>
      </c>
    </row>
    <row r="223" spans="1:11" x14ac:dyDescent="0.25">
      <c r="A223" s="44" t="s">
        <v>7</v>
      </c>
      <c r="B223" s="9">
        <v>4108</v>
      </c>
      <c r="C223" s="3">
        <f>IF(B228=0,"- - -",B223/B228*100)</f>
        <v>13.348930915708065</v>
      </c>
      <c r="D223" s="2">
        <v>9325</v>
      </c>
      <c r="E223" s="3">
        <f>IF(D228=0,"- - -",D223/D228*100)</f>
        <v>10.54911986967736</v>
      </c>
      <c r="F223" s="2">
        <v>226</v>
      </c>
      <c r="G223" s="3">
        <f>IF(F228=0,"- - -",F223/F228*100)</f>
        <v>28.144458281444585</v>
      </c>
      <c r="H223" s="26">
        <f t="shared" si="12"/>
        <v>13659</v>
      </c>
      <c r="I223" s="29">
        <f>IF(H228=0,"- - -",H223/H228*100)</f>
        <v>11.385061638868747</v>
      </c>
    </row>
    <row r="224" spans="1:11" x14ac:dyDescent="0.25">
      <c r="A224" s="44" t="s">
        <v>8</v>
      </c>
      <c r="B224" s="9">
        <v>401</v>
      </c>
      <c r="C224" s="3">
        <f>IF(B228=0,"- - -",B224/B228*100)</f>
        <v>1.303048027555729</v>
      </c>
      <c r="D224" s="2">
        <v>1069</v>
      </c>
      <c r="E224" s="3">
        <f>IF(D228=0,"- - -",D224/D228*100)</f>
        <v>1.2093307389474637</v>
      </c>
      <c r="F224" s="2">
        <v>0</v>
      </c>
      <c r="G224" s="3">
        <f>IF(F228=0,"- - -",F224/F228*100)</f>
        <v>0</v>
      </c>
      <c r="H224" s="26">
        <f t="shared" si="12"/>
        <v>1470</v>
      </c>
      <c r="I224" s="29">
        <f>IF(H228=0,"- - -",H224/H228*100)</f>
        <v>1.2252756870295816</v>
      </c>
    </row>
    <row r="225" spans="1:11" x14ac:dyDescent="0.25">
      <c r="A225" s="44" t="s">
        <v>9</v>
      </c>
      <c r="B225" s="9">
        <v>3445</v>
      </c>
      <c r="C225" s="3">
        <f>IF(B228=0,"- - -",B225/B228*100)</f>
        <v>11.194514850198219</v>
      </c>
      <c r="D225" s="2">
        <v>7910</v>
      </c>
      <c r="E225" s="3">
        <f>IF(D228=0,"- - -",D225/D228*100)</f>
        <v>8.9483687044662652</v>
      </c>
      <c r="F225" s="2">
        <v>306</v>
      </c>
      <c r="G225" s="3">
        <f>IF(F228=0,"- - -",F225/F228*100)</f>
        <v>38.107098381070983</v>
      </c>
      <c r="H225" s="26">
        <f t="shared" si="12"/>
        <v>11661</v>
      </c>
      <c r="I225" s="29">
        <f>IF(H228=0,"- - -",H225/H228*100)</f>
        <v>9.7196869295591508</v>
      </c>
    </row>
    <row r="226" spans="1:11" x14ac:dyDescent="0.25">
      <c r="A226" s="44" t="s">
        <v>10</v>
      </c>
      <c r="B226" s="9">
        <v>1476</v>
      </c>
      <c r="C226" s="3">
        <f>IF(B228=0,"- - -",B226/B228*100)</f>
        <v>4.7962565802300645</v>
      </c>
      <c r="D226" s="2">
        <v>3207</v>
      </c>
      <c r="E226" s="3">
        <f>IF(D228=0,"- - -",D226/D228*100)</f>
        <v>3.6279922168423915</v>
      </c>
      <c r="F226" s="2">
        <v>2</v>
      </c>
      <c r="G226" s="3">
        <f>IF(F228=0,"- - -",F226/F228*100)</f>
        <v>0.24906600249066002</v>
      </c>
      <c r="H226" s="26">
        <f t="shared" si="12"/>
        <v>4685</v>
      </c>
      <c r="I226" s="29">
        <f>IF(H228=0,"- - -",H226/H228*100)</f>
        <v>3.9050453018595852</v>
      </c>
    </row>
    <row r="227" spans="1:11" ht="15.75" thickBot="1" x14ac:dyDescent="0.3">
      <c r="A227" s="45" t="s">
        <v>11</v>
      </c>
      <c r="B227" s="10">
        <v>537</v>
      </c>
      <c r="C227" s="7">
        <f>IF(B228=0,"- - -",B227/B228*100)</f>
        <v>1.7449795281731333</v>
      </c>
      <c r="D227" s="6">
        <v>2081</v>
      </c>
      <c r="E227" s="7">
        <f>IF(D228=0,"- - -",D227/D228*100)</f>
        <v>2.354178922123173</v>
      </c>
      <c r="F227" s="6">
        <v>0</v>
      </c>
      <c r="G227" s="7">
        <f>IF(F228=0,"- - -",F227/F228*100)</f>
        <v>0</v>
      </c>
      <c r="H227" s="26">
        <f t="shared" si="12"/>
        <v>2618</v>
      </c>
      <c r="I227" s="31">
        <f>IF(H228=0,"- - -",H227/H228*100)</f>
        <v>2.1821576521383976</v>
      </c>
    </row>
    <row r="228" spans="1:11" x14ac:dyDescent="0.25">
      <c r="A228" s="46" t="s">
        <v>13</v>
      </c>
      <c r="B228" s="14">
        <f>SUM(B217:B227)</f>
        <v>30774</v>
      </c>
      <c r="C228" s="15">
        <f>IF(B228=0,"- - -",B228/B228*100)</f>
        <v>100</v>
      </c>
      <c r="D228" s="16">
        <f>SUM(D217:D227)</f>
        <v>88396</v>
      </c>
      <c r="E228" s="15">
        <f>IF(D228=0,"- - -",D228/D228*100)</f>
        <v>100</v>
      </c>
      <c r="F228" s="16">
        <f>SUM(F217:F227)</f>
        <v>803</v>
      </c>
      <c r="G228" s="15">
        <f>IF(F228=0,"- - -",F228/F228*100)</f>
        <v>100</v>
      </c>
      <c r="H228" s="22">
        <f>SUM(H217:H227)</f>
        <v>119973</v>
      </c>
      <c r="I228" s="23">
        <f>IF(H228=0,"- - -",H228/H228*100)</f>
        <v>100</v>
      </c>
    </row>
    <row r="229" spans="1:11" ht="15.75" thickBot="1" x14ac:dyDescent="0.3">
      <c r="A229" s="47" t="s">
        <v>591</v>
      </c>
      <c r="B229" s="18">
        <f>IF($H228=0,"- - -",B228/$H228*100)</f>
        <v>25.650771423570301</v>
      </c>
      <c r="C229" s="19"/>
      <c r="D229" s="20">
        <f>IF($H228=0,"- - -",D228/$H228*100)</f>
        <v>73.679911313378838</v>
      </c>
      <c r="E229" s="19"/>
      <c r="F229" s="20">
        <f>IF($H228=0,"- - -",F228/$H228*100)</f>
        <v>0.66931726305085315</v>
      </c>
      <c r="G229" s="19"/>
      <c r="H229" s="24">
        <f>IF($H228=0,"- - -",H228/$H228*100)</f>
        <v>100</v>
      </c>
      <c r="I229" s="25"/>
    </row>
    <row r="232" spans="1:11" x14ac:dyDescent="0.25">
      <c r="A232" s="49" t="s">
        <v>65</v>
      </c>
      <c r="I232" s="48"/>
      <c r="K232" s="48"/>
    </row>
    <row r="233" spans="1:11" ht="15.75" thickBot="1" x14ac:dyDescent="0.3"/>
    <row r="234" spans="1:11" x14ac:dyDescent="0.25">
      <c r="A234" s="144" t="s">
        <v>0</v>
      </c>
      <c r="B234" s="32" t="s">
        <v>66</v>
      </c>
      <c r="C234" s="33"/>
      <c r="D234" s="33" t="s">
        <v>67</v>
      </c>
      <c r="E234" s="33"/>
      <c r="F234" s="35" t="s">
        <v>13</v>
      </c>
      <c r="G234" s="36"/>
    </row>
    <row r="235" spans="1:11" ht="15.75" thickBot="1" x14ac:dyDescent="0.3">
      <c r="A235" s="145"/>
      <c r="B235" s="37" t="s">
        <v>14</v>
      </c>
      <c r="C235" s="38" t="s">
        <v>15</v>
      </c>
      <c r="D235" s="39" t="s">
        <v>14</v>
      </c>
      <c r="E235" s="38" t="s">
        <v>15</v>
      </c>
      <c r="F235" s="41" t="s">
        <v>14</v>
      </c>
      <c r="G235" s="42" t="s">
        <v>15</v>
      </c>
    </row>
    <row r="236" spans="1:11" x14ac:dyDescent="0.25">
      <c r="A236" s="43" t="s">
        <v>1</v>
      </c>
      <c r="B236" s="8">
        <v>36</v>
      </c>
      <c r="C236" s="5">
        <f>IF(B247=0,"- - -",B236/B247*100)</f>
        <v>5.9602649006622519</v>
      </c>
      <c r="D236" s="4">
        <v>11441</v>
      </c>
      <c r="E236" s="5">
        <f>IF(D247=0,"- - -",D236/D247*100)</f>
        <v>9.4199497756370665</v>
      </c>
      <c r="F236" s="26">
        <f>B236+D236</f>
        <v>11477</v>
      </c>
      <c r="G236" s="27">
        <f>IF(F247=0,"- - -",F236/F247*100)</f>
        <v>9.4028297790412836</v>
      </c>
    </row>
    <row r="237" spans="1:11" x14ac:dyDescent="0.25">
      <c r="A237" s="44" t="s">
        <v>2</v>
      </c>
      <c r="B237" s="9">
        <v>80</v>
      </c>
      <c r="C237" s="3">
        <f>IF(B247=0,"- - -",B237/B247*100)</f>
        <v>13.245033112582782</v>
      </c>
      <c r="D237" s="2">
        <v>15169</v>
      </c>
      <c r="E237" s="3">
        <f>IF(D247=0,"- - -",D237/D247*100)</f>
        <v>12.489399366020336</v>
      </c>
      <c r="F237" s="26">
        <f t="shared" ref="F237:F246" si="13">B237+D237</f>
        <v>15249</v>
      </c>
      <c r="G237" s="29">
        <f>IF(F247=0,"- - -",F237/F247*100)</f>
        <v>12.493138564137016</v>
      </c>
    </row>
    <row r="238" spans="1:11" x14ac:dyDescent="0.25">
      <c r="A238" s="44" t="s">
        <v>3</v>
      </c>
      <c r="B238" s="9">
        <v>97</v>
      </c>
      <c r="C238" s="3">
        <f>IF(B247=0,"- - -",B238/B247*100)</f>
        <v>16.059602649006621</v>
      </c>
      <c r="D238" s="2">
        <v>21646</v>
      </c>
      <c r="E238" s="3">
        <f>IF(D247=0,"- - -",D238/D247*100)</f>
        <v>17.822238689226463</v>
      </c>
      <c r="F238" s="26">
        <f t="shared" si="13"/>
        <v>21743</v>
      </c>
      <c r="G238" s="29">
        <f>IF(F247=0,"- - -",F238/F247*100)</f>
        <v>17.813516414193138</v>
      </c>
    </row>
    <row r="239" spans="1:11" x14ac:dyDescent="0.25">
      <c r="A239" s="44" t="s">
        <v>4</v>
      </c>
      <c r="B239" s="9">
        <v>26</v>
      </c>
      <c r="C239" s="3">
        <f>IF(B247=0,"- - -",B239/B247*100)</f>
        <v>4.3046357615894042</v>
      </c>
      <c r="D239" s="2">
        <v>7759</v>
      </c>
      <c r="E239" s="3">
        <f>IF(D247=0,"- - -",D239/D247*100)</f>
        <v>6.3883742950063809</v>
      </c>
      <c r="F239" s="26">
        <f t="shared" si="13"/>
        <v>7785</v>
      </c>
      <c r="G239" s="29">
        <f>IF(F247=0,"- - -",F239/F247*100)</f>
        <v>6.3780630678606247</v>
      </c>
    </row>
    <row r="240" spans="1:11" x14ac:dyDescent="0.25">
      <c r="A240" s="44" t="s">
        <v>5</v>
      </c>
      <c r="B240" s="9">
        <v>52</v>
      </c>
      <c r="C240" s="3">
        <f>IF(B247=0,"- - -",B240/B247*100)</f>
        <v>8.6092715231788084</v>
      </c>
      <c r="D240" s="2">
        <v>6271</v>
      </c>
      <c r="E240" s="3">
        <f>IF(D247=0,"- - -",D240/D247*100)</f>
        <v>5.1632291795315135</v>
      </c>
      <c r="F240" s="26">
        <f t="shared" si="13"/>
        <v>6323</v>
      </c>
      <c r="G240" s="29">
        <f>IF(F247=0,"- - -",F240/F247*100)</f>
        <v>5.1802816670626504</v>
      </c>
    </row>
    <row r="241" spans="1:7" x14ac:dyDescent="0.25">
      <c r="A241" s="44" t="s">
        <v>6</v>
      </c>
      <c r="B241" s="9">
        <v>155</v>
      </c>
      <c r="C241" s="3">
        <f>IF(B247=0,"- - -",B241/B247*100)</f>
        <v>25.662251655629138</v>
      </c>
      <c r="D241" s="2">
        <v>24688</v>
      </c>
      <c r="E241" s="3">
        <f>IF(D247=0,"- - -",D241/D247*100)</f>
        <v>20.326870034169033</v>
      </c>
      <c r="F241" s="26">
        <f t="shared" si="13"/>
        <v>24843</v>
      </c>
      <c r="G241" s="29">
        <f>IF(F247=0,"- - -",F241/F247*100)</f>
        <v>20.353271778402249</v>
      </c>
    </row>
    <row r="242" spans="1:7" x14ac:dyDescent="0.25">
      <c r="A242" s="44" t="s">
        <v>7</v>
      </c>
      <c r="B242" s="9">
        <v>44</v>
      </c>
      <c r="C242" s="3">
        <f>IF(B247=0,"- - -",B242/B247*100)</f>
        <v>7.2847682119205297</v>
      </c>
      <c r="D242" s="2">
        <v>13848</v>
      </c>
      <c r="E242" s="3">
        <f>IF(D247=0,"- - -",D242/D247*100)</f>
        <v>11.401753735951587</v>
      </c>
      <c r="F242" s="26">
        <f t="shared" si="13"/>
        <v>13892</v>
      </c>
      <c r="G242" s="29">
        <f>IF(F247=0,"- - -",F242/F247*100)</f>
        <v>11.381381135352575</v>
      </c>
    </row>
    <row r="243" spans="1:7" x14ac:dyDescent="0.25">
      <c r="A243" s="44" t="s">
        <v>8</v>
      </c>
      <c r="B243" s="9">
        <v>5</v>
      </c>
      <c r="C243" s="3">
        <f>IF(B247=0,"- - -",B243/B247*100)</f>
        <v>0.82781456953642385</v>
      </c>
      <c r="D243" s="2">
        <v>1486</v>
      </c>
      <c r="E243" s="3">
        <f>IF(D247=0,"- - -",D243/D247*100)</f>
        <v>1.2234984150508419</v>
      </c>
      <c r="F243" s="26">
        <f t="shared" si="13"/>
        <v>1491</v>
      </c>
      <c r="G243" s="29">
        <f>IF(F247=0,"- - -",F243/F247*100)</f>
        <v>1.221540402592189</v>
      </c>
    </row>
    <row r="244" spans="1:7" x14ac:dyDescent="0.25">
      <c r="A244" s="44" t="s">
        <v>9</v>
      </c>
      <c r="B244" s="9">
        <v>68</v>
      </c>
      <c r="C244" s="3">
        <f>IF(B247=0,"- - -",B244/B247*100)</f>
        <v>11.258278145695364</v>
      </c>
      <c r="D244" s="2">
        <v>11768</v>
      </c>
      <c r="E244" s="3">
        <f>IF(D247=0,"- - -",D244/D247*100)</f>
        <v>9.6891852949652133</v>
      </c>
      <c r="F244" s="26">
        <f t="shared" si="13"/>
        <v>11836</v>
      </c>
      <c r="G244" s="29">
        <f>IF(F247=0,"- - -",F244/F247*100)</f>
        <v>9.6969498357351771</v>
      </c>
    </row>
    <row r="245" spans="1:7" x14ac:dyDescent="0.25">
      <c r="A245" s="44" t="s">
        <v>10</v>
      </c>
      <c r="B245" s="9">
        <v>27</v>
      </c>
      <c r="C245" s="3">
        <f>IF(B247=0,"- - -",B245/B247*100)</f>
        <v>4.4701986754966887</v>
      </c>
      <c r="D245" s="2">
        <v>4734</v>
      </c>
      <c r="E245" s="3">
        <f>IF(D247=0,"- - -",D245/D247*100)</f>
        <v>3.8977399036680254</v>
      </c>
      <c r="F245" s="26">
        <f t="shared" si="13"/>
        <v>4761</v>
      </c>
      <c r="G245" s="29">
        <f>IF(F247=0,"- - -",F245/F247*100)</f>
        <v>3.9005726738708328</v>
      </c>
    </row>
    <row r="246" spans="1:7" ht="15.75" thickBot="1" x14ac:dyDescent="0.3">
      <c r="A246" s="45" t="s">
        <v>11</v>
      </c>
      <c r="B246" s="10">
        <v>14</v>
      </c>
      <c r="C246" s="7">
        <f>IF(B247=0,"- - -",B246/B247*100)</f>
        <v>2.3178807947019866</v>
      </c>
      <c r="D246" s="6">
        <v>2645</v>
      </c>
      <c r="E246" s="7">
        <f>IF(D247=0,"- - -",D246/D247*100)</f>
        <v>2.1777613107735374</v>
      </c>
      <c r="F246" s="26">
        <f t="shared" si="13"/>
        <v>2659</v>
      </c>
      <c r="G246" s="31">
        <f>IF(F247=0,"- - -",F246/F247*100)</f>
        <v>2.1784546817522674</v>
      </c>
    </row>
    <row r="247" spans="1:7" x14ac:dyDescent="0.25">
      <c r="A247" s="46" t="s">
        <v>13</v>
      </c>
      <c r="B247" s="14">
        <f>SUM(B236:B246)</f>
        <v>604</v>
      </c>
      <c r="C247" s="15">
        <f>IF(B247=0,"- - -",B247/B247*100)</f>
        <v>100</v>
      </c>
      <c r="D247" s="16">
        <f>SUM(D236:D246)</f>
        <v>121455</v>
      </c>
      <c r="E247" s="15">
        <f>IF(D247=0,"- - -",D247/D247*100)</f>
        <v>100</v>
      </c>
      <c r="F247" s="22">
        <f>SUM(F236:F246)</f>
        <v>122059</v>
      </c>
      <c r="G247" s="23">
        <f>IF(F247=0,"- - -",F247/F247*100)</f>
        <v>100</v>
      </c>
    </row>
    <row r="248" spans="1:7" ht="15.75" thickBot="1" x14ac:dyDescent="0.3">
      <c r="A248" s="47" t="s">
        <v>593</v>
      </c>
      <c r="B248" s="18">
        <f>IF($F247=0,"- - -",B247/$F247*100)</f>
        <v>0.49484265805880767</v>
      </c>
      <c r="C248" s="19"/>
      <c r="D248" s="20">
        <f>IF($F247=0,"- - -",D247/$F247*100)</f>
        <v>99.505157341941199</v>
      </c>
      <c r="E248" s="19"/>
      <c r="F248" s="24">
        <f>IF($F247=0,"- - -",F247/$F247*100)</f>
        <v>100</v>
      </c>
      <c r="G248" s="25"/>
    </row>
  </sheetData>
  <sheetProtection sheet="1" objects="1" scenarios="1"/>
  <mergeCells count="17">
    <mergeCell ref="A234:A235"/>
    <mergeCell ref="A120:A121"/>
    <mergeCell ref="A139:A140"/>
    <mergeCell ref="A158:A159"/>
    <mergeCell ref="A177:A178"/>
    <mergeCell ref="A196:A197"/>
    <mergeCell ref="A215:A216"/>
    <mergeCell ref="A173:C173"/>
    <mergeCell ref="A211:D211"/>
    <mergeCell ref="A135:D135"/>
    <mergeCell ref="H1:M1"/>
    <mergeCell ref="A6:A7"/>
    <mergeCell ref="A101:A102"/>
    <mergeCell ref="A25:A26"/>
    <mergeCell ref="A44:A45"/>
    <mergeCell ref="A63:A64"/>
    <mergeCell ref="A82:A83"/>
  </mergeCells>
  <hyperlinks>
    <hyperlink ref="A1" location="Index!B5" display="Index (klikken)"/>
    <hyperlink ref="H1" location="'GR enkelvoudig'!B4" display="Grafiek "/>
    <hyperlink ref="A135" location="'GR Provincie ZH'!B64" display="Grafiek: siblings over provincie van het ziekenhuis"/>
    <hyperlink ref="A173" location="'GR Provincie ZH'!B92" display="Grafiek: bevallingswijze over provincie van het ziekenhuis"/>
    <hyperlink ref="A173:C173" location="'GR Provincie ZH'!B92" display="Grafiek: bevallingswijze over provincie van het ziekenhuis"/>
    <hyperlink ref="A211:D211" location="'GR Provincie ZH'!B120" display="Grafiek: peridurale verdoving over provincie van het ziekenhuis"/>
  </hyperlink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295"/>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4.28515625" customWidth="1"/>
    <col min="2" max="2" width="18.7109375" customWidth="1"/>
    <col min="3" max="32" width="9.7109375" customWidth="1"/>
  </cols>
  <sheetData>
    <row r="1" spans="1:15" ht="18.75" x14ac:dyDescent="0.3">
      <c r="A1" s="157" t="s">
        <v>18</v>
      </c>
      <c r="B1" s="157"/>
      <c r="C1" s="56" t="s">
        <v>449</v>
      </c>
      <c r="D1" s="57"/>
      <c r="E1" s="57"/>
      <c r="F1" s="57"/>
      <c r="G1" s="57"/>
      <c r="H1" s="58"/>
      <c r="I1" s="58"/>
      <c r="K1" s="142" t="s">
        <v>467</v>
      </c>
      <c r="L1" s="143"/>
      <c r="M1" s="143"/>
      <c r="N1" s="143"/>
      <c r="O1" s="143"/>
    </row>
    <row r="2" spans="1:15" ht="14.45" customHeight="1" x14ac:dyDescent="0.25"/>
    <row r="4" spans="1:15" x14ac:dyDescent="0.25">
      <c r="A4" s="1" t="s">
        <v>68</v>
      </c>
      <c r="J4" s="48"/>
      <c r="L4" s="48"/>
    </row>
    <row r="5" spans="1:15" ht="15.75" thickBot="1" x14ac:dyDescent="0.3"/>
    <row r="6" spans="1:15" x14ac:dyDescent="0.25">
      <c r="A6" s="149" t="s">
        <v>85</v>
      </c>
      <c r="B6" s="150"/>
      <c r="C6" s="32" t="s">
        <v>70</v>
      </c>
      <c r="D6" s="33"/>
      <c r="E6" s="33" t="s">
        <v>72</v>
      </c>
      <c r="F6" s="33"/>
      <c r="G6" s="33" t="s">
        <v>71</v>
      </c>
      <c r="H6" s="33"/>
      <c r="I6" s="35" t="s">
        <v>13</v>
      </c>
      <c r="J6" s="36"/>
    </row>
    <row r="7" spans="1:15" ht="15.75" thickBot="1" x14ac:dyDescent="0.3">
      <c r="A7" s="151"/>
      <c r="B7" s="152"/>
      <c r="C7" s="37" t="s">
        <v>14</v>
      </c>
      <c r="D7" s="38" t="s">
        <v>15</v>
      </c>
      <c r="E7" s="39" t="s">
        <v>14</v>
      </c>
      <c r="F7" s="38" t="s">
        <v>15</v>
      </c>
      <c r="G7" s="39" t="s">
        <v>14</v>
      </c>
      <c r="H7" s="38" t="s">
        <v>15</v>
      </c>
      <c r="I7" s="41" t="s">
        <v>14</v>
      </c>
      <c r="J7" s="42" t="s">
        <v>15</v>
      </c>
    </row>
    <row r="8" spans="1:15" x14ac:dyDescent="0.25">
      <c r="A8" s="55" t="s">
        <v>335</v>
      </c>
      <c r="B8" s="83" t="s">
        <v>348</v>
      </c>
      <c r="C8" s="8">
        <v>459</v>
      </c>
      <c r="D8" s="5">
        <f>IF(C21=0,"- - -",C8/C21*100)</f>
        <v>0.74592907985828971</v>
      </c>
      <c r="E8" s="4">
        <v>1052</v>
      </c>
      <c r="F8" s="5">
        <f>IF(E21=0,"- - -",E8/E21*100)</f>
        <v>4.3210383635915548</v>
      </c>
      <c r="G8" s="4">
        <v>544</v>
      </c>
      <c r="H8" s="5">
        <f>IF(G21=0,"- - -",G8/G21*100)</f>
        <v>1.5956354676913149</v>
      </c>
      <c r="I8" s="26">
        <f>C8+E8+G8</f>
        <v>2055</v>
      </c>
      <c r="J8" s="27">
        <f>IF(I21=0,"- - -",I8/I21*100)</f>
        <v>1.7128853992148234</v>
      </c>
    </row>
    <row r="9" spans="1:15" x14ac:dyDescent="0.25">
      <c r="A9" s="52" t="s">
        <v>336</v>
      </c>
      <c r="B9" s="82" t="s">
        <v>350</v>
      </c>
      <c r="C9" s="9">
        <v>52309</v>
      </c>
      <c r="D9" s="3">
        <f>IF(C21=0,"- - -",C9/C21*100)</f>
        <v>85.008288100887313</v>
      </c>
      <c r="E9" s="2">
        <v>14647</v>
      </c>
      <c r="F9" s="3">
        <f>IF(E21=0,"- - -",E9/E21*100)</f>
        <v>60.161833566088887</v>
      </c>
      <c r="G9" s="2">
        <v>29928</v>
      </c>
      <c r="H9" s="3">
        <f>IF(G21=0,"- - -",G9/G21*100)</f>
        <v>87.783415950488376</v>
      </c>
      <c r="I9" s="26">
        <f t="shared" ref="I9:I17" si="0">C9+E9+G9</f>
        <v>96884</v>
      </c>
      <c r="J9" s="29">
        <f>IF(I21=0,"- - -",I9/I21*100)</f>
        <v>80.754836504880274</v>
      </c>
    </row>
    <row r="10" spans="1:15" x14ac:dyDescent="0.25">
      <c r="A10" s="52" t="s">
        <v>337</v>
      </c>
      <c r="B10" s="82" t="s">
        <v>349</v>
      </c>
      <c r="C10" s="9">
        <v>89</v>
      </c>
      <c r="D10" s="3">
        <f>IF(C21=0,"- - -",C10/C21*100)</f>
        <v>0.14463548607274027</v>
      </c>
      <c r="E10" s="2">
        <v>108</v>
      </c>
      <c r="F10" s="3">
        <f>IF(E21=0,"- - -",E10/E21*100)</f>
        <v>0.44360469892384785</v>
      </c>
      <c r="G10" s="2">
        <v>33</v>
      </c>
      <c r="H10" s="3">
        <f>IF(G21=0,"- - -",G10/G21*100)</f>
        <v>9.6794063297451091E-2</v>
      </c>
      <c r="I10" s="26">
        <f t="shared" si="0"/>
        <v>230</v>
      </c>
      <c r="J10" s="29">
        <f>IF(I21=0,"- - -",I10/I21*100)</f>
        <v>0.19170980137197535</v>
      </c>
    </row>
    <row r="11" spans="1:15" x14ac:dyDescent="0.25">
      <c r="A11" s="52" t="s">
        <v>338</v>
      </c>
      <c r="B11" s="82" t="s">
        <v>351</v>
      </c>
      <c r="C11" s="9">
        <v>193</v>
      </c>
      <c r="D11" s="3">
        <f>IF(C21=0,"- - -",C11/C21*100)</f>
        <v>0.31364773946111091</v>
      </c>
      <c r="E11" s="2">
        <v>920</v>
      </c>
      <c r="F11" s="3">
        <f>IF(E21=0,"- - -",E11/E21*100)</f>
        <v>3.77885484268463</v>
      </c>
      <c r="G11" s="2">
        <v>636</v>
      </c>
      <c r="H11" s="3">
        <f>IF(G21=0,"- - -",G11/G21*100)</f>
        <v>1.8654855835508755</v>
      </c>
      <c r="I11" s="26">
        <f t="shared" si="0"/>
        <v>1749</v>
      </c>
      <c r="J11" s="29">
        <f>IF(I21=0,"- - -",I11/I21*100)</f>
        <v>1.457828011302543</v>
      </c>
    </row>
    <row r="12" spans="1:15" x14ac:dyDescent="0.25">
      <c r="A12" s="52" t="s">
        <v>339</v>
      </c>
      <c r="B12" s="82" t="s">
        <v>352</v>
      </c>
      <c r="C12" s="9">
        <v>78</v>
      </c>
      <c r="D12" s="3">
        <f>IF(C21=0,"- - -",C12/C21*100)</f>
        <v>0.126759190041278</v>
      </c>
      <c r="E12" s="2">
        <v>65</v>
      </c>
      <c r="F12" s="3">
        <f>IF(E21=0,"- - -",E12/E21*100)</f>
        <v>0.26698430953750102</v>
      </c>
      <c r="G12" s="2">
        <v>8</v>
      </c>
      <c r="H12" s="3">
        <f>IF(G21=0,"- - -",G12/G21*100)</f>
        <v>2.346522746604875E-2</v>
      </c>
      <c r="I12" s="26">
        <f t="shared" si="0"/>
        <v>151</v>
      </c>
      <c r="J12" s="29">
        <f>IF(I21=0,"- - -",I12/I21*100)</f>
        <v>0.12586165220507947</v>
      </c>
    </row>
    <row r="13" spans="1:15" x14ac:dyDescent="0.25">
      <c r="A13" s="52" t="s">
        <v>340</v>
      </c>
      <c r="B13" s="82" t="s">
        <v>353</v>
      </c>
      <c r="C13" s="9">
        <v>4</v>
      </c>
      <c r="D13" s="3">
        <f>IF(C21=0,"- - -",C13/C21*100)</f>
        <v>6.5004712841681021E-3</v>
      </c>
      <c r="E13" s="2">
        <v>12</v>
      </c>
      <c r="F13" s="3">
        <f>IF(E21=0,"- - -",E13/E21*100)</f>
        <v>4.9289410991538649E-2</v>
      </c>
      <c r="G13" s="2">
        <v>11</v>
      </c>
      <c r="H13" s="3">
        <f>IF(G21=0,"- - -",G13/G21*100)</f>
        <v>3.2264687765817035E-2</v>
      </c>
      <c r="I13" s="26">
        <f t="shared" si="0"/>
        <v>27</v>
      </c>
      <c r="J13" s="29">
        <f>IF(I21=0,"- - -",I13/I21*100)</f>
        <v>2.2505063639318847E-2</v>
      </c>
    </row>
    <row r="14" spans="1:15" x14ac:dyDescent="0.25">
      <c r="A14" s="52" t="s">
        <v>341</v>
      </c>
      <c r="B14" s="82" t="s">
        <v>354</v>
      </c>
      <c r="C14" s="9">
        <v>1563</v>
      </c>
      <c r="D14" s="3">
        <f>IF(C21=0,"- - -",C14/C21*100)</f>
        <v>2.5400591542886861</v>
      </c>
      <c r="E14" s="2">
        <v>104</v>
      </c>
      <c r="F14" s="3">
        <f>IF(E21=0,"- - -",E14/E21*100)</f>
        <v>0.42717489526000169</v>
      </c>
      <c r="G14" s="2">
        <v>20</v>
      </c>
      <c r="H14" s="3">
        <f>IF(G21=0,"- - -",G14/G21*100)</f>
        <v>5.8663068665121873E-2</v>
      </c>
      <c r="I14" s="26">
        <f t="shared" si="0"/>
        <v>1687</v>
      </c>
      <c r="J14" s="29">
        <f>IF(I21=0,"- - -",I14/I21*100)</f>
        <v>1.4061497170196626</v>
      </c>
    </row>
    <row r="15" spans="1:15" x14ac:dyDescent="0.25">
      <c r="A15" s="52" t="s">
        <v>342</v>
      </c>
      <c r="B15" s="82" t="s">
        <v>355</v>
      </c>
      <c r="C15" s="9">
        <v>1634</v>
      </c>
      <c r="D15" s="3">
        <f>IF(C21=0,"- - -",C15/C21*100)</f>
        <v>2.6554425195826696</v>
      </c>
      <c r="E15" s="2">
        <v>2799</v>
      </c>
      <c r="F15" s="3">
        <f>IF(E21=0,"- - -",E15/E21*100)</f>
        <v>11.496755113776389</v>
      </c>
      <c r="G15" s="2">
        <v>881</v>
      </c>
      <c r="H15" s="3">
        <f>IF(G21=0,"- - -",G15/G21*100)</f>
        <v>2.5841081746986188</v>
      </c>
      <c r="I15" s="26">
        <f t="shared" si="0"/>
        <v>5314</v>
      </c>
      <c r="J15" s="29">
        <f>IF(I21=0,"- - -",I15/I21*100)</f>
        <v>4.4293299325681614</v>
      </c>
    </row>
    <row r="16" spans="1:15" ht="15.6" customHeight="1" x14ac:dyDescent="0.25">
      <c r="A16" s="52" t="s">
        <v>343</v>
      </c>
      <c r="B16" s="82" t="s">
        <v>356</v>
      </c>
      <c r="C16" s="9">
        <v>1159</v>
      </c>
      <c r="D16" s="3">
        <f>IF(C21=0,"- - -",C16/C21*100)</f>
        <v>1.8835115545877075</v>
      </c>
      <c r="E16" s="2">
        <v>311</v>
      </c>
      <c r="F16" s="3">
        <f>IF(E21=0,"- - -",E16/E21*100)</f>
        <v>1.2774172348640433</v>
      </c>
      <c r="G16" s="2">
        <v>329</v>
      </c>
      <c r="H16" s="3">
        <f>IF(G21=0,"- - -",G16/G21*100)</f>
        <v>0.96500747954125476</v>
      </c>
      <c r="I16" s="26">
        <f t="shared" si="0"/>
        <v>1799</v>
      </c>
      <c r="J16" s="29">
        <f>IF(I21=0,"- - -",I16/I21*100)</f>
        <v>1.4995040550790595</v>
      </c>
    </row>
    <row r="17" spans="1:26" x14ac:dyDescent="0.25">
      <c r="A17" s="52" t="s">
        <v>344</v>
      </c>
      <c r="B17" s="82" t="s">
        <v>357</v>
      </c>
      <c r="C17" s="9">
        <v>2183</v>
      </c>
      <c r="D17" s="3">
        <f>IF(C21=0,"- - -",C17/C21*100)</f>
        <v>3.5476322033347421</v>
      </c>
      <c r="E17" s="2">
        <v>2969</v>
      </c>
      <c r="F17" s="3">
        <f>IF(E21=0,"- - -",E17/E21*100)</f>
        <v>12.195021769489854</v>
      </c>
      <c r="G17" s="2">
        <v>1296</v>
      </c>
      <c r="H17" s="3">
        <f>IF(G21=0,"- - -",G17/G21*100)</f>
        <v>3.8013668494998973</v>
      </c>
      <c r="I17" s="26">
        <f t="shared" si="0"/>
        <v>6448</v>
      </c>
      <c r="J17" s="29">
        <f>IF(I21=0,"- - -",I17/I21*100)</f>
        <v>5.3745426054195526</v>
      </c>
    </row>
    <row r="18" spans="1:26" x14ac:dyDescent="0.25">
      <c r="A18" s="53" t="s">
        <v>345</v>
      </c>
      <c r="B18" s="84" t="s">
        <v>358</v>
      </c>
      <c r="C18" s="10">
        <v>285</v>
      </c>
      <c r="D18" s="7">
        <f>IF(C21=0,"- - -",C18/C21*100)</f>
        <v>0.46315857899697727</v>
      </c>
      <c r="E18" s="6">
        <v>433</v>
      </c>
      <c r="F18" s="7">
        <f>IF(E21=0,"- - -",E18/E21*100)</f>
        <v>1.7785262466113529</v>
      </c>
      <c r="G18" s="6">
        <v>99</v>
      </c>
      <c r="H18" s="7">
        <f>IF(G21=0,"- - -",G18/G21*100)</f>
        <v>0.29038218989235326</v>
      </c>
      <c r="I18" s="26">
        <f t="shared" ref="I18:I20" si="1">C18+E18+G18</f>
        <v>817</v>
      </c>
      <c r="J18" s="29">
        <f>IF(I21=0,"- - -",I18/I21*100)</f>
        <v>0.68098655530827767</v>
      </c>
    </row>
    <row r="19" spans="1:26" x14ac:dyDescent="0.25">
      <c r="A19" s="53" t="s">
        <v>346</v>
      </c>
      <c r="B19" s="84" t="s">
        <v>359</v>
      </c>
      <c r="C19" s="10">
        <v>1561</v>
      </c>
      <c r="D19" s="7">
        <f>IF(C21=0,"- - -",C19/C21*100)</f>
        <v>2.5368089186466021</v>
      </c>
      <c r="E19" s="6">
        <v>899</v>
      </c>
      <c r="F19" s="7">
        <f>IF(E21=0,"- - -",E19/E21*100)</f>
        <v>3.692598373449437</v>
      </c>
      <c r="G19" s="6">
        <v>306</v>
      </c>
      <c r="H19" s="7">
        <f>IF(G21=0,"- - -",G19/G21*100)</f>
        <v>0.89754495057636463</v>
      </c>
      <c r="I19" s="26">
        <f t="shared" si="1"/>
        <v>2766</v>
      </c>
      <c r="J19" s="29">
        <f>IF(I21=0,"- - -",I19/I21*100)</f>
        <v>2.3055187417168863</v>
      </c>
    </row>
    <row r="20" spans="1:26" ht="15.75" thickBot="1" x14ac:dyDescent="0.3">
      <c r="A20" s="54" t="s">
        <v>347</v>
      </c>
      <c r="B20" s="84" t="s">
        <v>360</v>
      </c>
      <c r="C20" s="10">
        <v>17</v>
      </c>
      <c r="D20" s="7">
        <f>IF(C21=0,"- - -",C20/C21*100)</f>
        <v>2.7627002957714433E-2</v>
      </c>
      <c r="E20" s="6">
        <v>27</v>
      </c>
      <c r="F20" s="7">
        <f>IF(E21=0,"- - -",E20/E21*100)</f>
        <v>0.11090117473096196</v>
      </c>
      <c r="G20" s="6">
        <v>2</v>
      </c>
      <c r="H20" s="7">
        <f>IF(G21=0,"- - -",G20/G21*100)</f>
        <v>5.8663068665121875E-3</v>
      </c>
      <c r="I20" s="26">
        <f t="shared" si="1"/>
        <v>46</v>
      </c>
      <c r="J20" s="29">
        <f>IF(I21=0,"- - -",I20/I21*100)</f>
        <v>3.8341960274395077E-2</v>
      </c>
    </row>
    <row r="21" spans="1:26" x14ac:dyDescent="0.25">
      <c r="A21" s="153" t="s">
        <v>13</v>
      </c>
      <c r="B21" s="154"/>
      <c r="C21" s="14">
        <f>SUM(C8:C20)</f>
        <v>61534</v>
      </c>
      <c r="D21" s="15">
        <f>IF(C21=0,"- - -",C21/C21*100)</f>
        <v>100</v>
      </c>
      <c r="E21" s="16">
        <f>SUM(E8:E20)</f>
        <v>24346</v>
      </c>
      <c r="F21" s="15">
        <f>IF(E21=0,"- - -",E21/E21*100)</f>
        <v>100</v>
      </c>
      <c r="G21" s="16">
        <f>SUM(G8:G20)</f>
        <v>34093</v>
      </c>
      <c r="H21" s="15">
        <f>IF(G21=0,"- - -",G21/G21*100)</f>
        <v>100</v>
      </c>
      <c r="I21" s="22">
        <f>SUM(I8:I20)</f>
        <v>119973</v>
      </c>
      <c r="J21" s="23">
        <f>IF(I21=0,"- - -",I21/I21*100)</f>
        <v>100</v>
      </c>
    </row>
    <row r="22" spans="1:26" ht="15.75" thickBot="1" x14ac:dyDescent="0.3">
      <c r="A22" s="155" t="s">
        <v>69</v>
      </c>
      <c r="B22" s="156"/>
      <c r="C22" s="18">
        <f>IF($I21=0,"- - -",C21/$I21*100)</f>
        <v>51.289873554883179</v>
      </c>
      <c r="D22" s="19"/>
      <c r="E22" s="20">
        <f>IF($I21=0,"- - -",E21/$I21*100)</f>
        <v>20.292899235661359</v>
      </c>
      <c r="F22" s="19"/>
      <c r="G22" s="20">
        <f>IF($I21=0,"- - -",G21/$I21*100)</f>
        <v>28.417227209455458</v>
      </c>
      <c r="H22" s="19"/>
      <c r="I22" s="24">
        <f>IF($I21=0,"- - -",I21/$I21*100)</f>
        <v>100</v>
      </c>
      <c r="J22" s="25"/>
    </row>
    <row r="25" spans="1:26" x14ac:dyDescent="0.25">
      <c r="A25" s="1" t="s">
        <v>73</v>
      </c>
      <c r="J25" s="48"/>
      <c r="L25" s="48"/>
    </row>
    <row r="26" spans="1:26" ht="15.75" thickBot="1" x14ac:dyDescent="0.3"/>
    <row r="27" spans="1:26" ht="14.45" customHeight="1" x14ac:dyDescent="0.25">
      <c r="A27" s="149" t="s">
        <v>85</v>
      </c>
      <c r="B27" s="150"/>
      <c r="C27" s="32" t="s">
        <v>1</v>
      </c>
      <c r="D27" s="33"/>
      <c r="E27" s="33" t="s">
        <v>2</v>
      </c>
      <c r="F27" s="33"/>
      <c r="G27" s="33" t="s">
        <v>3</v>
      </c>
      <c r="H27" s="33"/>
      <c r="I27" s="33" t="s">
        <v>4</v>
      </c>
      <c r="J27" s="33"/>
      <c r="K27" s="33" t="s">
        <v>5</v>
      </c>
      <c r="L27" s="33"/>
      <c r="M27" s="33" t="s">
        <v>72</v>
      </c>
      <c r="N27" s="33"/>
      <c r="O27" s="33" t="s">
        <v>7</v>
      </c>
      <c r="P27" s="33"/>
      <c r="Q27" s="33" t="s">
        <v>8</v>
      </c>
      <c r="R27" s="33"/>
      <c r="S27" s="33" t="s">
        <v>9</v>
      </c>
      <c r="T27" s="33"/>
      <c r="U27" s="33" t="s">
        <v>10</v>
      </c>
      <c r="V27" s="33"/>
      <c r="W27" s="33" t="s">
        <v>11</v>
      </c>
      <c r="X27" s="33"/>
      <c r="Y27" s="35" t="s">
        <v>13</v>
      </c>
      <c r="Z27" s="36"/>
    </row>
    <row r="28" spans="1:26" ht="15.75" thickBot="1" x14ac:dyDescent="0.3">
      <c r="A28" s="151"/>
      <c r="B28" s="152"/>
      <c r="C28" s="37" t="s">
        <v>14</v>
      </c>
      <c r="D28" s="38" t="s">
        <v>15</v>
      </c>
      <c r="E28" s="39" t="s">
        <v>14</v>
      </c>
      <c r="F28" s="38" t="s">
        <v>15</v>
      </c>
      <c r="G28" s="39" t="s">
        <v>14</v>
      </c>
      <c r="H28" s="38" t="s">
        <v>15</v>
      </c>
      <c r="I28" s="37" t="s">
        <v>14</v>
      </c>
      <c r="J28" s="38" t="s">
        <v>15</v>
      </c>
      <c r="K28" s="37" t="s">
        <v>14</v>
      </c>
      <c r="L28" s="38" t="s">
        <v>15</v>
      </c>
      <c r="M28" s="37" t="s">
        <v>14</v>
      </c>
      <c r="N28" s="38" t="s">
        <v>15</v>
      </c>
      <c r="O28" s="37" t="s">
        <v>14</v>
      </c>
      <c r="P28" s="38" t="s">
        <v>15</v>
      </c>
      <c r="Q28" s="37" t="s">
        <v>14</v>
      </c>
      <c r="R28" s="38" t="s">
        <v>15</v>
      </c>
      <c r="S28" s="37" t="s">
        <v>14</v>
      </c>
      <c r="T28" s="38" t="s">
        <v>15</v>
      </c>
      <c r="U28" s="37" t="s">
        <v>14</v>
      </c>
      <c r="V28" s="38" t="s">
        <v>15</v>
      </c>
      <c r="W28" s="37" t="s">
        <v>14</v>
      </c>
      <c r="X28" s="38" t="s">
        <v>15</v>
      </c>
      <c r="Y28" s="41" t="s">
        <v>14</v>
      </c>
      <c r="Z28" s="42" t="s">
        <v>15</v>
      </c>
    </row>
    <row r="29" spans="1:26" x14ac:dyDescent="0.25">
      <c r="A29" s="55" t="s">
        <v>335</v>
      </c>
      <c r="B29" s="83" t="s">
        <v>348</v>
      </c>
      <c r="C29" s="8">
        <v>41</v>
      </c>
      <c r="D29" s="5">
        <f>IF(C42=0,"- - -",C29/C42*100)</f>
        <v>0.36299247454625938</v>
      </c>
      <c r="E29" s="4">
        <v>46</v>
      </c>
      <c r="F29" s="5">
        <f>IF(E42=0,"- - -",E29/E42*100)</f>
        <v>0.30619716434799971</v>
      </c>
      <c r="G29" s="4">
        <v>230</v>
      </c>
      <c r="H29" s="5">
        <f>IF(G42=0,"- - -",G29/G42*100)</f>
        <v>1.0762751520823586</v>
      </c>
      <c r="I29" s="4">
        <v>118</v>
      </c>
      <c r="J29" s="5">
        <f>IF(I42=0,"- - -",I29/I42*100)</f>
        <v>1.5404699738903394</v>
      </c>
      <c r="K29" s="4">
        <v>24</v>
      </c>
      <c r="L29" s="5">
        <f>IF(K42=0,"- - -",K29/K42*100)</f>
        <v>0.38797284190106696</v>
      </c>
      <c r="M29" s="4">
        <v>1052</v>
      </c>
      <c r="N29" s="5">
        <f>IF(M42=0,"- - -",M29/M42*100)</f>
        <v>4.3210383635915548</v>
      </c>
      <c r="O29" s="4">
        <v>119</v>
      </c>
      <c r="P29" s="5">
        <f>IF(O42=0,"- - -",O29/O42*100)</f>
        <v>0.87122044073504656</v>
      </c>
      <c r="Q29" s="4">
        <v>52</v>
      </c>
      <c r="R29" s="5">
        <f>IF(Q42=0,"- - -",Q29/Q42*100)</f>
        <v>3.5374149659863949</v>
      </c>
      <c r="S29" s="4">
        <v>186</v>
      </c>
      <c r="T29" s="5">
        <f>IF(S42=0,"- - -",S29/S42*100)</f>
        <v>1.595060457936712</v>
      </c>
      <c r="U29" s="4">
        <v>187</v>
      </c>
      <c r="V29" s="5">
        <f>IF(U42=0,"- - -",U29/U42*100)</f>
        <v>3.9914621131270014</v>
      </c>
      <c r="W29" s="4">
        <v>0</v>
      </c>
      <c r="X29" s="5">
        <f>IF(W42=0,"- - -",W29/W42*100)</f>
        <v>0</v>
      </c>
      <c r="Y29" s="26">
        <f>C29+E29+G29+I29+K29+M29+O29+Q29+S29+U29+W29</f>
        <v>2055</v>
      </c>
      <c r="Z29" s="27">
        <f>IF(Y42=0,"- - -",Y29/Y42*100)</f>
        <v>1.7128853992148234</v>
      </c>
    </row>
    <row r="30" spans="1:26" x14ac:dyDescent="0.25">
      <c r="A30" s="52" t="s">
        <v>336</v>
      </c>
      <c r="B30" s="82" t="s">
        <v>350</v>
      </c>
      <c r="C30" s="9">
        <v>10121</v>
      </c>
      <c r="D30" s="3">
        <f>IF(C42=0,"- - -",C30/C42*100)</f>
        <v>89.606020362992481</v>
      </c>
      <c r="E30" s="2">
        <v>13356</v>
      </c>
      <c r="F30" s="3">
        <f>IF(E42=0,"- - -",E30/E42*100)</f>
        <v>88.903681022432266</v>
      </c>
      <c r="G30" s="2">
        <v>17065</v>
      </c>
      <c r="H30" s="3">
        <f>IF(G42=0,"- - -",G30/G42*100)</f>
        <v>79.854936827328032</v>
      </c>
      <c r="I30" s="2">
        <v>6551</v>
      </c>
      <c r="J30" s="3">
        <f>IF(I42=0,"- - -",I30/I42*100)</f>
        <v>85.522193211488258</v>
      </c>
      <c r="K30" s="2">
        <v>5216</v>
      </c>
      <c r="L30" s="3">
        <f>IF(K42=0,"- - -",K30/K42*100)</f>
        <v>84.319430973165211</v>
      </c>
      <c r="M30" s="2">
        <v>14647</v>
      </c>
      <c r="N30" s="3">
        <f>IF(M42=0,"- - -",M30/M42*100)</f>
        <v>60.161833566088887</v>
      </c>
      <c r="O30" s="2">
        <v>11942</v>
      </c>
      <c r="P30" s="3">
        <f>IF(O42=0,"- - -",O30/O42*100)</f>
        <v>87.429533640822896</v>
      </c>
      <c r="Q30" s="2">
        <v>1246</v>
      </c>
      <c r="R30" s="3">
        <f>IF(Q42=0,"- - -",Q30/Q42*100)</f>
        <v>84.761904761904759</v>
      </c>
      <c r="S30" s="2">
        <v>10286</v>
      </c>
      <c r="T30" s="3">
        <f>IF(S42=0,"- - -",S30/S42*100)</f>
        <v>88.208558442672157</v>
      </c>
      <c r="U30" s="2">
        <v>4075</v>
      </c>
      <c r="V30" s="3">
        <f>IF(U42=0,"- - -",U30/U42*100)</f>
        <v>86.979722518676624</v>
      </c>
      <c r="W30" s="2">
        <v>2379</v>
      </c>
      <c r="X30" s="3">
        <f>IF(W42=0,"- - -",W30/W42*100)</f>
        <v>90.870893812070292</v>
      </c>
      <c r="Y30" s="26">
        <f t="shared" ref="Y30:Y41" si="2">C30+E30+G30+I30+K30+M30+O30+Q30+S30+U30+W30</f>
        <v>96884</v>
      </c>
      <c r="Z30" s="29">
        <f>IF(Y42=0,"- - -",Y30/Y42*100)</f>
        <v>80.754836504880274</v>
      </c>
    </row>
    <row r="31" spans="1:26" x14ac:dyDescent="0.25">
      <c r="A31" s="52" t="s">
        <v>337</v>
      </c>
      <c r="B31" s="82" t="s">
        <v>349</v>
      </c>
      <c r="C31" s="9">
        <v>3</v>
      </c>
      <c r="D31" s="3">
        <f>IF(C42=0,"- - -",C31/C42*100)</f>
        <v>2.6560424966799469E-2</v>
      </c>
      <c r="E31" s="2">
        <v>9</v>
      </c>
      <c r="F31" s="3">
        <f>IF(E42=0,"- - -",E31/E42*100)</f>
        <v>5.9908140850695603E-2</v>
      </c>
      <c r="G31" s="2">
        <v>38</v>
      </c>
      <c r="H31" s="3">
        <f>IF(G42=0,"- - -",G31/G42*100)</f>
        <v>0.17781937295273748</v>
      </c>
      <c r="I31" s="2">
        <v>13</v>
      </c>
      <c r="J31" s="3">
        <f>IF(I42=0,"- - -",I31/I42*100)</f>
        <v>0.16971279373368145</v>
      </c>
      <c r="K31" s="2">
        <v>26</v>
      </c>
      <c r="L31" s="3">
        <f>IF(K42=0,"- - -",K31/K42*100)</f>
        <v>0.42030391205948914</v>
      </c>
      <c r="M31" s="2">
        <v>108</v>
      </c>
      <c r="N31" s="3">
        <f>IF(M42=0,"- - -",M31/M42*100)</f>
        <v>0.44360469892384785</v>
      </c>
      <c r="O31" s="2">
        <v>2</v>
      </c>
      <c r="P31" s="3">
        <f>IF(O42=0,"- - -",O31/O42*100)</f>
        <v>1.4642360348488176E-2</v>
      </c>
      <c r="Q31" s="2">
        <v>1</v>
      </c>
      <c r="R31" s="3">
        <f>IF(Q42=0,"- - -",Q31/Q42*100)</f>
        <v>6.8027210884353734E-2</v>
      </c>
      <c r="S31" s="2">
        <v>29</v>
      </c>
      <c r="T31" s="3">
        <f>IF(S42=0,"- - -",S31/S42*100)</f>
        <v>0.24869222193636908</v>
      </c>
      <c r="U31" s="2">
        <v>0</v>
      </c>
      <c r="V31" s="3">
        <f>IF(U42=0,"- - -",U31/U42*100)</f>
        <v>0</v>
      </c>
      <c r="W31" s="2">
        <v>1</v>
      </c>
      <c r="X31" s="3">
        <f>IF(W42=0,"- - -",W31/W42*100)</f>
        <v>3.819709702062643E-2</v>
      </c>
      <c r="Y31" s="26">
        <f t="shared" si="2"/>
        <v>230</v>
      </c>
      <c r="Z31" s="29">
        <f>IF(Y42=0,"- - -",Y31/Y42*100)</f>
        <v>0.19170980137197535</v>
      </c>
    </row>
    <row r="32" spans="1:26" x14ac:dyDescent="0.25">
      <c r="A32" s="52" t="s">
        <v>338</v>
      </c>
      <c r="B32" s="82" t="s">
        <v>351</v>
      </c>
      <c r="C32" s="9">
        <v>80</v>
      </c>
      <c r="D32" s="3">
        <f>IF(C42=0,"- - -",C32/C42*100)</f>
        <v>0.7082779991146525</v>
      </c>
      <c r="E32" s="2">
        <v>30</v>
      </c>
      <c r="F32" s="3">
        <f>IF(E42=0,"- - -",E32/E42*100)</f>
        <v>0.199693802835652</v>
      </c>
      <c r="G32" s="2">
        <v>59</v>
      </c>
      <c r="H32" s="3">
        <f>IF(G42=0,"- - -",G32/G42*100)</f>
        <v>0.2760879737950398</v>
      </c>
      <c r="I32" s="2">
        <v>4</v>
      </c>
      <c r="J32" s="3">
        <f>IF(I42=0,"- - -",I32/I42*100)</f>
        <v>5.2219321148825062E-2</v>
      </c>
      <c r="K32" s="2">
        <v>20</v>
      </c>
      <c r="L32" s="3">
        <f>IF(K42=0,"- - -",K32/K42*100)</f>
        <v>0.32331070158422243</v>
      </c>
      <c r="M32" s="2">
        <v>920</v>
      </c>
      <c r="N32" s="3">
        <f>IF(M42=0,"- - -",M32/M42*100)</f>
        <v>3.77885484268463</v>
      </c>
      <c r="O32" s="2">
        <v>285</v>
      </c>
      <c r="P32" s="3">
        <f>IF(O42=0,"- - -",O32/O42*100)</f>
        <v>2.086536349659565</v>
      </c>
      <c r="Q32" s="2">
        <v>30</v>
      </c>
      <c r="R32" s="3">
        <f>IF(Q42=0,"- - -",Q32/Q42*100)</f>
        <v>2.0408163265306123</v>
      </c>
      <c r="S32" s="2">
        <v>96</v>
      </c>
      <c r="T32" s="3">
        <f>IF(S42=0,"- - -",S32/S42*100)</f>
        <v>0.82325701054798051</v>
      </c>
      <c r="U32" s="2">
        <v>181</v>
      </c>
      <c r="V32" s="3">
        <f>IF(U42=0,"- - -",U32/U42*100)</f>
        <v>3.8633938100320169</v>
      </c>
      <c r="W32" s="2">
        <v>44</v>
      </c>
      <c r="X32" s="3">
        <f>IF(W42=0,"- - -",W32/W42*100)</f>
        <v>1.680672268907563</v>
      </c>
      <c r="Y32" s="26">
        <f t="shared" si="2"/>
        <v>1749</v>
      </c>
      <c r="Z32" s="29">
        <f>IF(Y42=0,"- - -",Y32/Y42*100)</f>
        <v>1.457828011302543</v>
      </c>
    </row>
    <row r="33" spans="1:28" x14ac:dyDescent="0.25">
      <c r="A33" s="52" t="s">
        <v>339</v>
      </c>
      <c r="B33" s="82" t="s">
        <v>352</v>
      </c>
      <c r="C33" s="9">
        <v>8</v>
      </c>
      <c r="D33" s="3">
        <f>IF(C42=0,"- - -",C33/C42*100)</f>
        <v>7.0827799911465261E-2</v>
      </c>
      <c r="E33" s="2">
        <v>6</v>
      </c>
      <c r="F33" s="3">
        <f>IF(E42=0,"- - -",E33/E42*100)</f>
        <v>3.9938760567130395E-2</v>
      </c>
      <c r="G33" s="2">
        <v>46</v>
      </c>
      <c r="H33" s="3">
        <f>IF(G42=0,"- - -",G33/G42*100)</f>
        <v>0.21525503041647168</v>
      </c>
      <c r="I33" s="2">
        <v>6</v>
      </c>
      <c r="J33" s="3">
        <f>IF(I42=0,"- - -",I33/I42*100)</f>
        <v>7.8328981723237601E-2</v>
      </c>
      <c r="K33" s="2">
        <v>12</v>
      </c>
      <c r="L33" s="3">
        <f>IF(K42=0,"- - -",K33/K42*100)</f>
        <v>0.19398642095053348</v>
      </c>
      <c r="M33" s="2">
        <v>65</v>
      </c>
      <c r="N33" s="3">
        <f>IF(M42=0,"- - -",M33/M42*100)</f>
        <v>0.26698430953750102</v>
      </c>
      <c r="O33" s="2">
        <v>5</v>
      </c>
      <c r="P33" s="3">
        <f>IF(O42=0,"- - -",O33/O42*100)</f>
        <v>3.660590087122044E-2</v>
      </c>
      <c r="Q33" s="2">
        <v>1</v>
      </c>
      <c r="R33" s="3">
        <f>IF(Q42=0,"- - -",Q33/Q42*100)</f>
        <v>6.8027210884353734E-2</v>
      </c>
      <c r="S33" s="2">
        <v>2</v>
      </c>
      <c r="T33" s="3">
        <f>IF(S42=0,"- - -",S33/S42*100)</f>
        <v>1.7151187719749595E-2</v>
      </c>
      <c r="U33" s="2">
        <v>0</v>
      </c>
      <c r="V33" s="3">
        <f>IF(U42=0,"- - -",U33/U42*100)</f>
        <v>0</v>
      </c>
      <c r="W33" s="2">
        <v>0</v>
      </c>
      <c r="X33" s="3">
        <f>IF(W42=0,"- - -",W33/W42*100)</f>
        <v>0</v>
      </c>
      <c r="Y33" s="26">
        <f t="shared" si="2"/>
        <v>151</v>
      </c>
      <c r="Z33" s="29">
        <f>IF(Y42=0,"- - -",Y33/Y42*100)</f>
        <v>0.12586165220507947</v>
      </c>
    </row>
    <row r="34" spans="1:28" x14ac:dyDescent="0.25">
      <c r="A34" s="52" t="s">
        <v>340</v>
      </c>
      <c r="B34" s="82" t="s">
        <v>353</v>
      </c>
      <c r="C34" s="9">
        <v>1</v>
      </c>
      <c r="D34" s="3">
        <f>IF(C42=0,"- - -",C34/C42*100)</f>
        <v>8.8534749889331577E-3</v>
      </c>
      <c r="E34" s="2">
        <v>0</v>
      </c>
      <c r="F34" s="3">
        <f>IF(E42=0,"- - -",E34/E42*100)</f>
        <v>0</v>
      </c>
      <c r="G34" s="2">
        <v>1</v>
      </c>
      <c r="H34" s="3">
        <f>IF(G42=0,"- - -",G34/G42*100)</f>
        <v>4.679457182966776E-3</v>
      </c>
      <c r="I34" s="2">
        <v>1</v>
      </c>
      <c r="J34" s="3">
        <f>IF(I42=0,"- - -",I34/I42*100)</f>
        <v>1.3054830287206266E-2</v>
      </c>
      <c r="K34" s="2">
        <v>1</v>
      </c>
      <c r="L34" s="3">
        <f>IF(K42=0,"- - -",K34/K42*100)</f>
        <v>1.6165535079211122E-2</v>
      </c>
      <c r="M34" s="2">
        <v>12</v>
      </c>
      <c r="N34" s="3">
        <f>IF(M42=0,"- - -",M34/M42*100)</f>
        <v>4.9289410991538649E-2</v>
      </c>
      <c r="O34" s="2">
        <v>1</v>
      </c>
      <c r="P34" s="3">
        <f>IF(O42=0,"- - -",O34/O42*100)</f>
        <v>7.321180174244088E-3</v>
      </c>
      <c r="Q34" s="2">
        <v>0</v>
      </c>
      <c r="R34" s="3">
        <f>IF(Q42=0,"- - -",Q34/Q42*100)</f>
        <v>0</v>
      </c>
      <c r="S34" s="2">
        <v>5</v>
      </c>
      <c r="T34" s="3">
        <f>IF(S42=0,"- - -",S34/S42*100)</f>
        <v>4.2877969299373979E-2</v>
      </c>
      <c r="U34" s="2">
        <v>1</v>
      </c>
      <c r="V34" s="3">
        <f>IF(U42=0,"- - -",U34/U42*100)</f>
        <v>2.1344717182497332E-2</v>
      </c>
      <c r="W34" s="2">
        <v>4</v>
      </c>
      <c r="X34" s="3">
        <f>IF(W42=0,"- - -",W34/W42*100)</f>
        <v>0.15278838808250572</v>
      </c>
      <c r="Y34" s="26">
        <f t="shared" si="2"/>
        <v>27</v>
      </c>
      <c r="Z34" s="29">
        <f>IF(Y42=0,"- - -",Y34/Y42*100)</f>
        <v>2.2505063639318847E-2</v>
      </c>
    </row>
    <row r="35" spans="1:28" x14ac:dyDescent="0.25">
      <c r="A35" s="52" t="s">
        <v>341</v>
      </c>
      <c r="B35" s="82" t="s">
        <v>354</v>
      </c>
      <c r="C35" s="9">
        <v>111</v>
      </c>
      <c r="D35" s="3">
        <f>IF(C42=0,"- - -",C35/C42*100)</f>
        <v>0.98273572377158036</v>
      </c>
      <c r="E35" s="2">
        <v>193</v>
      </c>
      <c r="F35" s="3">
        <f>IF(E42=0,"- - -",E35/E42*100)</f>
        <v>1.2846967982426947</v>
      </c>
      <c r="G35" s="2">
        <v>794</v>
      </c>
      <c r="H35" s="3">
        <f>IF(G42=0,"- - -",G35/G42*100)</f>
        <v>3.7154890032756205</v>
      </c>
      <c r="I35" s="2">
        <v>365</v>
      </c>
      <c r="J35" s="3">
        <f>IF(I42=0,"- - -",I35/I42*100)</f>
        <v>4.7650130548302876</v>
      </c>
      <c r="K35" s="2">
        <v>100</v>
      </c>
      <c r="L35" s="3">
        <f>IF(K42=0,"- - -",K35/K42*100)</f>
        <v>1.6165535079211122</v>
      </c>
      <c r="M35" s="2">
        <v>104</v>
      </c>
      <c r="N35" s="3">
        <f>IF(M42=0,"- - -",M35/M42*100)</f>
        <v>0.42717489526000169</v>
      </c>
      <c r="O35" s="2">
        <v>2</v>
      </c>
      <c r="P35" s="3">
        <f>IF(O42=0,"- - -",O35/O42*100)</f>
        <v>1.4642360348488176E-2</v>
      </c>
      <c r="Q35" s="2">
        <v>2</v>
      </c>
      <c r="R35" s="3">
        <f>IF(Q42=0,"- - -",Q35/Q42*100)</f>
        <v>0.13605442176870747</v>
      </c>
      <c r="S35" s="2">
        <v>14</v>
      </c>
      <c r="T35" s="3">
        <f>IF(S42=0,"- - -",S35/S42*100)</f>
        <v>0.12005831403824715</v>
      </c>
      <c r="U35" s="2">
        <v>0</v>
      </c>
      <c r="V35" s="3">
        <f>IF(U42=0,"- - -",U35/U42*100)</f>
        <v>0</v>
      </c>
      <c r="W35" s="2">
        <v>2</v>
      </c>
      <c r="X35" s="3">
        <f>IF(W42=0,"- - -",W35/W42*100)</f>
        <v>7.6394194041252861E-2</v>
      </c>
      <c r="Y35" s="26">
        <f t="shared" si="2"/>
        <v>1687</v>
      </c>
      <c r="Z35" s="29">
        <f>IF(Y42=0,"- - -",Y35/Y42*100)</f>
        <v>1.4061497170196626</v>
      </c>
    </row>
    <row r="36" spans="1:28" x14ac:dyDescent="0.25">
      <c r="A36" s="52" t="s">
        <v>342</v>
      </c>
      <c r="B36" s="82" t="s">
        <v>355</v>
      </c>
      <c r="C36" s="9">
        <v>192</v>
      </c>
      <c r="D36" s="3">
        <f>IF(C42=0,"- - -",C36/C42*100)</f>
        <v>1.699867197875166</v>
      </c>
      <c r="E36" s="2">
        <v>353</v>
      </c>
      <c r="F36" s="3">
        <f>IF(E42=0,"- - -",E36/E42*100)</f>
        <v>2.3497304133661716</v>
      </c>
      <c r="G36" s="2">
        <v>737</v>
      </c>
      <c r="H36" s="3">
        <f>IF(G42=0,"- - -",G36/G42*100)</f>
        <v>3.4487599438465142</v>
      </c>
      <c r="I36" s="2">
        <v>138</v>
      </c>
      <c r="J36" s="3">
        <f>IF(I42=0,"- - -",I36/I42*100)</f>
        <v>1.8015665796344646</v>
      </c>
      <c r="K36" s="2">
        <v>214</v>
      </c>
      <c r="L36" s="3">
        <f>IF(K42=0,"- - -",K36/K42*100)</f>
        <v>3.45942450695118</v>
      </c>
      <c r="M36" s="2">
        <v>2799</v>
      </c>
      <c r="N36" s="3">
        <f>IF(M42=0,"- - -",M36/M42*100)</f>
        <v>11.496755113776389</v>
      </c>
      <c r="O36" s="2">
        <v>515</v>
      </c>
      <c r="P36" s="3">
        <f>IF(O42=0,"- - -",O36/O42*100)</f>
        <v>3.7704077897357053</v>
      </c>
      <c r="Q36" s="2">
        <v>44</v>
      </c>
      <c r="R36" s="3">
        <f>IF(Q42=0,"- - -",Q36/Q42*100)</f>
        <v>2.9931972789115644</v>
      </c>
      <c r="S36" s="2">
        <v>209</v>
      </c>
      <c r="T36" s="3">
        <f>IF(S42=0,"- - -",S36/S42*100)</f>
        <v>1.7922991167138322</v>
      </c>
      <c r="U36" s="2">
        <v>52</v>
      </c>
      <c r="V36" s="3">
        <f>IF(U42=0,"- - -",U36/U42*100)</f>
        <v>1.1099252934898611</v>
      </c>
      <c r="W36" s="2">
        <v>61</v>
      </c>
      <c r="X36" s="3">
        <f>IF(W42=0,"- - -",W36/W42*100)</f>
        <v>2.3300229182582126</v>
      </c>
      <c r="Y36" s="26">
        <f t="shared" si="2"/>
        <v>5314</v>
      </c>
      <c r="Z36" s="29">
        <f>IF(Y42=0,"- - -",Y36/Y42*100)</f>
        <v>4.4293299325681614</v>
      </c>
    </row>
    <row r="37" spans="1:28" x14ac:dyDescent="0.25">
      <c r="A37" s="52" t="s">
        <v>343</v>
      </c>
      <c r="B37" s="82" t="s">
        <v>356</v>
      </c>
      <c r="C37" s="9">
        <v>118</v>
      </c>
      <c r="D37" s="3">
        <f>IF(C42=0,"- - -",C37/C42*100)</f>
        <v>1.0447100486941123</v>
      </c>
      <c r="E37" s="2">
        <v>353</v>
      </c>
      <c r="F37" s="3">
        <f>IF(E42=0,"- - -",E37/E42*100)</f>
        <v>2.3497304133661716</v>
      </c>
      <c r="G37" s="2">
        <v>446</v>
      </c>
      <c r="H37" s="3">
        <f>IF(G42=0,"- - -",G37/G42*100)</f>
        <v>2.0870379036031821</v>
      </c>
      <c r="I37" s="2">
        <v>175</v>
      </c>
      <c r="J37" s="3">
        <f>IF(I42=0,"- - -",I37/I42*100)</f>
        <v>2.2845953002610964</v>
      </c>
      <c r="K37" s="2">
        <v>67</v>
      </c>
      <c r="L37" s="3">
        <f>IF(K42=0,"- - -",K37/K42*100)</f>
        <v>1.083090850307145</v>
      </c>
      <c r="M37" s="2">
        <v>311</v>
      </c>
      <c r="N37" s="3">
        <f>IF(M42=0,"- - -",M37/M42*100)</f>
        <v>1.2774172348640433</v>
      </c>
      <c r="O37" s="2">
        <v>74</v>
      </c>
      <c r="P37" s="3">
        <f>IF(O42=0,"- - -",O37/O42*100)</f>
        <v>0.54176733289406254</v>
      </c>
      <c r="Q37" s="2">
        <v>12</v>
      </c>
      <c r="R37" s="3">
        <f>IF(Q42=0,"- - -",Q37/Q42*100)</f>
        <v>0.81632653061224492</v>
      </c>
      <c r="S37" s="2">
        <v>172</v>
      </c>
      <c r="T37" s="3">
        <f>IF(S42=0,"- - -",S37/S42*100)</f>
        <v>1.4750021438984648</v>
      </c>
      <c r="U37" s="2">
        <v>59</v>
      </c>
      <c r="V37" s="3">
        <f>IF(U42=0,"- - -",U37/U42*100)</f>
        <v>1.2593383137673426</v>
      </c>
      <c r="W37" s="2">
        <v>12</v>
      </c>
      <c r="X37" s="3">
        <f>IF(W42=0,"- - -",W37/W42*100)</f>
        <v>0.45836516424751722</v>
      </c>
      <c r="Y37" s="26">
        <f t="shared" si="2"/>
        <v>1799</v>
      </c>
      <c r="Z37" s="29">
        <f>IF(Y42=0,"- - -",Y37/Y42*100)</f>
        <v>1.4995040550790595</v>
      </c>
    </row>
    <row r="38" spans="1:28" x14ac:dyDescent="0.25">
      <c r="A38" s="52" t="s">
        <v>344</v>
      </c>
      <c r="B38" s="82" t="s">
        <v>357</v>
      </c>
      <c r="C38" s="9">
        <v>298</v>
      </c>
      <c r="D38" s="3">
        <f>IF(C42=0,"- - -",C38/C42*100)</f>
        <v>2.6383355467020806</v>
      </c>
      <c r="E38" s="2">
        <v>381</v>
      </c>
      <c r="F38" s="3">
        <f>IF(E42=0,"- - -",E38/E42*100)</f>
        <v>2.5361112960127805</v>
      </c>
      <c r="G38" s="2">
        <v>1151</v>
      </c>
      <c r="H38" s="3">
        <f>IF(G42=0,"- - -",G38/G42*100)</f>
        <v>5.3860552175947589</v>
      </c>
      <c r="I38" s="2">
        <v>115</v>
      </c>
      <c r="J38" s="3">
        <f>IF(I42=0,"- - -",I38/I42*100)</f>
        <v>1.5013054830287207</v>
      </c>
      <c r="K38" s="2">
        <v>238</v>
      </c>
      <c r="L38" s="3">
        <f>IF(K42=0,"- - -",K38/K42*100)</f>
        <v>3.8473973488522466</v>
      </c>
      <c r="M38" s="2">
        <v>2969</v>
      </c>
      <c r="N38" s="3">
        <f>IF(M42=0,"- - -",M38/M42*100)</f>
        <v>12.195021769489854</v>
      </c>
      <c r="O38" s="2">
        <v>546</v>
      </c>
      <c r="P38" s="3">
        <f>IF(O42=0,"- - -",O38/O42*100)</f>
        <v>3.9973643751372725</v>
      </c>
      <c r="Q38" s="2">
        <v>57</v>
      </c>
      <c r="R38" s="3">
        <f>IF(Q42=0,"- - -",Q38/Q42*100)</f>
        <v>3.8775510204081631</v>
      </c>
      <c r="S38" s="2">
        <v>516</v>
      </c>
      <c r="T38" s="3">
        <f>IF(S42=0,"- - -",S38/S42*100)</f>
        <v>4.4250064316953948</v>
      </c>
      <c r="U38" s="2">
        <v>108</v>
      </c>
      <c r="V38" s="3">
        <f>IF(U42=0,"- - -",U38/U42*100)</f>
        <v>2.3052294557097119</v>
      </c>
      <c r="W38" s="2">
        <v>69</v>
      </c>
      <c r="X38" s="3">
        <f>IF(W42=0,"- - -",W38/W42*100)</f>
        <v>2.6355996944232238</v>
      </c>
      <c r="Y38" s="26">
        <f t="shared" si="2"/>
        <v>6448</v>
      </c>
      <c r="Z38" s="29">
        <f>IF(Y42=0,"- - -",Y38/Y42*100)</f>
        <v>5.3745426054195526</v>
      </c>
    </row>
    <row r="39" spans="1:28" x14ac:dyDescent="0.25">
      <c r="A39" s="53" t="s">
        <v>345</v>
      </c>
      <c r="B39" s="84" t="s">
        <v>358</v>
      </c>
      <c r="C39" s="10">
        <v>24</v>
      </c>
      <c r="D39" s="7">
        <f>IF(C42=0,"- - -",C39/C42*100)</f>
        <v>0.21248339973439576</v>
      </c>
      <c r="E39" s="6">
        <v>41</v>
      </c>
      <c r="F39" s="7">
        <f>IF(E42=0,"- - -",E39/E42*100)</f>
        <v>0.27291486387539104</v>
      </c>
      <c r="G39" s="6">
        <v>124</v>
      </c>
      <c r="H39" s="7">
        <f>IF(G42=0,"- - -",G39/G42*100)</f>
        <v>0.58025269068788021</v>
      </c>
      <c r="I39" s="6">
        <v>26</v>
      </c>
      <c r="J39" s="7">
        <f>IF(I42=0,"- - -",I39/I42*100)</f>
        <v>0.3394255874673629</v>
      </c>
      <c r="K39" s="6">
        <v>70</v>
      </c>
      <c r="L39" s="7">
        <f>IF(K42=0,"- - -",K39/K42*100)</f>
        <v>1.1315874555447785</v>
      </c>
      <c r="M39" s="6">
        <v>433</v>
      </c>
      <c r="N39" s="7">
        <f>IF(M42=0,"- - -",M39/M42*100)</f>
        <v>1.7785262466113529</v>
      </c>
      <c r="O39" s="6">
        <v>33</v>
      </c>
      <c r="P39" s="7">
        <f>IF(O42=0,"- - -",O39/O42*100)</f>
        <v>0.24159894575005492</v>
      </c>
      <c r="Q39" s="6">
        <v>7</v>
      </c>
      <c r="R39" s="7">
        <f>IF(Q42=0,"- - -",Q39/Q42*100)</f>
        <v>0.47619047619047622</v>
      </c>
      <c r="S39" s="6">
        <v>48</v>
      </c>
      <c r="T39" s="7">
        <f>IF(S42=0,"- - -",S39/S42*100)</f>
        <v>0.41162850527399025</v>
      </c>
      <c r="U39" s="6">
        <v>6</v>
      </c>
      <c r="V39" s="7">
        <f>IF(U42=0,"- - -",U39/U42*100)</f>
        <v>0.12806830309498399</v>
      </c>
      <c r="W39" s="6">
        <v>5</v>
      </c>
      <c r="X39" s="7">
        <f>IF(W42=0,"- - -",W39/W42*100)</f>
        <v>0.19098548510313218</v>
      </c>
      <c r="Y39" s="26">
        <f t="shared" si="2"/>
        <v>817</v>
      </c>
      <c r="Z39" s="29">
        <f>IF(Y42=0,"- - -",Y39/Y42*100)</f>
        <v>0.68098655530827767</v>
      </c>
    </row>
    <row r="40" spans="1:28" x14ac:dyDescent="0.25">
      <c r="A40" s="53" t="s">
        <v>346</v>
      </c>
      <c r="B40" s="84" t="s">
        <v>359</v>
      </c>
      <c r="C40" s="10">
        <v>298</v>
      </c>
      <c r="D40" s="7">
        <f>IF(C42=0,"- - -",C40/C42*100)</f>
        <v>2.6383355467020806</v>
      </c>
      <c r="E40" s="6">
        <v>252</v>
      </c>
      <c r="F40" s="7">
        <f>IF(E42=0,"- - -",E40/E42*100)</f>
        <v>1.6774279438194768</v>
      </c>
      <c r="G40" s="6">
        <v>676</v>
      </c>
      <c r="H40" s="7">
        <f>IF(G42=0,"- - -",G40/G42*100)</f>
        <v>3.1633130556855402</v>
      </c>
      <c r="I40" s="6">
        <v>142</v>
      </c>
      <c r="J40" s="7">
        <f>IF(I42=0,"- - -",I40/I42*100)</f>
        <v>1.8537859007832898</v>
      </c>
      <c r="K40" s="6">
        <v>193</v>
      </c>
      <c r="L40" s="7">
        <f>IF(K42=0,"- - -",K40/K42*100)</f>
        <v>3.1199482702877464</v>
      </c>
      <c r="M40" s="6">
        <v>899</v>
      </c>
      <c r="N40" s="7">
        <f>IF(M42=0,"- - -",M40/M42*100)</f>
        <v>3.692598373449437</v>
      </c>
      <c r="O40" s="6">
        <v>133</v>
      </c>
      <c r="P40" s="7">
        <f>IF(O42=0,"- - -",O40/O42*100)</f>
        <v>0.97371696317446377</v>
      </c>
      <c r="Q40" s="6">
        <v>18</v>
      </c>
      <c r="R40" s="7">
        <f>IF(Q42=0,"- - -",Q40/Q42*100)</f>
        <v>1.2244897959183674</v>
      </c>
      <c r="S40" s="6">
        <v>98</v>
      </c>
      <c r="T40" s="7">
        <f>IF(S42=0,"- - -",S40/S42*100)</f>
        <v>0.84040819826772994</v>
      </c>
      <c r="U40" s="6">
        <v>16</v>
      </c>
      <c r="V40" s="7">
        <f>IF(U42=0,"- - -",U40/U42*100)</f>
        <v>0.34151547491995732</v>
      </c>
      <c r="W40" s="6">
        <v>41</v>
      </c>
      <c r="X40" s="7">
        <f>IF(W42=0,"- - -",W40/W42*100)</f>
        <v>1.5660809778456839</v>
      </c>
      <c r="Y40" s="26">
        <f t="shared" si="2"/>
        <v>2766</v>
      </c>
      <c r="Z40" s="29">
        <f>IF(Y42=0,"- - -",Y40/Y42*100)</f>
        <v>2.3055187417168863</v>
      </c>
    </row>
    <row r="41" spans="1:28" ht="15.75" thickBot="1" x14ac:dyDescent="0.3">
      <c r="A41" s="54" t="s">
        <v>347</v>
      </c>
      <c r="B41" s="84" t="s">
        <v>360</v>
      </c>
      <c r="C41" s="10">
        <v>0</v>
      </c>
      <c r="D41" s="7">
        <f>IF(C42=0,"- - -",C41/C42*100)</f>
        <v>0</v>
      </c>
      <c r="E41" s="6">
        <v>3</v>
      </c>
      <c r="F41" s="7">
        <f>IF(E42=0,"- - -",E41/E42*100)</f>
        <v>1.9969380283565197E-2</v>
      </c>
      <c r="G41" s="6">
        <v>3</v>
      </c>
      <c r="H41" s="7">
        <f>IF(G42=0,"- - -",G41/G42*100)</f>
        <v>1.4038371548900327E-2</v>
      </c>
      <c r="I41" s="6">
        <v>6</v>
      </c>
      <c r="J41" s="7">
        <f>IF(I42=0,"- - -",I41/I42*100)</f>
        <v>7.8328981723237601E-2</v>
      </c>
      <c r="K41" s="6">
        <v>5</v>
      </c>
      <c r="L41" s="7">
        <f>IF(K42=0,"- - -",K41/K42*100)</f>
        <v>8.0827675396055607E-2</v>
      </c>
      <c r="M41" s="6">
        <v>27</v>
      </c>
      <c r="N41" s="7">
        <f>IF(M42=0,"- - -",M41/M42*100)</f>
        <v>0.11090117473096196</v>
      </c>
      <c r="O41" s="6">
        <v>2</v>
      </c>
      <c r="P41" s="7">
        <f>IF(O42=0,"- - -",O41/O42*100)</f>
        <v>1.4642360348488176E-2</v>
      </c>
      <c r="Q41" s="6">
        <v>0</v>
      </c>
      <c r="R41" s="7">
        <f>IF(Q42=0,"- - -",Q41/Q42*100)</f>
        <v>0</v>
      </c>
      <c r="S41" s="6">
        <v>0</v>
      </c>
      <c r="T41" s="7">
        <f>IF(S42=0,"- - -",S41/S42*100)</f>
        <v>0</v>
      </c>
      <c r="U41" s="6">
        <v>0</v>
      </c>
      <c r="V41" s="7">
        <f>IF(U42=0,"- - -",U41/U42*100)</f>
        <v>0</v>
      </c>
      <c r="W41" s="6">
        <v>0</v>
      </c>
      <c r="X41" s="7">
        <f>IF(W42=0,"- - -",W41/W42*100)</f>
        <v>0</v>
      </c>
      <c r="Y41" s="26">
        <f t="shared" si="2"/>
        <v>46</v>
      </c>
      <c r="Z41" s="29">
        <f>IF(Y42=0,"- - -",Y41/Y42*100)</f>
        <v>3.8341960274395077E-2</v>
      </c>
    </row>
    <row r="42" spans="1:28" x14ac:dyDescent="0.25">
      <c r="A42" s="153" t="s">
        <v>13</v>
      </c>
      <c r="B42" s="154"/>
      <c r="C42" s="14">
        <f>SUM(C29:C41)</f>
        <v>11295</v>
      </c>
      <c r="D42" s="15">
        <f>IF(C42=0,"- - -",C42/C42*100)</f>
        <v>100</v>
      </c>
      <c r="E42" s="16">
        <f>SUM(E29:E41)</f>
        <v>15023</v>
      </c>
      <c r="F42" s="15">
        <f>IF(E42=0,"- - -",E42/E42*100)</f>
        <v>100</v>
      </c>
      <c r="G42" s="16">
        <f>SUM(G29:G41)</f>
        <v>21370</v>
      </c>
      <c r="H42" s="15">
        <f>IF(G42=0,"- - -",G42/G42*100)</f>
        <v>100</v>
      </c>
      <c r="I42" s="16">
        <f>SUM(I29:I41)</f>
        <v>7660</v>
      </c>
      <c r="J42" s="15">
        <f>IF(I42=0,"- - -",I42/I42*100)</f>
        <v>100</v>
      </c>
      <c r="K42" s="16">
        <f>SUM(K29:K41)</f>
        <v>6186</v>
      </c>
      <c r="L42" s="15">
        <f>IF(K42=0,"- - -",K42/K42*100)</f>
        <v>100</v>
      </c>
      <c r="M42" s="16">
        <f>SUM(M29:M41)</f>
        <v>24346</v>
      </c>
      <c r="N42" s="15">
        <f>IF(M42=0,"- - -",M42/M42*100)</f>
        <v>100</v>
      </c>
      <c r="O42" s="16">
        <f>SUM(O29:O41)</f>
        <v>13659</v>
      </c>
      <c r="P42" s="15">
        <f>IF(O42=0,"- - -",O42/O42*100)</f>
        <v>100</v>
      </c>
      <c r="Q42" s="16">
        <f>SUM(Q29:Q41)</f>
        <v>1470</v>
      </c>
      <c r="R42" s="15">
        <f>IF(Q42=0,"- - -",Q42/Q42*100)</f>
        <v>100</v>
      </c>
      <c r="S42" s="16">
        <f>SUM(S29:S41)</f>
        <v>11661</v>
      </c>
      <c r="T42" s="15">
        <f>IF(S42=0,"- - -",S42/S42*100)</f>
        <v>100</v>
      </c>
      <c r="U42" s="16">
        <f>SUM(U29:U41)</f>
        <v>4685</v>
      </c>
      <c r="V42" s="15">
        <f>IF(U42=0,"- - -",U42/U42*100)</f>
        <v>100</v>
      </c>
      <c r="W42" s="16">
        <f>SUM(W29:W41)</f>
        <v>2618</v>
      </c>
      <c r="X42" s="15">
        <f>IF(W42=0,"- - -",W42/W42*100)</f>
        <v>100</v>
      </c>
      <c r="Y42" s="22">
        <f>SUM(Y29:Y41)</f>
        <v>119973</v>
      </c>
      <c r="Z42" s="23">
        <f>IF(Y42=0,"- - -",Y42/Y42*100)</f>
        <v>100</v>
      </c>
    </row>
    <row r="43" spans="1:28" ht="15.75" thickBot="1" x14ac:dyDescent="0.3">
      <c r="A43" s="155" t="s">
        <v>132</v>
      </c>
      <c r="B43" s="156"/>
      <c r="C43" s="18">
        <f>IF($Y42=0,"- - -",C42/$Y42*100)</f>
        <v>9.4146182891150509</v>
      </c>
      <c r="D43" s="19"/>
      <c r="E43" s="20">
        <f>IF($Y42=0,"- - -",E42/$Y42*100)</f>
        <v>12.521984113092113</v>
      </c>
      <c r="F43" s="19"/>
      <c r="G43" s="20">
        <f>IF($Y42=0,"- - -",G42/$Y42*100)</f>
        <v>17.812341110083104</v>
      </c>
      <c r="H43" s="19"/>
      <c r="I43" s="20">
        <f>IF($Y42=0,"- - -",I42/$Y42*100)</f>
        <v>6.38476990656231</v>
      </c>
      <c r="J43" s="19"/>
      <c r="K43" s="20">
        <f>IF($Y42=0,"- - -",K42/$Y42*100)</f>
        <v>5.1561601360306071</v>
      </c>
      <c r="L43" s="19"/>
      <c r="M43" s="20">
        <f>IF($Y42=0,"- - -",M42/$Y42*100)</f>
        <v>20.292899235661359</v>
      </c>
      <c r="N43" s="19"/>
      <c r="O43" s="20">
        <f>IF($Y42=0,"- - -",O42/$Y42*100)</f>
        <v>11.385061638868747</v>
      </c>
      <c r="P43" s="19"/>
      <c r="Q43" s="20">
        <f>IF($Y42=0,"- - -",Q42/$Y42*100)</f>
        <v>1.2252756870295816</v>
      </c>
      <c r="R43" s="19"/>
      <c r="S43" s="20">
        <f>IF($Y42=0,"- - -",S42/$Y42*100)</f>
        <v>9.7196869295591508</v>
      </c>
      <c r="T43" s="19"/>
      <c r="U43" s="20">
        <f>IF($Y42=0,"- - -",U42/$Y42*100)</f>
        <v>3.9050453018595852</v>
      </c>
      <c r="V43" s="19"/>
      <c r="W43" s="20">
        <f>IF($Y42=0,"- - -",W42/$Y42*100)</f>
        <v>2.1821576521383976</v>
      </c>
      <c r="X43" s="19"/>
      <c r="Y43" s="24">
        <f>IF($Y42=0,"- - -",Y42/$Y42*100)</f>
        <v>100</v>
      </c>
      <c r="Z43" s="25"/>
    </row>
    <row r="46" spans="1:28" x14ac:dyDescent="0.25">
      <c r="A46" s="1" t="s">
        <v>74</v>
      </c>
      <c r="J46" s="48"/>
      <c r="L46" s="48"/>
    </row>
    <row r="47" spans="1:28" ht="15.75" thickBot="1" x14ac:dyDescent="0.3"/>
    <row r="48" spans="1:28" ht="14.45" customHeight="1" x14ac:dyDescent="0.25">
      <c r="A48" s="149" t="s">
        <v>85</v>
      </c>
      <c r="B48" s="150"/>
      <c r="C48" s="32" t="s">
        <v>20</v>
      </c>
      <c r="D48" s="33"/>
      <c r="E48" s="33" t="s">
        <v>21</v>
      </c>
      <c r="F48" s="33"/>
      <c r="G48" s="33" t="s">
        <v>22</v>
      </c>
      <c r="H48" s="33"/>
      <c r="I48" s="33" t="s">
        <v>23</v>
      </c>
      <c r="J48" s="33"/>
      <c r="K48" s="33" t="s">
        <v>24</v>
      </c>
      <c r="L48" s="33"/>
      <c r="M48" s="33" t="s">
        <v>25</v>
      </c>
      <c r="N48" s="33"/>
      <c r="O48" s="33" t="s">
        <v>26</v>
      </c>
      <c r="P48" s="33"/>
      <c r="Q48" s="33" t="s">
        <v>27</v>
      </c>
      <c r="R48" s="33"/>
      <c r="S48" s="33" t="s">
        <v>28</v>
      </c>
      <c r="T48" s="33"/>
      <c r="U48" s="33" t="s">
        <v>29</v>
      </c>
      <c r="V48" s="33"/>
      <c r="W48" s="33" t="s">
        <v>30</v>
      </c>
      <c r="X48" s="33"/>
      <c r="Y48" s="33" t="s">
        <v>32</v>
      </c>
      <c r="Z48" s="33"/>
      <c r="AA48" s="35" t="s">
        <v>13</v>
      </c>
      <c r="AB48" s="36"/>
    </row>
    <row r="49" spans="1:28" ht="15.75" thickBot="1" x14ac:dyDescent="0.3">
      <c r="A49" s="151"/>
      <c r="B49" s="152"/>
      <c r="C49" s="37" t="s">
        <v>14</v>
      </c>
      <c r="D49" s="38" t="s">
        <v>15</v>
      </c>
      <c r="E49" s="39" t="s">
        <v>14</v>
      </c>
      <c r="F49" s="38" t="s">
        <v>15</v>
      </c>
      <c r="G49" s="39" t="s">
        <v>14</v>
      </c>
      <c r="H49" s="38" t="s">
        <v>15</v>
      </c>
      <c r="I49" s="37" t="s">
        <v>14</v>
      </c>
      <c r="J49" s="38" t="s">
        <v>15</v>
      </c>
      <c r="K49" s="37" t="s">
        <v>14</v>
      </c>
      <c r="L49" s="38" t="s">
        <v>15</v>
      </c>
      <c r="M49" s="37" t="s">
        <v>14</v>
      </c>
      <c r="N49" s="38" t="s">
        <v>15</v>
      </c>
      <c r="O49" s="37" t="s">
        <v>14</v>
      </c>
      <c r="P49" s="38" t="s">
        <v>15</v>
      </c>
      <c r="Q49" s="37" t="s">
        <v>14</v>
      </c>
      <c r="R49" s="38" t="s">
        <v>15</v>
      </c>
      <c r="S49" s="37" t="s">
        <v>14</v>
      </c>
      <c r="T49" s="38" t="s">
        <v>15</v>
      </c>
      <c r="U49" s="37" t="s">
        <v>14</v>
      </c>
      <c r="V49" s="38" t="s">
        <v>15</v>
      </c>
      <c r="W49" s="37" t="s">
        <v>14</v>
      </c>
      <c r="X49" s="38" t="s">
        <v>15</v>
      </c>
      <c r="Y49" s="37" t="s">
        <v>14</v>
      </c>
      <c r="Z49" s="38" t="s">
        <v>15</v>
      </c>
      <c r="AA49" s="41" t="s">
        <v>14</v>
      </c>
      <c r="AB49" s="42" t="s">
        <v>15</v>
      </c>
    </row>
    <row r="50" spans="1:28" x14ac:dyDescent="0.25">
      <c r="A50" s="55" t="s">
        <v>335</v>
      </c>
      <c r="B50" s="83" t="s">
        <v>348</v>
      </c>
      <c r="C50" s="8">
        <v>11</v>
      </c>
      <c r="D50" s="5">
        <f>IF(C63=0,"- - -",C50/C63*100)</f>
        <v>1.6742770167427701</v>
      </c>
      <c r="E50" s="4">
        <v>43</v>
      </c>
      <c r="F50" s="5">
        <f>IF(E63=0,"- - -",E50/E63*100)</f>
        <v>1.5890613451589062</v>
      </c>
      <c r="G50" s="4">
        <v>291</v>
      </c>
      <c r="H50" s="5">
        <f>IF(G63=0,"- - -",G50/G63*100)</f>
        <v>2.4579778697525128</v>
      </c>
      <c r="I50" s="4">
        <v>806</v>
      </c>
      <c r="J50" s="5">
        <f>IF(I63=0,"- - -",I50/I63*100)</f>
        <v>1.7450042217844075</v>
      </c>
      <c r="K50" s="4">
        <v>508</v>
      </c>
      <c r="L50" s="5">
        <f>IF(K63=0,"- - -",K50/K63*100)</f>
        <v>1.4440843709136393</v>
      </c>
      <c r="M50" s="4">
        <v>184</v>
      </c>
      <c r="N50" s="5">
        <f>IF(M63=0,"- - -",M50/M63*100)</f>
        <v>1.3002614656208042</v>
      </c>
      <c r="O50" s="4">
        <v>93</v>
      </c>
      <c r="P50" s="5">
        <f>IF(O63=0,"- - -",O50/O63*100)</f>
        <v>1.8983466013472137</v>
      </c>
      <c r="Q50" s="4">
        <v>33</v>
      </c>
      <c r="R50" s="5">
        <f>IF(Q63=0,"- - -",Q50/Q63*100)</f>
        <v>2.0496894409937889</v>
      </c>
      <c r="S50" s="4">
        <v>21</v>
      </c>
      <c r="T50" s="5">
        <f>IF(S63=0,"- - -",S50/S63*100)</f>
        <v>2.7925531914893615</v>
      </c>
      <c r="U50" s="4">
        <v>13</v>
      </c>
      <c r="V50" s="5">
        <f>IF(U63=0,"- - -",U50/U63*100)</f>
        <v>3.3854166666666665</v>
      </c>
      <c r="W50" s="4">
        <v>4</v>
      </c>
      <c r="X50" s="5">
        <f>IF(W63=0,"- - -",W50/W63*100)</f>
        <v>1.4336917562724014</v>
      </c>
      <c r="Y50" s="4">
        <v>48</v>
      </c>
      <c r="Z50" s="5">
        <f>IF(Y63=0,"- - -",Y50/Y63*100)</f>
        <v>3.6117381489841982</v>
      </c>
      <c r="AA50" s="26">
        <f>C50+E50+G50+I50+K50+M50+O50+Q50+S50+U50+W50+Y50</f>
        <v>2055</v>
      </c>
      <c r="AB50" s="27">
        <f>IF(AA63=0,"- - -",AA50/AA63*100)</f>
        <v>1.7128853992148234</v>
      </c>
    </row>
    <row r="51" spans="1:28" x14ac:dyDescent="0.25">
      <c r="A51" s="52" t="s">
        <v>336</v>
      </c>
      <c r="B51" s="82" t="s">
        <v>350</v>
      </c>
      <c r="C51" s="9">
        <v>512</v>
      </c>
      <c r="D51" s="3">
        <f>IF(C63=0,"- - -",C51/C63*100)</f>
        <v>77.929984779299843</v>
      </c>
      <c r="E51" s="2">
        <v>2001</v>
      </c>
      <c r="F51" s="3">
        <f>IF(E63=0,"- - -",E51/E63*100)</f>
        <v>73.946784922394684</v>
      </c>
      <c r="G51" s="2">
        <v>8650</v>
      </c>
      <c r="H51" s="3">
        <f>IF(G63=0,"- - -",G51/G63*100)</f>
        <v>73.063603344877109</v>
      </c>
      <c r="I51" s="2">
        <v>37597</v>
      </c>
      <c r="J51" s="3">
        <f>IF(I63=0,"- - -",I51/I63*100)</f>
        <v>81.398168395072418</v>
      </c>
      <c r="K51" s="2">
        <v>29127</v>
      </c>
      <c r="L51" s="3">
        <f>IF(K63=0,"- - -",K51/K63*100)</f>
        <v>82.798908408664502</v>
      </c>
      <c r="M51" s="2">
        <v>11659</v>
      </c>
      <c r="N51" s="3">
        <f>IF(M63=0,"- - -",M51/M63*100)</f>
        <v>82.389937106918239</v>
      </c>
      <c r="O51" s="2">
        <v>3964</v>
      </c>
      <c r="P51" s="3">
        <f>IF(O63=0,"- - -",O51/O63*100)</f>
        <v>80.914472341294143</v>
      </c>
      <c r="Q51" s="2">
        <v>1248</v>
      </c>
      <c r="R51" s="3">
        <f>IF(Q63=0,"- - -",Q51/Q63*100)</f>
        <v>77.515527950310556</v>
      </c>
      <c r="S51" s="2">
        <v>573</v>
      </c>
      <c r="T51" s="3">
        <f>IF(S63=0,"- - -",S51/S63*100)</f>
        <v>76.196808510638306</v>
      </c>
      <c r="U51" s="2">
        <v>302</v>
      </c>
      <c r="V51" s="3">
        <f>IF(U63=0,"- - -",U51/U63*100)</f>
        <v>78.645833333333343</v>
      </c>
      <c r="W51" s="2">
        <v>223</v>
      </c>
      <c r="X51" s="3">
        <f>IF(W63=0,"- - -",W51/W63*100)</f>
        <v>79.928315412186379</v>
      </c>
      <c r="Y51" s="2">
        <v>1028</v>
      </c>
      <c r="Z51" s="3">
        <f>IF(Y63=0,"- - -",Y51/Y63*100)</f>
        <v>77.351392024078251</v>
      </c>
      <c r="AA51" s="26">
        <f t="shared" ref="AA51:AA62" si="3">C51+E51+G51+I51+K51+M51+O51+Q51+S51+U51+W51+Y51</f>
        <v>96884</v>
      </c>
      <c r="AB51" s="29">
        <f>IF(AA63=0,"- - -",AA51/AA63*100)</f>
        <v>80.754836504880274</v>
      </c>
    </row>
    <row r="52" spans="1:28" x14ac:dyDescent="0.25">
      <c r="A52" s="52" t="s">
        <v>337</v>
      </c>
      <c r="B52" s="82" t="s">
        <v>349</v>
      </c>
      <c r="C52" s="9">
        <v>5</v>
      </c>
      <c r="D52" s="3">
        <f>IF(C63=0,"- - -",C52/C63*100)</f>
        <v>0.76103500761035003</v>
      </c>
      <c r="E52" s="2">
        <v>10</v>
      </c>
      <c r="F52" s="3">
        <f>IF(E63=0,"- - -",E52/E63*100)</f>
        <v>0.36954915003695493</v>
      </c>
      <c r="G52" s="2">
        <v>23</v>
      </c>
      <c r="H52" s="3">
        <f>IF(G63=0,"- - -",G52/G63*100)</f>
        <v>0.19427316496325703</v>
      </c>
      <c r="I52" s="2">
        <v>87</v>
      </c>
      <c r="J52" s="3">
        <f>IF(I63=0,"- - -",I52/I63*100)</f>
        <v>0.18835653510576111</v>
      </c>
      <c r="K52" s="2">
        <v>71</v>
      </c>
      <c r="L52" s="3">
        <f>IF(K63=0,"- - -",K52/K63*100)</f>
        <v>0.20183068963556769</v>
      </c>
      <c r="M52" s="2">
        <v>20</v>
      </c>
      <c r="N52" s="3">
        <f>IF(M63=0,"- - -",M52/M63*100)</f>
        <v>0.14133276800226133</v>
      </c>
      <c r="O52" s="2">
        <v>7</v>
      </c>
      <c r="P52" s="3">
        <f>IF(O63=0,"- - -",O52/O63*100)</f>
        <v>0.14288630332720964</v>
      </c>
      <c r="Q52" s="2">
        <v>1</v>
      </c>
      <c r="R52" s="3">
        <f>IF(Q63=0,"- - -",Q52/Q63*100)</f>
        <v>6.2111801242236024E-2</v>
      </c>
      <c r="S52" s="2">
        <v>1</v>
      </c>
      <c r="T52" s="3">
        <f>IF(S63=0,"- - -",S52/S63*100)</f>
        <v>0.13297872340425532</v>
      </c>
      <c r="U52" s="2">
        <v>1</v>
      </c>
      <c r="V52" s="3">
        <f>IF(U63=0,"- - -",U52/U63*100)</f>
        <v>0.26041666666666663</v>
      </c>
      <c r="W52" s="2">
        <v>1</v>
      </c>
      <c r="X52" s="3">
        <f>IF(W63=0,"- - -",W52/W63*100)</f>
        <v>0.35842293906810035</v>
      </c>
      <c r="Y52" s="2">
        <v>3</v>
      </c>
      <c r="Z52" s="3">
        <f>IF(Y63=0,"- - -",Y52/Y63*100)</f>
        <v>0.22573363431151239</v>
      </c>
      <c r="AA52" s="26">
        <f t="shared" si="3"/>
        <v>230</v>
      </c>
      <c r="AB52" s="29">
        <f>IF(AA63=0,"- - -",AA52/AA63*100)</f>
        <v>0.19170980137197535</v>
      </c>
    </row>
    <row r="53" spans="1:28" x14ac:dyDescent="0.25">
      <c r="A53" s="52" t="s">
        <v>338</v>
      </c>
      <c r="B53" s="82" t="s">
        <v>351</v>
      </c>
      <c r="C53" s="9">
        <v>3</v>
      </c>
      <c r="D53" s="3">
        <f>IF(C63=0,"- - -",C53/C63*100)</f>
        <v>0.45662100456621002</v>
      </c>
      <c r="E53" s="2">
        <v>32</v>
      </c>
      <c r="F53" s="3">
        <f>IF(E63=0,"- - -",E53/E63*100)</f>
        <v>1.1825572801182558</v>
      </c>
      <c r="G53" s="2">
        <v>239</v>
      </c>
      <c r="H53" s="3">
        <f>IF(G63=0,"- - -",G53/G63*100)</f>
        <v>2.0187515837486276</v>
      </c>
      <c r="I53" s="2">
        <v>770</v>
      </c>
      <c r="J53" s="3">
        <f>IF(I63=0,"- - -",I53/I63*100)</f>
        <v>1.6670635865682306</v>
      </c>
      <c r="K53" s="2">
        <v>462</v>
      </c>
      <c r="L53" s="3">
        <f>IF(K63=0,"- - -",K53/K63*100)</f>
        <v>1.3133208255159476</v>
      </c>
      <c r="M53" s="2">
        <v>140</v>
      </c>
      <c r="N53" s="3">
        <f>IF(M63=0,"- - -",M53/M63*100)</f>
        <v>0.98932937601582926</v>
      </c>
      <c r="O53" s="2">
        <v>51</v>
      </c>
      <c r="P53" s="3">
        <f>IF(O63=0,"- - -",O53/O63*100)</f>
        <v>1.0410287813839558</v>
      </c>
      <c r="Q53" s="2">
        <v>10</v>
      </c>
      <c r="R53" s="3">
        <f>IF(Q63=0,"- - -",Q53/Q63*100)</f>
        <v>0.6211180124223602</v>
      </c>
      <c r="S53" s="2">
        <v>10</v>
      </c>
      <c r="T53" s="3">
        <f>IF(S63=0,"- - -",S53/S63*100)</f>
        <v>1.3297872340425532</v>
      </c>
      <c r="U53" s="2">
        <v>5</v>
      </c>
      <c r="V53" s="3">
        <f>IF(U63=0,"- - -",U53/U63*100)</f>
        <v>1.3020833333333335</v>
      </c>
      <c r="W53" s="2">
        <v>5</v>
      </c>
      <c r="X53" s="3">
        <f>IF(W63=0,"- - -",W53/W63*100)</f>
        <v>1.7921146953405016</v>
      </c>
      <c r="Y53" s="2">
        <v>22</v>
      </c>
      <c r="Z53" s="3">
        <f>IF(Y63=0,"- - -",Y53/Y63*100)</f>
        <v>1.6553799849510911</v>
      </c>
      <c r="AA53" s="26">
        <f t="shared" si="3"/>
        <v>1749</v>
      </c>
      <c r="AB53" s="29">
        <f>IF(AA63=0,"- - -",AA53/AA63*100)</f>
        <v>1.457828011302543</v>
      </c>
    </row>
    <row r="54" spans="1:28" x14ac:dyDescent="0.25">
      <c r="A54" s="52" t="s">
        <v>339</v>
      </c>
      <c r="B54" s="82" t="s">
        <v>352</v>
      </c>
      <c r="C54" s="9">
        <v>1</v>
      </c>
      <c r="D54" s="3">
        <f>IF(C63=0,"- - -",C54/C63*100)</f>
        <v>0.15220700152207001</v>
      </c>
      <c r="E54" s="2">
        <v>5</v>
      </c>
      <c r="F54" s="3">
        <f>IF(E63=0,"- - -",E54/E63*100)</f>
        <v>0.18477457501847747</v>
      </c>
      <c r="G54" s="2">
        <v>23</v>
      </c>
      <c r="H54" s="3">
        <f>IF(G63=0,"- - -",G54/G63*100)</f>
        <v>0.19427316496325703</v>
      </c>
      <c r="I54" s="2">
        <v>52</v>
      </c>
      <c r="J54" s="3">
        <f>IF(I63=0,"- - -",I54/I63*100)</f>
        <v>0.11258091753447791</v>
      </c>
      <c r="K54" s="2">
        <v>45</v>
      </c>
      <c r="L54" s="3">
        <f>IF(K63=0,"- - -",K54/K63*100)</f>
        <v>0.1279208596281767</v>
      </c>
      <c r="M54" s="2">
        <v>16</v>
      </c>
      <c r="N54" s="3">
        <f>IF(M63=0,"- - -",M54/M63*100)</f>
        <v>0.11306621440180906</v>
      </c>
      <c r="O54" s="2">
        <v>5</v>
      </c>
      <c r="P54" s="3">
        <f>IF(O63=0,"- - -",O54/O63*100)</f>
        <v>0.10206164523372117</v>
      </c>
      <c r="Q54" s="2">
        <v>2</v>
      </c>
      <c r="R54" s="3">
        <f>IF(Q63=0,"- - -",Q54/Q63*100)</f>
        <v>0.12422360248447205</v>
      </c>
      <c r="S54" s="2">
        <v>0</v>
      </c>
      <c r="T54" s="3">
        <f>IF(S63=0,"- - -",S54/S63*100)</f>
        <v>0</v>
      </c>
      <c r="U54" s="2">
        <v>0</v>
      </c>
      <c r="V54" s="3">
        <f>IF(U63=0,"- - -",U54/U63*100)</f>
        <v>0</v>
      </c>
      <c r="W54" s="2">
        <v>0</v>
      </c>
      <c r="X54" s="3">
        <f>IF(W63=0,"- - -",W54/W63*100)</f>
        <v>0</v>
      </c>
      <c r="Y54" s="2">
        <v>2</v>
      </c>
      <c r="Z54" s="3">
        <f>IF(Y63=0,"- - -",Y54/Y63*100)</f>
        <v>0.15048908954100826</v>
      </c>
      <c r="AA54" s="26">
        <f t="shared" si="3"/>
        <v>151</v>
      </c>
      <c r="AB54" s="29">
        <f>IF(AA63=0,"- - -",AA54/AA63*100)</f>
        <v>0.12586165220507947</v>
      </c>
    </row>
    <row r="55" spans="1:28" x14ac:dyDescent="0.25">
      <c r="A55" s="52" t="s">
        <v>340</v>
      </c>
      <c r="B55" s="82" t="s">
        <v>353</v>
      </c>
      <c r="C55" s="9">
        <v>1</v>
      </c>
      <c r="D55" s="3">
        <f>IF(C63=0,"- - -",C55/C63*100)</f>
        <v>0.15220700152207001</v>
      </c>
      <c r="E55" s="2">
        <v>0</v>
      </c>
      <c r="F55" s="3">
        <f>IF(E63=0,"- - -",E55/E63*100)</f>
        <v>0</v>
      </c>
      <c r="G55" s="2">
        <v>5</v>
      </c>
      <c r="H55" s="3">
        <f>IF(G63=0,"- - -",G55/G63*100)</f>
        <v>4.223329673114283E-2</v>
      </c>
      <c r="I55" s="2">
        <v>8</v>
      </c>
      <c r="J55" s="3">
        <f>IF(I63=0,"- - -",I55/I63*100)</f>
        <v>1.7320141159150447E-2</v>
      </c>
      <c r="K55" s="2">
        <v>8</v>
      </c>
      <c r="L55" s="3">
        <f>IF(K63=0,"- - -",K55/K63*100)</f>
        <v>2.2741486156120302E-2</v>
      </c>
      <c r="M55" s="2">
        <v>2</v>
      </c>
      <c r="N55" s="3">
        <f>IF(M63=0,"- - -",M55/M63*100)</f>
        <v>1.4133276800226132E-2</v>
      </c>
      <c r="O55" s="2">
        <v>1</v>
      </c>
      <c r="P55" s="3">
        <f>IF(O63=0,"- - -",O55/O63*100)</f>
        <v>2.0412329046744233E-2</v>
      </c>
      <c r="Q55" s="2">
        <v>1</v>
      </c>
      <c r="R55" s="3">
        <f>IF(Q63=0,"- - -",Q55/Q63*100)</f>
        <v>6.2111801242236024E-2</v>
      </c>
      <c r="S55" s="2">
        <v>0</v>
      </c>
      <c r="T55" s="3">
        <f>IF(S63=0,"- - -",S55/S63*100)</f>
        <v>0</v>
      </c>
      <c r="U55" s="2">
        <v>0</v>
      </c>
      <c r="V55" s="3">
        <f>IF(U63=0,"- - -",U55/U63*100)</f>
        <v>0</v>
      </c>
      <c r="W55" s="2">
        <v>0</v>
      </c>
      <c r="X55" s="3">
        <f>IF(W63=0,"- - -",W55/W63*100)</f>
        <v>0</v>
      </c>
      <c r="Y55" s="2">
        <v>1</v>
      </c>
      <c r="Z55" s="3">
        <f>IF(Y63=0,"- - -",Y55/Y63*100)</f>
        <v>7.5244544770504129E-2</v>
      </c>
      <c r="AA55" s="26">
        <f t="shared" si="3"/>
        <v>27</v>
      </c>
      <c r="AB55" s="29">
        <f>IF(AA63=0,"- - -",AA55/AA63*100)</f>
        <v>2.2505063639318847E-2</v>
      </c>
    </row>
    <row r="56" spans="1:28" x14ac:dyDescent="0.25">
      <c r="A56" s="52" t="s">
        <v>341</v>
      </c>
      <c r="B56" s="82" t="s">
        <v>354</v>
      </c>
      <c r="C56" s="9">
        <v>30</v>
      </c>
      <c r="D56" s="3">
        <f>IF(C63=0,"- - -",C56/C63*100)</f>
        <v>4.5662100456620998</v>
      </c>
      <c r="E56" s="2">
        <v>173</v>
      </c>
      <c r="F56" s="3">
        <f>IF(E63=0,"- - -",E56/E63*100)</f>
        <v>6.3932002956393204</v>
      </c>
      <c r="G56" s="2">
        <v>201</v>
      </c>
      <c r="H56" s="3">
        <f>IF(G63=0,"- - -",G56/G63*100)</f>
        <v>1.6977785285919418</v>
      </c>
      <c r="I56" s="2">
        <v>530</v>
      </c>
      <c r="J56" s="3">
        <f>IF(I63=0,"- - -",I56/I63*100)</f>
        <v>1.1474593517937171</v>
      </c>
      <c r="K56" s="2">
        <v>377</v>
      </c>
      <c r="L56" s="3">
        <f>IF(K63=0,"- - -",K56/K63*100)</f>
        <v>1.0716925351071693</v>
      </c>
      <c r="M56" s="2">
        <v>201</v>
      </c>
      <c r="N56" s="3">
        <f>IF(M63=0,"- - -",M56/M63*100)</f>
        <v>1.4203943184227263</v>
      </c>
      <c r="O56" s="2">
        <v>92</v>
      </c>
      <c r="P56" s="3">
        <f>IF(O63=0,"- - -",O56/O63*100)</f>
        <v>1.8779342723004695</v>
      </c>
      <c r="Q56" s="2">
        <v>31</v>
      </c>
      <c r="R56" s="3">
        <f>IF(Q63=0,"- - -",Q56/Q63*100)</f>
        <v>1.9254658385093166</v>
      </c>
      <c r="S56" s="2">
        <v>13</v>
      </c>
      <c r="T56" s="3">
        <f>IF(S63=0,"- - -",S56/S63*100)</f>
        <v>1.7287234042553192</v>
      </c>
      <c r="U56" s="2">
        <v>4</v>
      </c>
      <c r="V56" s="3">
        <f>IF(U63=0,"- - -",U56/U63*100)</f>
        <v>1.0416666666666665</v>
      </c>
      <c r="W56" s="2">
        <v>6</v>
      </c>
      <c r="X56" s="3">
        <f>IF(W63=0,"- - -",W56/W63*100)</f>
        <v>2.1505376344086025</v>
      </c>
      <c r="Y56" s="2">
        <v>29</v>
      </c>
      <c r="Z56" s="3">
        <f>IF(Y63=0,"- - -",Y56/Y63*100)</f>
        <v>2.18209179834462</v>
      </c>
      <c r="AA56" s="26">
        <f t="shared" si="3"/>
        <v>1687</v>
      </c>
      <c r="AB56" s="29">
        <f>IF(AA63=0,"- - -",AA56/AA63*100)</f>
        <v>1.4061497170196626</v>
      </c>
    </row>
    <row r="57" spans="1:28" x14ac:dyDescent="0.25">
      <c r="A57" s="52" t="s">
        <v>342</v>
      </c>
      <c r="B57" s="82" t="s">
        <v>355</v>
      </c>
      <c r="C57" s="9">
        <v>29</v>
      </c>
      <c r="D57" s="3">
        <f>IF(C63=0,"- - -",C57/C63*100)</f>
        <v>4.4140030441400304</v>
      </c>
      <c r="E57" s="2">
        <v>113</v>
      </c>
      <c r="F57" s="3">
        <f>IF(E63=0,"- - -",E57/E63*100)</f>
        <v>4.1759053954175904</v>
      </c>
      <c r="G57" s="2">
        <v>748</v>
      </c>
      <c r="H57" s="3">
        <f>IF(G63=0,"- - -",G57/G63*100)</f>
        <v>6.3181011909789682</v>
      </c>
      <c r="I57" s="2">
        <v>2120</v>
      </c>
      <c r="J57" s="3">
        <f>IF(I63=0,"- - -",I57/I63*100)</f>
        <v>4.5898374071748682</v>
      </c>
      <c r="K57" s="2">
        <v>1424</v>
      </c>
      <c r="L57" s="3">
        <f>IF(K63=0,"- - -",K57/K63*100)</f>
        <v>4.0479845357894142</v>
      </c>
      <c r="M57" s="2">
        <v>540</v>
      </c>
      <c r="N57" s="3">
        <f>IF(M63=0,"- - -",M57/M63*100)</f>
        <v>3.8159847360610559</v>
      </c>
      <c r="O57" s="2">
        <v>169</v>
      </c>
      <c r="P57" s="3">
        <f>IF(O63=0,"- - -",O57/O63*100)</f>
        <v>3.4496836088997758</v>
      </c>
      <c r="Q57" s="2">
        <v>73</v>
      </c>
      <c r="R57" s="3">
        <f>IF(Q63=0,"- - -",Q57/Q63*100)</f>
        <v>4.5341614906832302</v>
      </c>
      <c r="S57" s="2">
        <v>31</v>
      </c>
      <c r="T57" s="3">
        <f>IF(S63=0,"- - -",S57/S63*100)</f>
        <v>4.1223404255319149</v>
      </c>
      <c r="U57" s="2">
        <v>11</v>
      </c>
      <c r="V57" s="3">
        <f>IF(U63=0,"- - -",U57/U63*100)</f>
        <v>2.864583333333333</v>
      </c>
      <c r="W57" s="2">
        <v>10</v>
      </c>
      <c r="X57" s="3">
        <f>IF(W63=0,"- - -",W57/W63*100)</f>
        <v>3.5842293906810032</v>
      </c>
      <c r="Y57" s="2">
        <v>46</v>
      </c>
      <c r="Z57" s="3">
        <f>IF(Y63=0,"- - -",Y57/Y63*100)</f>
        <v>3.4612490594431904</v>
      </c>
      <c r="AA57" s="26">
        <f t="shared" si="3"/>
        <v>5314</v>
      </c>
      <c r="AB57" s="29">
        <f>IF(AA63=0,"- - -",AA57/AA63*100)</f>
        <v>4.4293299325681614</v>
      </c>
    </row>
    <row r="58" spans="1:28" x14ac:dyDescent="0.25">
      <c r="A58" s="52" t="s">
        <v>343</v>
      </c>
      <c r="B58" s="82" t="s">
        <v>356</v>
      </c>
      <c r="C58" s="9">
        <v>16</v>
      </c>
      <c r="D58" s="3">
        <f>IF(C63=0,"- - -",C58/C63*100)</f>
        <v>2.4353120243531201</v>
      </c>
      <c r="E58" s="2">
        <v>105</v>
      </c>
      <c r="F58" s="3">
        <f>IF(E63=0,"- - -",E58/E63*100)</f>
        <v>3.8802660753880267</v>
      </c>
      <c r="G58" s="2">
        <v>263</v>
      </c>
      <c r="H58" s="3">
        <f>IF(G63=0,"- - -",G58/G63*100)</f>
        <v>2.2214714080581128</v>
      </c>
      <c r="I58" s="2">
        <v>673</v>
      </c>
      <c r="J58" s="3">
        <f>IF(I63=0,"- - -",I58/I63*100)</f>
        <v>1.4570568750135313</v>
      </c>
      <c r="K58" s="2">
        <v>468</v>
      </c>
      <c r="L58" s="3">
        <f>IF(K63=0,"- - -",K58/K63*100)</f>
        <v>1.3303769401330376</v>
      </c>
      <c r="M58" s="2">
        <v>159</v>
      </c>
      <c r="N58" s="3">
        <f>IF(M63=0,"- - -",M58/M63*100)</f>
        <v>1.1235955056179776</v>
      </c>
      <c r="O58" s="2">
        <v>55</v>
      </c>
      <c r="P58" s="3">
        <f>IF(O63=0,"- - -",O58/O63*100)</f>
        <v>1.1226780975709327</v>
      </c>
      <c r="Q58" s="2">
        <v>24</v>
      </c>
      <c r="R58" s="3">
        <f>IF(Q63=0,"- - -",Q58/Q63*100)</f>
        <v>1.4906832298136645</v>
      </c>
      <c r="S58" s="2">
        <v>13</v>
      </c>
      <c r="T58" s="3">
        <f>IF(S63=0,"- - -",S58/S63*100)</f>
        <v>1.7287234042553192</v>
      </c>
      <c r="U58" s="2">
        <v>4</v>
      </c>
      <c r="V58" s="3">
        <f>IF(U63=0,"- - -",U58/U63*100)</f>
        <v>1.0416666666666665</v>
      </c>
      <c r="W58" s="2">
        <v>2</v>
      </c>
      <c r="X58" s="3">
        <f>IF(W63=0,"- - -",W58/W63*100)</f>
        <v>0.71684587813620071</v>
      </c>
      <c r="Y58" s="2">
        <v>17</v>
      </c>
      <c r="Z58" s="3">
        <f>IF(Y63=0,"- - -",Y58/Y63*100)</f>
        <v>1.2791572610985704</v>
      </c>
      <c r="AA58" s="26">
        <f t="shared" si="3"/>
        <v>1799</v>
      </c>
      <c r="AB58" s="29">
        <f>IF(AA63=0,"- - -",AA58/AA63*100)</f>
        <v>1.4995040550790595</v>
      </c>
    </row>
    <row r="59" spans="1:28" x14ac:dyDescent="0.25">
      <c r="A59" s="52" t="s">
        <v>344</v>
      </c>
      <c r="B59" s="82" t="s">
        <v>357</v>
      </c>
      <c r="C59" s="9">
        <v>23</v>
      </c>
      <c r="D59" s="3">
        <f>IF(C63=0,"- - -",C59/C63*100)</f>
        <v>3.5007610350076099</v>
      </c>
      <c r="E59" s="2">
        <v>102</v>
      </c>
      <c r="F59" s="3">
        <f>IF(E63=0,"- - -",E59/E63*100)</f>
        <v>3.7694013303769403</v>
      </c>
      <c r="G59" s="2">
        <v>910</v>
      </c>
      <c r="H59" s="3">
        <f>IF(G63=0,"- - -",G59/G63*100)</f>
        <v>7.6864600050679952</v>
      </c>
      <c r="I59" s="2">
        <v>2295</v>
      </c>
      <c r="J59" s="3">
        <f>IF(I63=0,"- - -",I59/I63*100)</f>
        <v>4.9687154950312848</v>
      </c>
      <c r="K59" s="2">
        <v>1709</v>
      </c>
      <c r="L59" s="3">
        <f>IF(K63=0,"- - -",K59/K63*100)</f>
        <v>4.8581499801011994</v>
      </c>
      <c r="M59" s="2">
        <v>774</v>
      </c>
      <c r="N59" s="3">
        <f>IF(M63=0,"- - -",M59/M63*100)</f>
        <v>5.4695781216875137</v>
      </c>
      <c r="O59" s="2">
        <v>298</v>
      </c>
      <c r="P59" s="3">
        <f>IF(O63=0,"- - -",O59/O63*100)</f>
        <v>6.0828740559297811</v>
      </c>
      <c r="Q59" s="2">
        <v>131</v>
      </c>
      <c r="R59" s="3">
        <f>IF(Q63=0,"- - -",Q59/Q63*100)</f>
        <v>8.1366459627329188</v>
      </c>
      <c r="S59" s="2">
        <v>65</v>
      </c>
      <c r="T59" s="3">
        <f>IF(S63=0,"- - -",S59/S63*100)</f>
        <v>8.6436170212765973</v>
      </c>
      <c r="U59" s="2">
        <v>32</v>
      </c>
      <c r="V59" s="3">
        <f>IF(U63=0,"- - -",U59/U63*100)</f>
        <v>8.3333333333333321</v>
      </c>
      <c r="W59" s="2">
        <v>18</v>
      </c>
      <c r="X59" s="3">
        <f>IF(W63=0,"- - -",W59/W63*100)</f>
        <v>6.4516129032258061</v>
      </c>
      <c r="Y59" s="2">
        <v>91</v>
      </c>
      <c r="Z59" s="3">
        <f>IF(Y63=0,"- - -",Y59/Y63*100)</f>
        <v>6.847253574115876</v>
      </c>
      <c r="AA59" s="26">
        <f t="shared" si="3"/>
        <v>6448</v>
      </c>
      <c r="AB59" s="29">
        <f>IF(AA63=0,"- - -",AA59/AA63*100)</f>
        <v>5.3745426054195526</v>
      </c>
    </row>
    <row r="60" spans="1:28" x14ac:dyDescent="0.25">
      <c r="A60" s="53" t="s">
        <v>345</v>
      </c>
      <c r="B60" s="84" t="s">
        <v>358</v>
      </c>
      <c r="C60" s="10">
        <v>5</v>
      </c>
      <c r="D60" s="7">
        <f>IF(C63=0,"- - -",C60/C63*100)</f>
        <v>0.76103500761035003</v>
      </c>
      <c r="E60" s="6">
        <v>24</v>
      </c>
      <c r="F60" s="7">
        <f>IF(E63=0,"- - -",E60/E63*100)</f>
        <v>0.88691796008869184</v>
      </c>
      <c r="G60" s="6">
        <v>113</v>
      </c>
      <c r="H60" s="7">
        <f>IF(G63=0,"- - -",G60/G63*100)</f>
        <v>0.95447250612382806</v>
      </c>
      <c r="I60" s="6">
        <v>294</v>
      </c>
      <c r="J60" s="7">
        <f>IF(I63=0,"- - -",I60/I63*100)</f>
        <v>0.63651518759877901</v>
      </c>
      <c r="K60" s="6">
        <v>223</v>
      </c>
      <c r="L60" s="7">
        <f>IF(K63=0,"- - -",K60/K63*100)</f>
        <v>0.63391892660185345</v>
      </c>
      <c r="M60" s="6">
        <v>92</v>
      </c>
      <c r="N60" s="7">
        <f>IF(M63=0,"- - -",M60/M63*100)</f>
        <v>0.65013073281040212</v>
      </c>
      <c r="O60" s="6">
        <v>29</v>
      </c>
      <c r="P60" s="7">
        <f>IF(O63=0,"- - -",O60/O63*100)</f>
        <v>0.59195754235558273</v>
      </c>
      <c r="Q60" s="6">
        <v>18</v>
      </c>
      <c r="R60" s="7">
        <f>IF(Q63=0,"- - -",Q60/Q63*100)</f>
        <v>1.1180124223602486</v>
      </c>
      <c r="S60" s="6">
        <v>4</v>
      </c>
      <c r="T60" s="7">
        <f>IF(S63=0,"- - -",S60/S63*100)</f>
        <v>0.53191489361702127</v>
      </c>
      <c r="U60" s="6">
        <v>2</v>
      </c>
      <c r="V60" s="7">
        <f>IF(U63=0,"- - -",U60/U63*100)</f>
        <v>0.52083333333333326</v>
      </c>
      <c r="W60" s="6">
        <v>1</v>
      </c>
      <c r="X60" s="7">
        <f>IF(W63=0,"- - -",W60/W63*100)</f>
        <v>0.35842293906810035</v>
      </c>
      <c r="Y60" s="6">
        <v>12</v>
      </c>
      <c r="Z60" s="7">
        <f>IF(Y63=0,"- - -",Y60/Y63*100)</f>
        <v>0.90293453724604955</v>
      </c>
      <c r="AA60" s="26">
        <f t="shared" si="3"/>
        <v>817</v>
      </c>
      <c r="AB60" s="29">
        <f>IF(AA63=0,"- - -",AA60/AA63*100)</f>
        <v>0.68098655530827767</v>
      </c>
    </row>
    <row r="61" spans="1:28" x14ac:dyDescent="0.25">
      <c r="A61" s="53" t="s">
        <v>346</v>
      </c>
      <c r="B61" s="84" t="s">
        <v>359</v>
      </c>
      <c r="C61" s="10">
        <v>21</v>
      </c>
      <c r="D61" s="7">
        <f>IF(C63=0,"- - -",C61/C63*100)</f>
        <v>3.1963470319634704</v>
      </c>
      <c r="E61" s="6">
        <v>98</v>
      </c>
      <c r="F61" s="7">
        <f>IF(E63=0,"- - -",E61/E63*100)</f>
        <v>3.6215816703621582</v>
      </c>
      <c r="G61" s="6">
        <v>369</v>
      </c>
      <c r="H61" s="7">
        <f>IF(G63=0,"- - -",G61/G63*100)</f>
        <v>3.1168172987583413</v>
      </c>
      <c r="I61" s="6">
        <v>934</v>
      </c>
      <c r="J61" s="7">
        <f>IF(I63=0,"- - -",I61/I63*100)</f>
        <v>2.0221264803308148</v>
      </c>
      <c r="K61" s="6">
        <v>746</v>
      </c>
      <c r="L61" s="7">
        <f>IF(K63=0,"- - -",K61/K63*100)</f>
        <v>2.1206435840582181</v>
      </c>
      <c r="M61" s="6">
        <v>358</v>
      </c>
      <c r="N61" s="7">
        <f>IF(M63=0,"- - -",M61/M63*100)</f>
        <v>2.5298565472404775</v>
      </c>
      <c r="O61" s="6">
        <v>133</v>
      </c>
      <c r="P61" s="7">
        <f>IF(O63=0,"- - -",O61/O63*100)</f>
        <v>2.7148397632169829</v>
      </c>
      <c r="Q61" s="6">
        <v>38</v>
      </c>
      <c r="R61" s="7">
        <f>IF(Q63=0,"- - -",Q61/Q63*100)</f>
        <v>2.360248447204969</v>
      </c>
      <c r="S61" s="6">
        <v>20</v>
      </c>
      <c r="T61" s="7">
        <f>IF(S63=0,"- - -",S61/S63*100)</f>
        <v>2.6595744680851063</v>
      </c>
      <c r="U61" s="6">
        <v>10</v>
      </c>
      <c r="V61" s="7">
        <f>IF(U63=0,"- - -",U61/U63*100)</f>
        <v>2.604166666666667</v>
      </c>
      <c r="W61" s="6">
        <v>9</v>
      </c>
      <c r="X61" s="7">
        <f>IF(W63=0,"- - -",W61/W63*100)</f>
        <v>3.225806451612903</v>
      </c>
      <c r="Y61" s="6">
        <v>30</v>
      </c>
      <c r="Z61" s="7">
        <f>IF(Y63=0,"- - -",Y61/Y63*100)</f>
        <v>2.2573363431151243</v>
      </c>
      <c r="AA61" s="26">
        <f t="shared" si="3"/>
        <v>2766</v>
      </c>
      <c r="AB61" s="29">
        <f>IF(AA63=0,"- - -",AA61/AA63*100)</f>
        <v>2.3055187417168863</v>
      </c>
    </row>
    <row r="62" spans="1:28" ht="15.75" thickBot="1" x14ac:dyDescent="0.3">
      <c r="A62" s="54" t="s">
        <v>347</v>
      </c>
      <c r="B62" s="84" t="s">
        <v>360</v>
      </c>
      <c r="C62" s="10">
        <v>0</v>
      </c>
      <c r="D62" s="7">
        <f>IF(C63=0,"- - -",C62/C63*100)</f>
        <v>0</v>
      </c>
      <c r="E62" s="6">
        <v>0</v>
      </c>
      <c r="F62" s="7">
        <f>IF(E63=0,"- - -",E62/E63*100)</f>
        <v>0</v>
      </c>
      <c r="G62" s="6">
        <v>4</v>
      </c>
      <c r="H62" s="7">
        <f>IF(G63=0,"- - -",G62/G63*100)</f>
        <v>3.3786637384914261E-2</v>
      </c>
      <c r="I62" s="6">
        <v>23</v>
      </c>
      <c r="J62" s="7">
        <f>IF(I63=0,"- - -",I62/I63*100)</f>
        <v>4.9795405832557538E-2</v>
      </c>
      <c r="K62" s="6">
        <v>10</v>
      </c>
      <c r="L62" s="7">
        <f>IF(K63=0,"- - -",K62/K63*100)</f>
        <v>2.8426857695150378E-2</v>
      </c>
      <c r="M62" s="6">
        <v>6</v>
      </c>
      <c r="N62" s="7">
        <f>IF(M63=0,"- - -",M62/M63*100)</f>
        <v>4.23998304006784E-2</v>
      </c>
      <c r="O62" s="6">
        <v>2</v>
      </c>
      <c r="P62" s="7">
        <f>IF(O63=0,"- - -",O62/O63*100)</f>
        <v>4.0824658093488467E-2</v>
      </c>
      <c r="Q62" s="6">
        <v>0</v>
      </c>
      <c r="R62" s="7">
        <f>IF(Q63=0,"- - -",Q62/Q63*100)</f>
        <v>0</v>
      </c>
      <c r="S62" s="6">
        <v>1</v>
      </c>
      <c r="T62" s="7">
        <f>IF(S63=0,"- - -",S62/S63*100)</f>
        <v>0.13297872340425532</v>
      </c>
      <c r="U62" s="6">
        <v>0</v>
      </c>
      <c r="V62" s="7">
        <f>IF(U63=0,"- - -",U62/U63*100)</f>
        <v>0</v>
      </c>
      <c r="W62" s="6">
        <v>0</v>
      </c>
      <c r="X62" s="7">
        <f>IF(W63=0,"- - -",W62/W63*100)</f>
        <v>0</v>
      </c>
      <c r="Y62" s="6">
        <v>0</v>
      </c>
      <c r="Z62" s="7">
        <f>IF(Y63=0,"- - -",Y62/Y63*100)</f>
        <v>0</v>
      </c>
      <c r="AA62" s="26">
        <f t="shared" si="3"/>
        <v>46</v>
      </c>
      <c r="AB62" s="29">
        <f>IF(AA63=0,"- - -",AA62/AA63*100)</f>
        <v>3.8341960274395077E-2</v>
      </c>
    </row>
    <row r="63" spans="1:28" x14ac:dyDescent="0.25">
      <c r="A63" s="153" t="s">
        <v>13</v>
      </c>
      <c r="B63" s="154"/>
      <c r="C63" s="14">
        <f>SUM(C50:C62)</f>
        <v>657</v>
      </c>
      <c r="D63" s="15">
        <f>IF(C63=0,"- - -",C63/C63*100)</f>
        <v>100</v>
      </c>
      <c r="E63" s="16">
        <f>SUM(E50:E62)</f>
        <v>2706</v>
      </c>
      <c r="F63" s="15">
        <f>IF(E63=0,"- - -",E63/E63*100)</f>
        <v>100</v>
      </c>
      <c r="G63" s="16">
        <f>SUM(G50:G62)</f>
        <v>11839</v>
      </c>
      <c r="H63" s="15">
        <f>IF(G63=0,"- - -",G63/G63*100)</f>
        <v>100</v>
      </c>
      <c r="I63" s="16">
        <f>SUM(I50:I62)</f>
        <v>46189</v>
      </c>
      <c r="J63" s="15">
        <f>IF(I63=0,"- - -",I63/I63*100)</f>
        <v>100</v>
      </c>
      <c r="K63" s="16">
        <f>SUM(K50:K62)</f>
        <v>35178</v>
      </c>
      <c r="L63" s="15">
        <f>IF(K63=0,"- - -",K63/K63*100)</f>
        <v>100</v>
      </c>
      <c r="M63" s="16">
        <f>SUM(M50:M62)</f>
        <v>14151</v>
      </c>
      <c r="N63" s="15">
        <f>IF(M63=0,"- - -",M63/M63*100)</f>
        <v>100</v>
      </c>
      <c r="O63" s="16">
        <f>SUM(O50:O62)</f>
        <v>4899</v>
      </c>
      <c r="P63" s="15">
        <f>IF(O63=0,"- - -",O63/O63*100)</f>
        <v>100</v>
      </c>
      <c r="Q63" s="16">
        <f>SUM(Q50:Q62)</f>
        <v>1610</v>
      </c>
      <c r="R63" s="15">
        <f>IF(Q63=0,"- - -",Q63/Q63*100)</f>
        <v>100</v>
      </c>
      <c r="S63" s="16">
        <f>SUM(S50:S62)</f>
        <v>752</v>
      </c>
      <c r="T63" s="15">
        <f>IF(S63=0,"- - -",S63/S63*100)</f>
        <v>100</v>
      </c>
      <c r="U63" s="16">
        <f>SUM(U50:U62)</f>
        <v>384</v>
      </c>
      <c r="V63" s="15">
        <f>IF(U63=0,"- - -",U63/U63*100)</f>
        <v>100</v>
      </c>
      <c r="W63" s="16">
        <f>SUM(W50:W62)</f>
        <v>279</v>
      </c>
      <c r="X63" s="15">
        <f>IF(W63=0,"- - -",W63/W63*100)</f>
        <v>100</v>
      </c>
      <c r="Y63" s="16">
        <f>SUM(Y50:Y62)</f>
        <v>1329</v>
      </c>
      <c r="Z63" s="15">
        <f>IF(Y63=0,"- - -",Y63/Y63*100)</f>
        <v>100</v>
      </c>
      <c r="AA63" s="22">
        <f>SUM(AA50:AA62)</f>
        <v>119973</v>
      </c>
      <c r="AB63" s="23">
        <f>IF(AA63=0,"- - -",AA63/AA63*100)</f>
        <v>100</v>
      </c>
    </row>
    <row r="64" spans="1:28" ht="15.75" thickBot="1" x14ac:dyDescent="0.3">
      <c r="A64" s="155" t="s">
        <v>31</v>
      </c>
      <c r="B64" s="156"/>
      <c r="C64" s="18">
        <f>IF($AA63=0,"- - -",C63/$AA63*100)</f>
        <v>0.54762321522342527</v>
      </c>
      <c r="D64" s="19"/>
      <c r="E64" s="20">
        <f>IF($AA63=0,"- - -",E63/$AA63*100)</f>
        <v>2.2555074891850668</v>
      </c>
      <c r="F64" s="19"/>
      <c r="G64" s="20">
        <f>IF($AA63=0,"- - -",G63/$AA63*100)</f>
        <v>9.868053645403549</v>
      </c>
      <c r="H64" s="19"/>
      <c r="I64" s="20">
        <f>IF($AA63=0,"- - -",I63/$AA63*100)</f>
        <v>38.499495719870303</v>
      </c>
      <c r="J64" s="19"/>
      <c r="K64" s="20">
        <f>IF($AA63=0,"- - -",K63/$AA63*100)</f>
        <v>29.321597359405864</v>
      </c>
      <c r="L64" s="19"/>
      <c r="M64" s="20">
        <f>IF($AA63=0,"- - -",M63/$AA63*100)</f>
        <v>11.795153909629667</v>
      </c>
      <c r="N64" s="19"/>
      <c r="O64" s="20">
        <f>IF($AA63=0,"- - -",O63/$AA63*100)</f>
        <v>4.0834187692230755</v>
      </c>
      <c r="P64" s="19"/>
      <c r="Q64" s="20">
        <f>IF($AA63=0,"- - -",Q63/$AA63*100)</f>
        <v>1.3419686096038275</v>
      </c>
      <c r="R64" s="19"/>
      <c r="S64" s="20">
        <f>IF($AA63=0,"- - -",S63/$AA63*100)</f>
        <v>0.62680769839880635</v>
      </c>
      <c r="T64" s="19"/>
      <c r="U64" s="20">
        <f>IF($AA63=0,"- - -",U63/$AA63*100)</f>
        <v>0.32007201620364584</v>
      </c>
      <c r="V64" s="19"/>
      <c r="W64" s="20">
        <f>IF($AA63=0,"- - -",W63/$AA63*100)</f>
        <v>0.23255232427296141</v>
      </c>
      <c r="X64" s="19"/>
      <c r="Y64" s="20">
        <f>IF($AA63=0,"- - -",Y63/$AA63*100)</f>
        <v>1.1077492435798055</v>
      </c>
      <c r="Z64" s="19"/>
      <c r="AA64" s="24">
        <f>IF($AA63=0,"- - -",AA63/$AA63*100)</f>
        <v>100</v>
      </c>
      <c r="AB64" s="25"/>
    </row>
    <row r="67" spans="1:22" x14ac:dyDescent="0.25">
      <c r="A67" s="1" t="s">
        <v>75</v>
      </c>
      <c r="J67" s="48"/>
      <c r="L67" s="48"/>
    </row>
    <row r="68" spans="1:22" ht="15.75" thickBot="1" x14ac:dyDescent="0.3"/>
    <row r="69" spans="1:22" ht="14.45" customHeight="1" x14ac:dyDescent="0.25">
      <c r="A69" s="149" t="s">
        <v>85</v>
      </c>
      <c r="B69" s="150"/>
      <c r="C69" s="32" t="s">
        <v>99</v>
      </c>
      <c r="D69" s="33"/>
      <c r="E69" s="33" t="s">
        <v>100</v>
      </c>
      <c r="F69" s="33"/>
      <c r="G69" s="33" t="s">
        <v>101</v>
      </c>
      <c r="H69" s="33"/>
      <c r="I69" s="33" t="s">
        <v>102</v>
      </c>
      <c r="J69" s="33"/>
      <c r="K69" s="33" t="s">
        <v>103</v>
      </c>
      <c r="L69" s="33"/>
      <c r="M69" s="33" t="s">
        <v>104</v>
      </c>
      <c r="N69" s="33"/>
      <c r="O69" s="33" t="s">
        <v>105</v>
      </c>
      <c r="P69" s="33"/>
      <c r="Q69" s="33" t="s">
        <v>106</v>
      </c>
      <c r="R69" s="33"/>
      <c r="S69" s="33" t="s">
        <v>16</v>
      </c>
      <c r="T69" s="33"/>
      <c r="U69" s="35" t="s">
        <v>13</v>
      </c>
      <c r="V69" s="36"/>
    </row>
    <row r="70" spans="1:22" ht="15.75" thickBot="1" x14ac:dyDescent="0.3">
      <c r="A70" s="151"/>
      <c r="B70" s="152"/>
      <c r="C70" s="37" t="s">
        <v>14</v>
      </c>
      <c r="D70" s="38" t="s">
        <v>15</v>
      </c>
      <c r="E70" s="39" t="s">
        <v>14</v>
      </c>
      <c r="F70" s="38" t="s">
        <v>15</v>
      </c>
      <c r="G70" s="39" t="s">
        <v>14</v>
      </c>
      <c r="H70" s="38" t="s">
        <v>15</v>
      </c>
      <c r="I70" s="37" t="s">
        <v>14</v>
      </c>
      <c r="J70" s="38" t="s">
        <v>15</v>
      </c>
      <c r="K70" s="37" t="s">
        <v>14</v>
      </c>
      <c r="L70" s="38" t="s">
        <v>15</v>
      </c>
      <c r="M70" s="37" t="s">
        <v>14</v>
      </c>
      <c r="N70" s="38" t="s">
        <v>15</v>
      </c>
      <c r="O70" s="37" t="s">
        <v>14</v>
      </c>
      <c r="P70" s="38" t="s">
        <v>15</v>
      </c>
      <c r="Q70" s="37" t="s">
        <v>14</v>
      </c>
      <c r="R70" s="38" t="s">
        <v>15</v>
      </c>
      <c r="S70" s="37" t="s">
        <v>14</v>
      </c>
      <c r="T70" s="38" t="s">
        <v>15</v>
      </c>
      <c r="U70" s="41" t="s">
        <v>14</v>
      </c>
      <c r="V70" s="42" t="s">
        <v>15</v>
      </c>
    </row>
    <row r="71" spans="1:22" x14ac:dyDescent="0.25">
      <c r="A71" s="55" t="s">
        <v>335</v>
      </c>
      <c r="B71" s="83" t="s">
        <v>348</v>
      </c>
      <c r="C71" s="8">
        <v>0</v>
      </c>
      <c r="D71" s="5">
        <f>IF(C84=0,"- - -",C71/C84*100)</f>
        <v>0</v>
      </c>
      <c r="E71" s="4">
        <v>18</v>
      </c>
      <c r="F71" s="5">
        <f>IF(E84=0,"- - -",E71/E84*100)</f>
        <v>3.125</v>
      </c>
      <c r="G71" s="4">
        <v>42</v>
      </c>
      <c r="H71" s="5">
        <f>IF(G84=0,"- - -",G71/G84*100)</f>
        <v>3.304484657749803</v>
      </c>
      <c r="I71" s="4">
        <v>209</v>
      </c>
      <c r="J71" s="5">
        <f>IF(I84=0,"- - -",I71/I84*100)</f>
        <v>1.2914787122288822</v>
      </c>
      <c r="K71" s="4">
        <v>1496</v>
      </c>
      <c r="L71" s="5">
        <f>IF(K84=0,"- - -",K71/K84*100)</f>
        <v>1.664200772028968</v>
      </c>
      <c r="M71" s="4">
        <v>287</v>
      </c>
      <c r="N71" s="5">
        <f>IF(M84=0,"- - -",M71/M84*100)</f>
        <v>2.4276772119776688</v>
      </c>
      <c r="O71" s="4">
        <v>0</v>
      </c>
      <c r="P71" s="5">
        <f>IF(O84=0,"- - -",O71/O84*100)</f>
        <v>0</v>
      </c>
      <c r="Q71" s="4">
        <v>0</v>
      </c>
      <c r="R71" s="5" t="str">
        <f>IF(Q84=0,"- - -",Q71/Q84*100)</f>
        <v>- - -</v>
      </c>
      <c r="S71" s="4">
        <v>3</v>
      </c>
      <c r="T71" s="5">
        <f>IF(S84=0,"- - -",S71/S84*100)</f>
        <v>1.935483870967742</v>
      </c>
      <c r="U71" s="26">
        <f>C71+E71+G71+I71+K71+M71+O71+Q71+S71</f>
        <v>2055</v>
      </c>
      <c r="V71" s="27">
        <f>IF(U84=0,"- - -",U71/U84*100)</f>
        <v>1.7128853992148234</v>
      </c>
    </row>
    <row r="72" spans="1:22" x14ac:dyDescent="0.25">
      <c r="A72" s="52" t="s">
        <v>336</v>
      </c>
      <c r="B72" s="82" t="s">
        <v>350</v>
      </c>
      <c r="C72" s="9">
        <v>40</v>
      </c>
      <c r="D72" s="3">
        <f>IF(C84=0,"- - -",C72/C84*100)</f>
        <v>70.175438596491219</v>
      </c>
      <c r="E72" s="2">
        <v>452</v>
      </c>
      <c r="F72" s="3">
        <f>IF(E84=0,"- - -",E72/E84*100)</f>
        <v>78.472222222222214</v>
      </c>
      <c r="G72" s="2">
        <v>1014</v>
      </c>
      <c r="H72" s="3">
        <f>IF(G84=0,"- - -",G72/G84*100)</f>
        <v>79.779701022816681</v>
      </c>
      <c r="I72" s="2">
        <v>13449</v>
      </c>
      <c r="J72" s="3">
        <f>IF(I84=0,"- - -",I72/I84*100)</f>
        <v>83.105728233331277</v>
      </c>
      <c r="K72" s="2">
        <v>72871</v>
      </c>
      <c r="L72" s="3">
        <f>IF(K84=0,"- - -",K72/K84*100)</f>
        <v>81.064154049814789</v>
      </c>
      <c r="M72" s="2">
        <v>8943</v>
      </c>
      <c r="N72" s="3">
        <f>IF(M84=0,"- - -",M72/M84*100)</f>
        <v>75.647098629673494</v>
      </c>
      <c r="O72" s="2">
        <v>13</v>
      </c>
      <c r="P72" s="3">
        <f>IF(O84=0,"- - -",O72/O84*100)</f>
        <v>81.25</v>
      </c>
      <c r="Q72" s="2">
        <v>0</v>
      </c>
      <c r="R72" s="3" t="str">
        <f>IF(Q84=0,"- - -",Q72/Q84*100)</f>
        <v>- - -</v>
      </c>
      <c r="S72" s="2">
        <v>102</v>
      </c>
      <c r="T72" s="3">
        <f>IF(S84=0,"- - -",S72/S84*100)</f>
        <v>65.806451612903231</v>
      </c>
      <c r="U72" s="26">
        <f t="shared" ref="U72:U83" si="4">C72+E72+G72+I72+K72+M72+O72+Q72+S72</f>
        <v>96884</v>
      </c>
      <c r="V72" s="29">
        <f>IF(U84=0,"- - -",U72/U84*100)</f>
        <v>80.754836504880274</v>
      </c>
    </row>
    <row r="73" spans="1:22" x14ac:dyDescent="0.25">
      <c r="A73" s="52" t="s">
        <v>337</v>
      </c>
      <c r="B73" s="82" t="s">
        <v>349</v>
      </c>
      <c r="C73" s="9">
        <v>0</v>
      </c>
      <c r="D73" s="3">
        <f>IF(C84=0,"- - -",C73/C84*100)</f>
        <v>0</v>
      </c>
      <c r="E73" s="2">
        <v>2</v>
      </c>
      <c r="F73" s="3">
        <f>IF(E84=0,"- - -",E73/E84*100)</f>
        <v>0.34722222222222221</v>
      </c>
      <c r="G73" s="2">
        <v>0</v>
      </c>
      <c r="H73" s="3">
        <f>IF(G84=0,"- - -",G73/G84*100)</f>
        <v>0</v>
      </c>
      <c r="I73" s="2">
        <v>28</v>
      </c>
      <c r="J73" s="3">
        <f>IF(I84=0,"- - -",I73/I84*100)</f>
        <v>0.17302107149477847</v>
      </c>
      <c r="K73" s="2">
        <v>175</v>
      </c>
      <c r="L73" s="3">
        <f>IF(K84=0,"- - -",K73/K84*100)</f>
        <v>0.19467589244991268</v>
      </c>
      <c r="M73" s="2">
        <v>25</v>
      </c>
      <c r="N73" s="3">
        <f>IF(M84=0,"- - -",M73/M84*100)</f>
        <v>0.21147014041617324</v>
      </c>
      <c r="O73" s="2">
        <v>0</v>
      </c>
      <c r="P73" s="3">
        <f>IF(O84=0,"- - -",O73/O84*100)</f>
        <v>0</v>
      </c>
      <c r="Q73" s="2">
        <v>0</v>
      </c>
      <c r="R73" s="3" t="str">
        <f>IF(Q84=0,"- - -",Q73/Q84*100)</f>
        <v>- - -</v>
      </c>
      <c r="S73" s="2">
        <v>0</v>
      </c>
      <c r="T73" s="3">
        <f>IF(S84=0,"- - -",S73/S84*100)</f>
        <v>0</v>
      </c>
      <c r="U73" s="26">
        <f t="shared" si="4"/>
        <v>230</v>
      </c>
      <c r="V73" s="29">
        <f>IF(U84=0,"- - -",U73/U84*100)</f>
        <v>0.19170980137197535</v>
      </c>
    </row>
    <row r="74" spans="1:22" x14ac:dyDescent="0.25">
      <c r="A74" s="52" t="s">
        <v>338</v>
      </c>
      <c r="B74" s="82" t="s">
        <v>351</v>
      </c>
      <c r="C74" s="9">
        <v>0</v>
      </c>
      <c r="D74" s="3">
        <f>IF(C84=0,"- - -",C74/C84*100)</f>
        <v>0</v>
      </c>
      <c r="E74" s="2">
        <v>6</v>
      </c>
      <c r="F74" s="3">
        <f>IF(E84=0,"- - -",E74/E84*100)</f>
        <v>1.0416666666666665</v>
      </c>
      <c r="G74" s="2">
        <v>15</v>
      </c>
      <c r="H74" s="3">
        <f>IF(G84=0,"- - -",G74/G84*100)</f>
        <v>1.1801730920535012</v>
      </c>
      <c r="I74" s="2">
        <v>206</v>
      </c>
      <c r="J74" s="3">
        <f>IF(I84=0,"- - -",I74/I84*100)</f>
        <v>1.2729407402830131</v>
      </c>
      <c r="K74" s="2">
        <v>1301</v>
      </c>
      <c r="L74" s="3">
        <f>IF(K84=0,"- - -",K74/K84*100)</f>
        <v>1.4472762061562081</v>
      </c>
      <c r="M74" s="2">
        <v>213</v>
      </c>
      <c r="N74" s="3">
        <f>IF(M84=0,"- - -",M74/M84*100)</f>
        <v>1.8017255963457959</v>
      </c>
      <c r="O74" s="2">
        <v>0</v>
      </c>
      <c r="P74" s="3">
        <f>IF(O84=0,"- - -",O74/O84*100)</f>
        <v>0</v>
      </c>
      <c r="Q74" s="2">
        <v>0</v>
      </c>
      <c r="R74" s="3" t="str">
        <f>IF(Q84=0,"- - -",Q74/Q84*100)</f>
        <v>- - -</v>
      </c>
      <c r="S74" s="2">
        <v>8</v>
      </c>
      <c r="T74" s="3">
        <f>IF(S84=0,"- - -",S74/S84*100)</f>
        <v>5.161290322580645</v>
      </c>
      <c r="U74" s="26">
        <f t="shared" si="4"/>
        <v>1749</v>
      </c>
      <c r="V74" s="29">
        <f>IF(U84=0,"- - -",U74/U84*100)</f>
        <v>1.457828011302543</v>
      </c>
    </row>
    <row r="75" spans="1:22" x14ac:dyDescent="0.25">
      <c r="A75" s="52" t="s">
        <v>339</v>
      </c>
      <c r="B75" s="82" t="s">
        <v>352</v>
      </c>
      <c r="C75" s="9">
        <v>1</v>
      </c>
      <c r="D75" s="3">
        <f>IF(C84=0,"- - -",C75/C84*100)</f>
        <v>1.7543859649122806</v>
      </c>
      <c r="E75" s="2">
        <v>1</v>
      </c>
      <c r="F75" s="3">
        <f>IF(E84=0,"- - -",E75/E84*100)</f>
        <v>0.1736111111111111</v>
      </c>
      <c r="G75" s="2">
        <v>0</v>
      </c>
      <c r="H75" s="3">
        <f>IF(G84=0,"- - -",G75/G84*100)</f>
        <v>0</v>
      </c>
      <c r="I75" s="2">
        <v>18</v>
      </c>
      <c r="J75" s="3">
        <f>IF(I84=0,"- - -",I75/I84*100)</f>
        <v>0.11122783167521473</v>
      </c>
      <c r="K75" s="2">
        <v>102</v>
      </c>
      <c r="L75" s="3">
        <f>IF(K84=0,"- - -",K75/K84*100)</f>
        <v>0.11346823445652053</v>
      </c>
      <c r="M75" s="2">
        <v>29</v>
      </c>
      <c r="N75" s="3">
        <f>IF(M84=0,"- - -",M75/M84*100)</f>
        <v>0.24530536288276095</v>
      </c>
      <c r="O75" s="2">
        <v>0</v>
      </c>
      <c r="P75" s="3">
        <f>IF(O84=0,"- - -",O75/O84*100)</f>
        <v>0</v>
      </c>
      <c r="Q75" s="2">
        <v>0</v>
      </c>
      <c r="R75" s="3" t="str">
        <f>IF(Q84=0,"- - -",Q75/Q84*100)</f>
        <v>- - -</v>
      </c>
      <c r="S75" s="2">
        <v>0</v>
      </c>
      <c r="T75" s="3">
        <f>IF(S84=0,"- - -",S75/S84*100)</f>
        <v>0</v>
      </c>
      <c r="U75" s="26">
        <f t="shared" si="4"/>
        <v>151</v>
      </c>
      <c r="V75" s="29">
        <f>IF(U84=0,"- - -",U75/U84*100)</f>
        <v>0.12586165220507947</v>
      </c>
    </row>
    <row r="76" spans="1:22" x14ac:dyDescent="0.25">
      <c r="A76" s="52" t="s">
        <v>340</v>
      </c>
      <c r="B76" s="82" t="s">
        <v>353</v>
      </c>
      <c r="C76" s="9">
        <v>0</v>
      </c>
      <c r="D76" s="3">
        <f>IF(C84=0,"- - -",C76/C84*100)</f>
        <v>0</v>
      </c>
      <c r="E76" s="2">
        <v>0</v>
      </c>
      <c r="F76" s="3">
        <f>IF(E84=0,"- - -",E76/E84*100)</f>
        <v>0</v>
      </c>
      <c r="G76" s="2">
        <v>1</v>
      </c>
      <c r="H76" s="3">
        <f>IF(G84=0,"- - -",G76/G84*100)</f>
        <v>7.8678206136900075E-2</v>
      </c>
      <c r="I76" s="2">
        <v>4</v>
      </c>
      <c r="J76" s="3">
        <f>IF(I84=0,"- - -",I76/I84*100)</f>
        <v>2.4717295927825497E-2</v>
      </c>
      <c r="K76" s="2">
        <v>20</v>
      </c>
      <c r="L76" s="3">
        <f>IF(K84=0,"- - -",K76/K84*100)</f>
        <v>2.2248673422847164E-2</v>
      </c>
      <c r="M76" s="2">
        <v>2</v>
      </c>
      <c r="N76" s="3">
        <f>IF(M84=0,"- - -",M76/M84*100)</f>
        <v>1.6917611233293859E-2</v>
      </c>
      <c r="O76" s="2">
        <v>0</v>
      </c>
      <c r="P76" s="3">
        <f>IF(O84=0,"- - -",O76/O84*100)</f>
        <v>0</v>
      </c>
      <c r="Q76" s="2">
        <v>0</v>
      </c>
      <c r="R76" s="3" t="str">
        <f>IF(Q84=0,"- - -",Q76/Q84*100)</f>
        <v>- - -</v>
      </c>
      <c r="S76" s="2">
        <v>0</v>
      </c>
      <c r="T76" s="3">
        <f>IF(S84=0,"- - -",S76/S84*100)</f>
        <v>0</v>
      </c>
      <c r="U76" s="26">
        <f t="shared" si="4"/>
        <v>27</v>
      </c>
      <c r="V76" s="29">
        <f>IF(U84=0,"- - -",U76/U84*100)</f>
        <v>2.2505063639318847E-2</v>
      </c>
    </row>
    <row r="77" spans="1:22" x14ac:dyDescent="0.25">
      <c r="A77" s="52" t="s">
        <v>341</v>
      </c>
      <c r="B77" s="82" t="s">
        <v>354</v>
      </c>
      <c r="C77" s="9">
        <v>0</v>
      </c>
      <c r="D77" s="3">
        <f>IF(C84=0,"- - -",C77/C84*100)</f>
        <v>0</v>
      </c>
      <c r="E77" s="2">
        <v>11</v>
      </c>
      <c r="F77" s="3">
        <f>IF(E84=0,"- - -",E77/E84*100)</f>
        <v>1.9097222222222223</v>
      </c>
      <c r="G77" s="2">
        <v>29</v>
      </c>
      <c r="H77" s="3">
        <f>IF(G84=0,"- - -",G77/G84*100)</f>
        <v>2.2816679779701023</v>
      </c>
      <c r="I77" s="2">
        <v>227</v>
      </c>
      <c r="J77" s="3">
        <f>IF(I84=0,"- - -",I77/I84*100)</f>
        <v>1.4027065439040969</v>
      </c>
      <c r="K77" s="2">
        <v>1230</v>
      </c>
      <c r="L77" s="3">
        <f>IF(K84=0,"- - -",K77/K84*100)</f>
        <v>1.3682934155051005</v>
      </c>
      <c r="M77" s="2">
        <v>187</v>
      </c>
      <c r="N77" s="3">
        <f>IF(M84=0,"- - -",M77/M84*100)</f>
        <v>1.5817966503129759</v>
      </c>
      <c r="O77" s="2">
        <v>2</v>
      </c>
      <c r="P77" s="3">
        <f>IF(O84=0,"- - -",O77/O84*100)</f>
        <v>12.5</v>
      </c>
      <c r="Q77" s="2">
        <v>0</v>
      </c>
      <c r="R77" s="3" t="str">
        <f>IF(Q84=0,"- - -",Q77/Q84*100)</f>
        <v>- - -</v>
      </c>
      <c r="S77" s="2">
        <v>1</v>
      </c>
      <c r="T77" s="3">
        <f>IF(S84=0,"- - -",S77/S84*100)</f>
        <v>0.64516129032258063</v>
      </c>
      <c r="U77" s="26">
        <f t="shared" si="4"/>
        <v>1687</v>
      </c>
      <c r="V77" s="29">
        <f>IF(U84=0,"- - -",U77/U84*100)</f>
        <v>1.4061497170196626</v>
      </c>
    </row>
    <row r="78" spans="1:22" x14ac:dyDescent="0.25">
      <c r="A78" s="52" t="s">
        <v>342</v>
      </c>
      <c r="B78" s="82" t="s">
        <v>355</v>
      </c>
      <c r="C78" s="9">
        <v>2</v>
      </c>
      <c r="D78" s="3">
        <f>IF(C84=0,"- - -",C78/C84*100)</f>
        <v>3.5087719298245612</v>
      </c>
      <c r="E78" s="2">
        <v>26</v>
      </c>
      <c r="F78" s="3">
        <f>IF(E84=0,"- - -",E78/E84*100)</f>
        <v>4.5138888888888884</v>
      </c>
      <c r="G78" s="2">
        <v>56</v>
      </c>
      <c r="H78" s="3">
        <f>IF(G84=0,"- - -",G78/G84*100)</f>
        <v>4.4059795436664047</v>
      </c>
      <c r="I78" s="2">
        <v>656</v>
      </c>
      <c r="J78" s="3">
        <f>IF(I84=0,"- - -",I78/I84*100)</f>
        <v>4.0536365321633818</v>
      </c>
      <c r="K78" s="2">
        <v>3970</v>
      </c>
      <c r="L78" s="3">
        <f>IF(K84=0,"- - -",K78/K84*100)</f>
        <v>4.4163616744351621</v>
      </c>
      <c r="M78" s="2">
        <v>587</v>
      </c>
      <c r="N78" s="3">
        <f>IF(M84=0,"- - -",M78/M84*100)</f>
        <v>4.9653188969717474</v>
      </c>
      <c r="O78" s="2">
        <v>0</v>
      </c>
      <c r="P78" s="3">
        <f>IF(O84=0,"- - -",O78/O84*100)</f>
        <v>0</v>
      </c>
      <c r="Q78" s="2">
        <v>0</v>
      </c>
      <c r="R78" s="3" t="str">
        <f>IF(Q84=0,"- - -",Q78/Q84*100)</f>
        <v>- - -</v>
      </c>
      <c r="S78" s="2">
        <v>17</v>
      </c>
      <c r="T78" s="3">
        <f>IF(S84=0,"- - -",S78/S84*100)</f>
        <v>10.967741935483872</v>
      </c>
      <c r="U78" s="26">
        <f t="shared" si="4"/>
        <v>5314</v>
      </c>
      <c r="V78" s="29">
        <f>IF(U84=0,"- - -",U78/U84*100)</f>
        <v>4.4293299325681614</v>
      </c>
    </row>
    <row r="79" spans="1:22" x14ac:dyDescent="0.25">
      <c r="A79" s="52" t="s">
        <v>343</v>
      </c>
      <c r="B79" s="82" t="s">
        <v>356</v>
      </c>
      <c r="C79" s="9">
        <v>3</v>
      </c>
      <c r="D79" s="3">
        <f>IF(C84=0,"- - -",C79/C84*100)</f>
        <v>5.2631578947368416</v>
      </c>
      <c r="E79" s="2">
        <v>9</v>
      </c>
      <c r="F79" s="3">
        <f>IF(E84=0,"- - -",E79/E84*100)</f>
        <v>1.5625</v>
      </c>
      <c r="G79" s="2">
        <v>16</v>
      </c>
      <c r="H79" s="3">
        <f>IF(G84=0,"- - -",G79/G84*100)</f>
        <v>1.2588512981904012</v>
      </c>
      <c r="I79" s="2">
        <v>247</v>
      </c>
      <c r="J79" s="3">
        <f>IF(I84=0,"- - -",I79/I84*100)</f>
        <v>1.5262930235432244</v>
      </c>
      <c r="K79" s="2">
        <v>1341</v>
      </c>
      <c r="L79" s="3">
        <f>IF(K84=0,"- - -",K79/K84*100)</f>
        <v>1.4917735530019023</v>
      </c>
      <c r="M79" s="2">
        <v>178</v>
      </c>
      <c r="N79" s="3">
        <f>IF(M84=0,"- - -",M79/M84*100)</f>
        <v>1.5056673997631533</v>
      </c>
      <c r="O79" s="2">
        <v>0</v>
      </c>
      <c r="P79" s="3">
        <f>IF(O84=0,"- - -",O79/O84*100)</f>
        <v>0</v>
      </c>
      <c r="Q79" s="2">
        <v>0</v>
      </c>
      <c r="R79" s="3" t="str">
        <f>IF(Q84=0,"- - -",Q79/Q84*100)</f>
        <v>- - -</v>
      </c>
      <c r="S79" s="2">
        <v>5</v>
      </c>
      <c r="T79" s="3">
        <f>IF(S84=0,"- - -",S79/S84*100)</f>
        <v>3.225806451612903</v>
      </c>
      <c r="U79" s="26">
        <f t="shared" si="4"/>
        <v>1799</v>
      </c>
      <c r="V79" s="29">
        <f>IF(U84=0,"- - -",U79/U84*100)</f>
        <v>1.4995040550790595</v>
      </c>
    </row>
    <row r="80" spans="1:22" x14ac:dyDescent="0.25">
      <c r="A80" s="52" t="s">
        <v>344</v>
      </c>
      <c r="B80" s="82" t="s">
        <v>357</v>
      </c>
      <c r="C80" s="9">
        <v>7</v>
      </c>
      <c r="D80" s="3">
        <f>IF(C84=0,"- - -",C80/C84*100)</f>
        <v>12.280701754385964</v>
      </c>
      <c r="E80" s="2">
        <v>35</v>
      </c>
      <c r="F80" s="3">
        <f>IF(E84=0,"- - -",E80/E84*100)</f>
        <v>6.0763888888888884</v>
      </c>
      <c r="G80" s="2">
        <v>64</v>
      </c>
      <c r="H80" s="3">
        <f>IF(G84=0,"- - -",G80/G84*100)</f>
        <v>5.0354051927616048</v>
      </c>
      <c r="I80" s="2">
        <v>678</v>
      </c>
      <c r="J80" s="3">
        <f>IF(I84=0,"- - -",I80/I84*100)</f>
        <v>4.1895816597664215</v>
      </c>
      <c r="K80" s="2">
        <v>4687</v>
      </c>
      <c r="L80" s="3">
        <f>IF(K84=0,"- - -",K80/K84*100)</f>
        <v>5.2139766166442332</v>
      </c>
      <c r="M80" s="2">
        <v>963</v>
      </c>
      <c r="N80" s="3">
        <f>IF(M84=0,"- - -",M80/M84*100)</f>
        <v>8.1458298088309924</v>
      </c>
      <c r="O80" s="2">
        <v>0</v>
      </c>
      <c r="P80" s="3">
        <f>IF(O84=0,"- - -",O80/O84*100)</f>
        <v>0</v>
      </c>
      <c r="Q80" s="2">
        <v>0</v>
      </c>
      <c r="R80" s="3" t="str">
        <f>IF(Q84=0,"- - -",Q80/Q84*100)</f>
        <v>- - -</v>
      </c>
      <c r="S80" s="2">
        <v>14</v>
      </c>
      <c r="T80" s="3">
        <f>IF(S84=0,"- - -",S80/S84*100)</f>
        <v>9.0322580645161281</v>
      </c>
      <c r="U80" s="26">
        <f t="shared" si="4"/>
        <v>6448</v>
      </c>
      <c r="V80" s="29">
        <f>IF(U84=0,"- - -",U80/U84*100)</f>
        <v>5.3745426054195526</v>
      </c>
    </row>
    <row r="81" spans="1:24" x14ac:dyDescent="0.25">
      <c r="A81" s="53" t="s">
        <v>345</v>
      </c>
      <c r="B81" s="84" t="s">
        <v>358</v>
      </c>
      <c r="C81" s="10">
        <v>0</v>
      </c>
      <c r="D81" s="7">
        <f>IF(C84=0,"- - -",C81/C84*100)</f>
        <v>0</v>
      </c>
      <c r="E81" s="6">
        <v>3</v>
      </c>
      <c r="F81" s="7">
        <f>IF(E84=0,"- - -",E81/E84*100)</f>
        <v>0.52083333333333326</v>
      </c>
      <c r="G81" s="6">
        <v>8</v>
      </c>
      <c r="H81" s="7">
        <f>IF(G84=0,"- - -",G81/G84*100)</f>
        <v>0.6294256490952006</v>
      </c>
      <c r="I81" s="6">
        <v>108</v>
      </c>
      <c r="J81" s="7">
        <f>IF(I84=0,"- - -",I81/I84*100)</f>
        <v>0.66736699005128841</v>
      </c>
      <c r="K81" s="6">
        <v>610</v>
      </c>
      <c r="L81" s="7">
        <f>IF(K84=0,"- - -",K81/K84*100)</f>
        <v>0.67858453939683838</v>
      </c>
      <c r="M81" s="6">
        <v>87</v>
      </c>
      <c r="N81" s="7">
        <f>IF(M84=0,"- - -",M81/M84*100)</f>
        <v>0.73591608864828295</v>
      </c>
      <c r="O81" s="6">
        <v>0</v>
      </c>
      <c r="P81" s="7">
        <f>IF(O84=0,"- - -",O81/O84*100)</f>
        <v>0</v>
      </c>
      <c r="Q81" s="6">
        <v>0</v>
      </c>
      <c r="R81" s="7" t="str">
        <f>IF(Q84=0,"- - -",Q81/Q84*100)</f>
        <v>- - -</v>
      </c>
      <c r="S81" s="6">
        <v>1</v>
      </c>
      <c r="T81" s="7">
        <f>IF(S84=0,"- - -",S81/S84*100)</f>
        <v>0.64516129032258063</v>
      </c>
      <c r="U81" s="26">
        <f t="shared" si="4"/>
        <v>817</v>
      </c>
      <c r="V81" s="29">
        <f>IF(U84=0,"- - -",U81/U84*100)</f>
        <v>0.68098655530827767</v>
      </c>
    </row>
    <row r="82" spans="1:24" x14ac:dyDescent="0.25">
      <c r="A82" s="53" t="s">
        <v>346</v>
      </c>
      <c r="B82" s="84" t="s">
        <v>359</v>
      </c>
      <c r="C82" s="10">
        <v>4</v>
      </c>
      <c r="D82" s="7">
        <f>IF(C84=0,"- - -",C82/C84*100)</f>
        <v>7.0175438596491224</v>
      </c>
      <c r="E82" s="6">
        <v>13</v>
      </c>
      <c r="F82" s="7">
        <f>IF(E84=0,"- - -",E82/E84*100)</f>
        <v>2.2569444444444442</v>
      </c>
      <c r="G82" s="6">
        <v>26</v>
      </c>
      <c r="H82" s="7">
        <f>IF(G84=0,"- - -",G82/G84*100)</f>
        <v>2.0456333595594023</v>
      </c>
      <c r="I82" s="6">
        <v>350</v>
      </c>
      <c r="J82" s="7">
        <f>IF(I84=0,"- - -",I82/I84*100)</f>
        <v>2.162763393684731</v>
      </c>
      <c r="K82" s="6">
        <v>2052</v>
      </c>
      <c r="L82" s="7">
        <f>IF(K84=0,"- - -",K82/K84*100)</f>
        <v>2.2827138931841189</v>
      </c>
      <c r="M82" s="6">
        <v>316</v>
      </c>
      <c r="N82" s="7">
        <f>IF(M84=0,"- - -",M82/M84*100)</f>
        <v>2.6729825748604297</v>
      </c>
      <c r="O82" s="6">
        <v>1</v>
      </c>
      <c r="P82" s="7">
        <f>IF(O84=0,"- - -",O82/O84*100)</f>
        <v>6.25</v>
      </c>
      <c r="Q82" s="6">
        <v>0</v>
      </c>
      <c r="R82" s="7" t="str">
        <f>IF(Q84=0,"- - -",Q82/Q84*100)</f>
        <v>- - -</v>
      </c>
      <c r="S82" s="6">
        <v>4</v>
      </c>
      <c r="T82" s="7">
        <f>IF(S84=0,"- - -",S82/S84*100)</f>
        <v>2.5806451612903225</v>
      </c>
      <c r="U82" s="26">
        <f t="shared" si="4"/>
        <v>2766</v>
      </c>
      <c r="V82" s="29">
        <f>IF(U84=0,"- - -",U82/U84*100)</f>
        <v>2.3055187417168863</v>
      </c>
    </row>
    <row r="83" spans="1:24" ht="15.75" thickBot="1" x14ac:dyDescent="0.3">
      <c r="A83" s="54" t="s">
        <v>347</v>
      </c>
      <c r="B83" s="84" t="s">
        <v>360</v>
      </c>
      <c r="C83" s="10">
        <v>0</v>
      </c>
      <c r="D83" s="7">
        <f>IF(C84=0,"- - -",C83/C84*100)</f>
        <v>0</v>
      </c>
      <c r="E83" s="6">
        <v>0</v>
      </c>
      <c r="F83" s="7">
        <f>IF(E84=0,"- - -",E83/E84*100)</f>
        <v>0</v>
      </c>
      <c r="G83" s="6">
        <v>0</v>
      </c>
      <c r="H83" s="7">
        <f>IF(G84=0,"- - -",G83/G84*100)</f>
        <v>0</v>
      </c>
      <c r="I83" s="6">
        <v>3</v>
      </c>
      <c r="J83" s="7">
        <f>IF(I84=0,"- - -",I83/I84*100)</f>
        <v>1.8537971945869123E-2</v>
      </c>
      <c r="K83" s="6">
        <v>38</v>
      </c>
      <c r="L83" s="7">
        <f>IF(K84=0,"- - -",K83/K84*100)</f>
        <v>4.2272479503409607E-2</v>
      </c>
      <c r="M83" s="6">
        <v>5</v>
      </c>
      <c r="N83" s="7">
        <f>IF(M84=0,"- - -",M83/M84*100)</f>
        <v>4.2294028083234646E-2</v>
      </c>
      <c r="O83" s="6">
        <v>0</v>
      </c>
      <c r="P83" s="7">
        <f>IF(O84=0,"- - -",O83/O84*100)</f>
        <v>0</v>
      </c>
      <c r="Q83" s="6">
        <v>0</v>
      </c>
      <c r="R83" s="7" t="str">
        <f>IF(Q84=0,"- - -",Q83/Q84*100)</f>
        <v>- - -</v>
      </c>
      <c r="S83" s="6">
        <v>0</v>
      </c>
      <c r="T83" s="7">
        <f>IF(S84=0,"- - -",S83/S84*100)</f>
        <v>0</v>
      </c>
      <c r="U83" s="26">
        <f t="shared" si="4"/>
        <v>46</v>
      </c>
      <c r="V83" s="29">
        <f>IF(U84=0,"- - -",U83/U84*100)</f>
        <v>3.8341960274395077E-2</v>
      </c>
    </row>
    <row r="84" spans="1:24" x14ac:dyDescent="0.25">
      <c r="A84" s="153" t="s">
        <v>13</v>
      </c>
      <c r="B84" s="154"/>
      <c r="C84" s="14">
        <f>SUM(C71:C83)</f>
        <v>57</v>
      </c>
      <c r="D84" s="15">
        <f>IF(C84=0,"- - -",C84/C84*100)</f>
        <v>100</v>
      </c>
      <c r="E84" s="16">
        <f>SUM(E71:E83)</f>
        <v>576</v>
      </c>
      <c r="F84" s="15">
        <f>IF(E84=0,"- - -",E84/E84*100)</f>
        <v>100</v>
      </c>
      <c r="G84" s="16">
        <f>SUM(G71:G83)</f>
        <v>1271</v>
      </c>
      <c r="H84" s="15">
        <f>IF(G84=0,"- - -",G84/G84*100)</f>
        <v>100</v>
      </c>
      <c r="I84" s="16">
        <f>SUM(I71:I83)</f>
        <v>16183</v>
      </c>
      <c r="J84" s="15">
        <f>IF(I84=0,"- - -",I84/I84*100)</f>
        <v>100</v>
      </c>
      <c r="K84" s="16">
        <f>SUM(K71:K83)</f>
        <v>89893</v>
      </c>
      <c r="L84" s="15">
        <f>IF(K84=0,"- - -",K84/K84*100)</f>
        <v>100</v>
      </c>
      <c r="M84" s="16">
        <f>SUM(M71:M83)</f>
        <v>11822</v>
      </c>
      <c r="N84" s="15">
        <f>IF(M84=0,"- - -",M84/M84*100)</f>
        <v>100</v>
      </c>
      <c r="O84" s="16">
        <f>SUM(O71:O83)</f>
        <v>16</v>
      </c>
      <c r="P84" s="15">
        <f>IF(O84=0,"- - -",O84/O84*100)</f>
        <v>100</v>
      </c>
      <c r="Q84" s="16">
        <f>SUM(Q71:Q83)</f>
        <v>0</v>
      </c>
      <c r="R84" s="15" t="str">
        <f>IF(Q84=0,"- - -",Q84/Q84*100)</f>
        <v>- - -</v>
      </c>
      <c r="S84" s="16">
        <f>SUM(S71:S83)</f>
        <v>155</v>
      </c>
      <c r="T84" s="15">
        <f>IF(S84=0,"- - -",S84/S84*100)</f>
        <v>100</v>
      </c>
      <c r="U84" s="22">
        <f>SUM(U71:U83)</f>
        <v>119973</v>
      </c>
      <c r="V84" s="23">
        <f>IF(U84=0,"- - -",U84/U84*100)</f>
        <v>100</v>
      </c>
    </row>
    <row r="85" spans="1:24" ht="15.75" thickBot="1" x14ac:dyDescent="0.3">
      <c r="A85" s="155" t="s">
        <v>588</v>
      </c>
      <c r="B85" s="156"/>
      <c r="C85" s="18">
        <f>IF($U84=0,"- - -",C84/$U84*100)</f>
        <v>4.7510689905228679E-2</v>
      </c>
      <c r="D85" s="19"/>
      <c r="E85" s="20">
        <f>IF($U84=0,"- - -",E84/$U84*100)</f>
        <v>0.48010802430546878</v>
      </c>
      <c r="F85" s="19"/>
      <c r="G85" s="20">
        <f>IF($U84=0,"- - -",G84/$U84*100)</f>
        <v>1.0594050327990465</v>
      </c>
      <c r="H85" s="19"/>
      <c r="I85" s="20">
        <f>IF($U84=0,"- - -",I84/$U84*100)</f>
        <v>13.488868328707293</v>
      </c>
      <c r="J85" s="19"/>
      <c r="K85" s="20">
        <f>IF($U84=0,"- - -",K84/$U84*100)</f>
        <v>74.927692064047747</v>
      </c>
      <c r="L85" s="19"/>
      <c r="M85" s="20">
        <f>IF($U84=0,"- - -",M84/$U84*100)</f>
        <v>9.853883790519534</v>
      </c>
      <c r="N85" s="19"/>
      <c r="O85" s="20">
        <f>IF($U84=0,"- - -",O84/$U84*100)</f>
        <v>1.3336334008485242E-2</v>
      </c>
      <c r="P85" s="19"/>
      <c r="Q85" s="20">
        <f>IF($U84=0,"- - -",Q84/$U84*100)</f>
        <v>0</v>
      </c>
      <c r="R85" s="19"/>
      <c r="S85" s="20">
        <f>IF($U84=0,"- - -",S84/$U84*100)</f>
        <v>0.12919573570720078</v>
      </c>
      <c r="T85" s="19"/>
      <c r="U85" s="24">
        <f>IF($U84=0,"- - -",U84/$U84*100)</f>
        <v>100</v>
      </c>
      <c r="V85" s="25"/>
    </row>
    <row r="88" spans="1:24" x14ac:dyDescent="0.25">
      <c r="A88" s="1" t="s">
        <v>76</v>
      </c>
      <c r="J88" s="48"/>
      <c r="L88" s="48"/>
    </row>
    <row r="89" spans="1:24" ht="15.75" thickBot="1" x14ac:dyDescent="0.3"/>
    <row r="90" spans="1:24" ht="14.45" customHeight="1" x14ac:dyDescent="0.25">
      <c r="A90" s="149" t="s">
        <v>85</v>
      </c>
      <c r="B90" s="150"/>
      <c r="C90" s="32" t="s">
        <v>107</v>
      </c>
      <c r="D90" s="33"/>
      <c r="E90" s="32" t="s">
        <v>108</v>
      </c>
      <c r="F90" s="33"/>
      <c r="G90" s="32" t="s">
        <v>109</v>
      </c>
      <c r="H90" s="33"/>
      <c r="I90" s="32" t="s">
        <v>110</v>
      </c>
      <c r="J90" s="33"/>
      <c r="K90" s="32" t="s">
        <v>111</v>
      </c>
      <c r="L90" s="33"/>
      <c r="M90" s="32" t="s">
        <v>112</v>
      </c>
      <c r="N90" s="33"/>
      <c r="O90" s="32" t="s">
        <v>113</v>
      </c>
      <c r="P90" s="33"/>
      <c r="Q90" s="32" t="s">
        <v>114</v>
      </c>
      <c r="R90" s="33"/>
      <c r="S90" s="32" t="s">
        <v>115</v>
      </c>
      <c r="T90" s="33"/>
      <c r="U90" s="32" t="s">
        <v>116</v>
      </c>
      <c r="V90" s="33"/>
      <c r="W90" s="35" t="s">
        <v>13</v>
      </c>
      <c r="X90" s="36"/>
    </row>
    <row r="91" spans="1:24" ht="15.75" thickBot="1" x14ac:dyDescent="0.3">
      <c r="A91" s="151"/>
      <c r="B91" s="152"/>
      <c r="C91" s="37" t="s">
        <v>14</v>
      </c>
      <c r="D91" s="38" t="s">
        <v>15</v>
      </c>
      <c r="E91" s="39" t="s">
        <v>14</v>
      </c>
      <c r="F91" s="38" t="s">
        <v>15</v>
      </c>
      <c r="G91" s="39" t="s">
        <v>14</v>
      </c>
      <c r="H91" s="38" t="s">
        <v>15</v>
      </c>
      <c r="I91" s="37" t="s">
        <v>14</v>
      </c>
      <c r="J91" s="38" t="s">
        <v>15</v>
      </c>
      <c r="K91" s="37" t="s">
        <v>14</v>
      </c>
      <c r="L91" s="38" t="s">
        <v>15</v>
      </c>
      <c r="M91" s="37" t="s">
        <v>14</v>
      </c>
      <c r="N91" s="38" t="s">
        <v>15</v>
      </c>
      <c r="O91" s="37" t="s">
        <v>14</v>
      </c>
      <c r="P91" s="38" t="s">
        <v>15</v>
      </c>
      <c r="Q91" s="37" t="s">
        <v>14</v>
      </c>
      <c r="R91" s="38" t="s">
        <v>15</v>
      </c>
      <c r="S91" s="37" t="s">
        <v>14</v>
      </c>
      <c r="T91" s="38" t="s">
        <v>15</v>
      </c>
      <c r="U91" s="37" t="s">
        <v>14</v>
      </c>
      <c r="V91" s="38" t="s">
        <v>15</v>
      </c>
      <c r="W91" s="41" t="s">
        <v>14</v>
      </c>
      <c r="X91" s="42" t="s">
        <v>15</v>
      </c>
    </row>
    <row r="92" spans="1:24" x14ac:dyDescent="0.25">
      <c r="A92" s="55" t="s">
        <v>335</v>
      </c>
      <c r="B92" s="83" t="s">
        <v>348</v>
      </c>
      <c r="C92" s="8">
        <v>0</v>
      </c>
      <c r="D92" s="5">
        <f>IF(C105=0,"- - -",C92/C105*100)</f>
        <v>0</v>
      </c>
      <c r="E92" s="4">
        <v>88</v>
      </c>
      <c r="F92" s="5">
        <f>IF(E105=0,"- - -",E92/E105*100)</f>
        <v>3.250831178426302</v>
      </c>
      <c r="G92" s="4">
        <v>359</v>
      </c>
      <c r="H92" s="5">
        <f>IF(G105=0,"- - -",G92/G105*100)</f>
        <v>2.2391317906817187</v>
      </c>
      <c r="I92" s="4">
        <v>607</v>
      </c>
      <c r="J92" s="5">
        <f>IF(I105=0,"- - -",I92/I105*100)</f>
        <v>1.4144568206179802</v>
      </c>
      <c r="K92" s="4">
        <v>627</v>
      </c>
      <c r="L92" s="5">
        <f>IF(K105=0,"- - -",K92/K105*100)</f>
        <v>1.6197783461210571</v>
      </c>
      <c r="M92" s="4">
        <v>320</v>
      </c>
      <c r="N92" s="5">
        <f>IF(M105=0,"- - -",M92/M105*100)</f>
        <v>1.9490802777439395</v>
      </c>
      <c r="O92" s="4">
        <v>54</v>
      </c>
      <c r="P92" s="5">
        <f>IF(O105=0,"- - -",O92/O105*100)</f>
        <v>1.8120805369127517</v>
      </c>
      <c r="Q92" s="4">
        <v>0</v>
      </c>
      <c r="R92" s="5">
        <f>IF(Q105=0,"- - -",Q92/Q105*100)</f>
        <v>0</v>
      </c>
      <c r="S92" s="4">
        <v>0</v>
      </c>
      <c r="T92" s="5">
        <f>IF(S105=0,"- - -",S92/S105*100)</f>
        <v>0</v>
      </c>
      <c r="U92" s="4">
        <v>0</v>
      </c>
      <c r="V92" s="5" t="str">
        <f>IF(U105=0,"- - -",U92/U105*100)</f>
        <v>- - -</v>
      </c>
      <c r="W92" s="26">
        <f>C92+E92+G92+I92+K92+M92+O92+Q92+S92+U92</f>
        <v>2055</v>
      </c>
      <c r="X92" s="27">
        <f>IF(W105=0,"- - -",W92/W105*100)</f>
        <v>1.7128853992148234</v>
      </c>
    </row>
    <row r="93" spans="1:24" x14ac:dyDescent="0.25">
      <c r="A93" s="52" t="s">
        <v>336</v>
      </c>
      <c r="B93" s="82" t="s">
        <v>350</v>
      </c>
      <c r="C93" s="9">
        <v>28</v>
      </c>
      <c r="D93" s="3">
        <f>IF(C105=0,"- - -",C93/C105*100)</f>
        <v>77.777777777777786</v>
      </c>
      <c r="E93" s="2">
        <v>2076</v>
      </c>
      <c r="F93" s="3">
        <f>IF(E105=0,"- - -",E93/E105*100)</f>
        <v>76.690062800147757</v>
      </c>
      <c r="G93" s="2">
        <v>12531</v>
      </c>
      <c r="H93" s="3">
        <f>IF(G105=0,"- - -",G93/G105*100)</f>
        <v>78.157550053015655</v>
      </c>
      <c r="I93" s="2">
        <v>35861</v>
      </c>
      <c r="J93" s="3">
        <f>IF(I105=0,"- - -",I93/I105*100)</f>
        <v>83.564804026657967</v>
      </c>
      <c r="K93" s="2">
        <v>31742</v>
      </c>
      <c r="L93" s="3">
        <f>IF(K105=0,"- - -",K93/K105*100)</f>
        <v>82.001601694696319</v>
      </c>
      <c r="M93" s="2">
        <v>12403</v>
      </c>
      <c r="N93" s="3">
        <f>IF(M105=0,"- - -",M93/M105*100)</f>
        <v>75.545133390181505</v>
      </c>
      <c r="O93" s="2">
        <v>2124</v>
      </c>
      <c r="P93" s="3">
        <f>IF(O105=0,"- - -",O93/O105*100)</f>
        <v>71.275167785234899</v>
      </c>
      <c r="Q93" s="2">
        <v>117</v>
      </c>
      <c r="R93" s="3">
        <f>IF(Q105=0,"- - -",Q93/Q105*100)</f>
        <v>68.82352941176471</v>
      </c>
      <c r="S93" s="2">
        <v>2</v>
      </c>
      <c r="T93" s="3">
        <f>IF(S105=0,"- - -",S93/S105*100)</f>
        <v>33.333333333333329</v>
      </c>
      <c r="U93" s="2">
        <v>0</v>
      </c>
      <c r="V93" s="3" t="str">
        <f>IF(U105=0,"- - -",U93/U105*100)</f>
        <v>- - -</v>
      </c>
      <c r="W93" s="26">
        <f t="shared" ref="W93:W104" si="5">C93+E93+G93+I93+K93+M93+O93+Q93+S93+U93</f>
        <v>96884</v>
      </c>
      <c r="X93" s="29">
        <f>IF(W105=0,"- - -",W93/W105*100)</f>
        <v>80.754836504880274</v>
      </c>
    </row>
    <row r="94" spans="1:24" x14ac:dyDescent="0.25">
      <c r="A94" s="52" t="s">
        <v>337</v>
      </c>
      <c r="B94" s="82" t="s">
        <v>349</v>
      </c>
      <c r="C94" s="9">
        <v>0</v>
      </c>
      <c r="D94" s="3">
        <f>IF(C105=0,"- - -",C94/C105*100)</f>
        <v>0</v>
      </c>
      <c r="E94" s="2">
        <v>7</v>
      </c>
      <c r="F94" s="3">
        <f>IF(E105=0,"- - -",E94/E105*100)</f>
        <v>0.25858884373845586</v>
      </c>
      <c r="G94" s="2">
        <v>18</v>
      </c>
      <c r="H94" s="3">
        <f>IF(G105=0,"- - -",G94/G105*100)</f>
        <v>0.11226844632944552</v>
      </c>
      <c r="I94" s="2">
        <v>46</v>
      </c>
      <c r="J94" s="3">
        <f>IF(I105=0,"- - -",I94/I105*100)</f>
        <v>0.10719112643892437</v>
      </c>
      <c r="K94" s="2">
        <v>79</v>
      </c>
      <c r="L94" s="3">
        <f>IF(K105=0,"- - -",K94/K105*100)</f>
        <v>0.20408690485416828</v>
      </c>
      <c r="M94" s="2">
        <v>67</v>
      </c>
      <c r="N94" s="3">
        <f>IF(M105=0,"- - -",M94/M105*100)</f>
        <v>0.40808868315263735</v>
      </c>
      <c r="O94" s="2">
        <v>11</v>
      </c>
      <c r="P94" s="3">
        <f>IF(O105=0,"- - -",O94/O105*100)</f>
        <v>0.36912751677852351</v>
      </c>
      <c r="Q94" s="2">
        <v>2</v>
      </c>
      <c r="R94" s="3">
        <f>IF(Q105=0,"- - -",Q94/Q105*100)</f>
        <v>1.1764705882352942</v>
      </c>
      <c r="S94" s="2">
        <v>0</v>
      </c>
      <c r="T94" s="3">
        <f>IF(S105=0,"- - -",S94/S105*100)</f>
        <v>0</v>
      </c>
      <c r="U94" s="2">
        <v>0</v>
      </c>
      <c r="V94" s="3" t="str">
        <f>IF(U105=0,"- - -",U94/U105*100)</f>
        <v>- - -</v>
      </c>
      <c r="W94" s="26">
        <f t="shared" si="5"/>
        <v>230</v>
      </c>
      <c r="X94" s="29">
        <f>IF(W105=0,"- - -",W94/W105*100)</f>
        <v>0.19170980137197535</v>
      </c>
    </row>
    <row r="95" spans="1:24" x14ac:dyDescent="0.25">
      <c r="A95" s="52" t="s">
        <v>338</v>
      </c>
      <c r="B95" s="82" t="s">
        <v>351</v>
      </c>
      <c r="C95" s="9">
        <v>0</v>
      </c>
      <c r="D95" s="3">
        <f>IF(C105=0,"- - -",C95/C105*100)</f>
        <v>0</v>
      </c>
      <c r="E95" s="2">
        <v>19</v>
      </c>
      <c r="F95" s="3">
        <f>IF(E105=0,"- - -",E95/E105*100)</f>
        <v>0.70188400443295162</v>
      </c>
      <c r="G95" s="2">
        <v>156</v>
      </c>
      <c r="H95" s="3">
        <f>IF(G105=0,"- - -",G95/G105*100)</f>
        <v>0.97299320152186108</v>
      </c>
      <c r="I95" s="2">
        <v>491</v>
      </c>
      <c r="J95" s="3">
        <f>IF(I105=0,"- - -",I95/I105*100)</f>
        <v>1.1441487626415623</v>
      </c>
      <c r="K95" s="2">
        <v>654</v>
      </c>
      <c r="L95" s="3">
        <f>IF(K105=0,"- - -",K95/K105*100)</f>
        <v>1.6895295667674184</v>
      </c>
      <c r="M95" s="2">
        <v>361</v>
      </c>
      <c r="N95" s="3">
        <f>IF(M105=0,"- - -",M95/M105*100)</f>
        <v>2.1988061883298817</v>
      </c>
      <c r="O95" s="2">
        <v>66</v>
      </c>
      <c r="P95" s="3">
        <f>IF(O105=0,"- - -",O95/O105*100)</f>
        <v>2.2147651006711411</v>
      </c>
      <c r="Q95" s="2">
        <v>2</v>
      </c>
      <c r="R95" s="3">
        <f>IF(Q105=0,"- - -",Q95/Q105*100)</f>
        <v>1.1764705882352942</v>
      </c>
      <c r="S95" s="2">
        <v>0</v>
      </c>
      <c r="T95" s="3">
        <f>IF(S105=0,"- - -",S95/S105*100)</f>
        <v>0</v>
      </c>
      <c r="U95" s="2">
        <v>0</v>
      </c>
      <c r="V95" s="3" t="str">
        <f>IF(U105=0,"- - -",U95/U105*100)</f>
        <v>- - -</v>
      </c>
      <c r="W95" s="26">
        <f t="shared" si="5"/>
        <v>1749</v>
      </c>
      <c r="X95" s="29">
        <f>IF(W105=0,"- - -",W95/W105*100)</f>
        <v>1.457828011302543</v>
      </c>
    </row>
    <row r="96" spans="1:24" x14ac:dyDescent="0.25">
      <c r="A96" s="52" t="s">
        <v>339</v>
      </c>
      <c r="B96" s="82" t="s">
        <v>352</v>
      </c>
      <c r="C96" s="9">
        <v>0</v>
      </c>
      <c r="D96" s="3">
        <f>IF(C105=0,"- - -",C96/C105*100)</f>
        <v>0</v>
      </c>
      <c r="E96" s="2">
        <v>0</v>
      </c>
      <c r="F96" s="3">
        <f>IF(E105=0,"- - -",E96/E105*100)</f>
        <v>0</v>
      </c>
      <c r="G96" s="2">
        <v>18</v>
      </c>
      <c r="H96" s="3">
        <f>IF(G105=0,"- - -",G96/G105*100)</f>
        <v>0.11226844632944552</v>
      </c>
      <c r="I96" s="2">
        <v>26</v>
      </c>
      <c r="J96" s="3">
        <f>IF(I105=0,"- - -",I96/I105*100)</f>
        <v>6.0586288856783334E-2</v>
      </c>
      <c r="K96" s="2">
        <v>57</v>
      </c>
      <c r="L96" s="3">
        <f>IF(K105=0,"- - -",K96/K105*100)</f>
        <v>0.14725257692009611</v>
      </c>
      <c r="M96" s="2">
        <v>31</v>
      </c>
      <c r="N96" s="3">
        <f>IF(M105=0,"- - -",M96/M105*100)</f>
        <v>0.18881715190644416</v>
      </c>
      <c r="O96" s="2">
        <v>17</v>
      </c>
      <c r="P96" s="3">
        <f>IF(O105=0,"- - -",O96/O105*100)</f>
        <v>0.57046979865771807</v>
      </c>
      <c r="Q96" s="2">
        <v>2</v>
      </c>
      <c r="R96" s="3">
        <f>IF(Q105=0,"- - -",Q96/Q105*100)</f>
        <v>1.1764705882352942</v>
      </c>
      <c r="S96" s="2">
        <v>0</v>
      </c>
      <c r="T96" s="3">
        <f>IF(S105=0,"- - -",S96/S105*100)</f>
        <v>0</v>
      </c>
      <c r="U96" s="2">
        <v>0</v>
      </c>
      <c r="V96" s="3" t="str">
        <f>IF(U105=0,"- - -",U96/U105*100)</f>
        <v>- - -</v>
      </c>
      <c r="W96" s="26">
        <f t="shared" si="5"/>
        <v>151</v>
      </c>
      <c r="X96" s="29">
        <f>IF(W105=0,"- - -",W96/W105*100)</f>
        <v>0.12586165220507947</v>
      </c>
    </row>
    <row r="97" spans="1:28" x14ac:dyDescent="0.25">
      <c r="A97" s="52" t="s">
        <v>340</v>
      </c>
      <c r="B97" s="82" t="s">
        <v>353</v>
      </c>
      <c r="C97" s="9">
        <v>0</v>
      </c>
      <c r="D97" s="3">
        <f>IF(C105=0,"- - -",C97/C105*100)</f>
        <v>0</v>
      </c>
      <c r="E97" s="2">
        <v>0</v>
      </c>
      <c r="F97" s="3">
        <f>IF(E105=0,"- - -",E97/E105*100)</f>
        <v>0</v>
      </c>
      <c r="G97" s="2">
        <v>3</v>
      </c>
      <c r="H97" s="3">
        <f>IF(G105=0,"- - -",G97/G105*100)</f>
        <v>1.8711407721574255E-2</v>
      </c>
      <c r="I97" s="2">
        <v>4</v>
      </c>
      <c r="J97" s="3">
        <f>IF(I105=0,"- - -",I97/I105*100)</f>
        <v>9.3209675164282052E-3</v>
      </c>
      <c r="K97" s="2">
        <v>14</v>
      </c>
      <c r="L97" s="3">
        <f>IF(K105=0,"- - -",K97/K105*100)</f>
        <v>3.616729959440957E-2</v>
      </c>
      <c r="M97" s="2">
        <v>5</v>
      </c>
      <c r="N97" s="3">
        <f>IF(M105=0,"- - -",M97/M105*100)</f>
        <v>3.0454379339749055E-2</v>
      </c>
      <c r="O97" s="2">
        <v>1</v>
      </c>
      <c r="P97" s="3">
        <f>IF(O105=0,"- - -",O97/O105*100)</f>
        <v>3.3557046979865772E-2</v>
      </c>
      <c r="Q97" s="2">
        <v>0</v>
      </c>
      <c r="R97" s="3">
        <f>IF(Q105=0,"- - -",Q97/Q105*100)</f>
        <v>0</v>
      </c>
      <c r="S97" s="2">
        <v>0</v>
      </c>
      <c r="T97" s="3">
        <f>IF(S105=0,"- - -",S97/S105*100)</f>
        <v>0</v>
      </c>
      <c r="U97" s="2">
        <v>0</v>
      </c>
      <c r="V97" s="3" t="str">
        <f>IF(U105=0,"- - -",U97/U105*100)</f>
        <v>- - -</v>
      </c>
      <c r="W97" s="26">
        <f t="shared" si="5"/>
        <v>27</v>
      </c>
      <c r="X97" s="29">
        <f>IF(W105=0,"- - -",W97/W105*100)</f>
        <v>2.2505063639318847E-2</v>
      </c>
    </row>
    <row r="98" spans="1:28" x14ac:dyDescent="0.25">
      <c r="A98" s="52" t="s">
        <v>341</v>
      </c>
      <c r="B98" s="82" t="s">
        <v>354</v>
      </c>
      <c r="C98" s="9">
        <v>0</v>
      </c>
      <c r="D98" s="3">
        <f>IF(C105=0,"- - -",C98/C105*100)</f>
        <v>0</v>
      </c>
      <c r="E98" s="2">
        <v>22</v>
      </c>
      <c r="F98" s="3">
        <f>IF(E105=0,"- - -",E98/E105*100)</f>
        <v>0.8127077946065755</v>
      </c>
      <c r="G98" s="2">
        <v>209</v>
      </c>
      <c r="H98" s="3">
        <f>IF(G105=0,"- - -",G98/G105*100)</f>
        <v>1.3035614046030062</v>
      </c>
      <c r="I98" s="2">
        <v>587</v>
      </c>
      <c r="J98" s="3">
        <f>IF(I105=0,"- - -",I98/I105*100)</f>
        <v>1.3678519830358391</v>
      </c>
      <c r="K98" s="2">
        <v>561</v>
      </c>
      <c r="L98" s="3">
        <f>IF(K105=0,"- - -",K98/K105*100)</f>
        <v>1.4492753623188406</v>
      </c>
      <c r="M98" s="2">
        <v>252</v>
      </c>
      <c r="N98" s="3">
        <f>IF(M105=0,"- - -",M98/M105*100)</f>
        <v>1.5349007187233523</v>
      </c>
      <c r="O98" s="2">
        <v>51</v>
      </c>
      <c r="P98" s="3">
        <f>IF(O105=0,"- - -",O98/O105*100)</f>
        <v>1.7114093959731544</v>
      </c>
      <c r="Q98" s="2">
        <v>5</v>
      </c>
      <c r="R98" s="3">
        <f>IF(Q105=0,"- - -",Q98/Q105*100)</f>
        <v>2.9411764705882351</v>
      </c>
      <c r="S98" s="2">
        <v>0</v>
      </c>
      <c r="T98" s="3">
        <f>IF(S105=0,"- - -",S98/S105*100)</f>
        <v>0</v>
      </c>
      <c r="U98" s="2">
        <v>0</v>
      </c>
      <c r="V98" s="3" t="str">
        <f>IF(U105=0,"- - -",U98/U105*100)</f>
        <v>- - -</v>
      </c>
      <c r="W98" s="26">
        <f t="shared" si="5"/>
        <v>1687</v>
      </c>
      <c r="X98" s="29">
        <f>IF(W105=0,"- - -",W98/W105*100)</f>
        <v>1.4061497170196626</v>
      </c>
    </row>
    <row r="99" spans="1:28" x14ac:dyDescent="0.25">
      <c r="A99" s="52" t="s">
        <v>342</v>
      </c>
      <c r="B99" s="82" t="s">
        <v>355</v>
      </c>
      <c r="C99" s="9">
        <v>7</v>
      </c>
      <c r="D99" s="3">
        <f>IF(C105=0,"- - -",C99/C105*100)</f>
        <v>19.444444444444446</v>
      </c>
      <c r="E99" s="2">
        <v>207</v>
      </c>
      <c r="F99" s="3">
        <f>IF(E105=0,"- - -",E99/E105*100)</f>
        <v>7.6468415219800523</v>
      </c>
      <c r="G99" s="2">
        <v>783</v>
      </c>
      <c r="H99" s="3">
        <f>IF(G105=0,"- - -",G99/G105*100)</f>
        <v>4.8836774153308804</v>
      </c>
      <c r="I99" s="2">
        <v>1508</v>
      </c>
      <c r="J99" s="3">
        <f>IF(I105=0,"- - -",I99/I105*100)</f>
        <v>3.5140047536934329</v>
      </c>
      <c r="K99" s="2">
        <v>1560</v>
      </c>
      <c r="L99" s="3">
        <f>IF(K105=0,"- - -",K99/K105*100)</f>
        <v>4.0300705262342094</v>
      </c>
      <c r="M99" s="2">
        <v>1016</v>
      </c>
      <c r="N99" s="3">
        <f>IF(M105=0,"- - -",M99/M105*100)</f>
        <v>6.1883298818370083</v>
      </c>
      <c r="O99" s="2">
        <v>212</v>
      </c>
      <c r="P99" s="3">
        <f>IF(O105=0,"- - -",O99/O105*100)</f>
        <v>7.1140939597315436</v>
      </c>
      <c r="Q99" s="2">
        <v>19</v>
      </c>
      <c r="R99" s="3">
        <f>IF(Q105=0,"- - -",Q99/Q105*100)</f>
        <v>11.176470588235295</v>
      </c>
      <c r="S99" s="2">
        <v>2</v>
      </c>
      <c r="T99" s="3">
        <f>IF(S105=0,"- - -",S99/S105*100)</f>
        <v>33.333333333333329</v>
      </c>
      <c r="U99" s="2">
        <v>0</v>
      </c>
      <c r="V99" s="3" t="str">
        <f>IF(U105=0,"- - -",U99/U105*100)</f>
        <v>- - -</v>
      </c>
      <c r="W99" s="26">
        <f t="shared" si="5"/>
        <v>5314</v>
      </c>
      <c r="X99" s="29">
        <f>IF(W105=0,"- - -",W99/W105*100)</f>
        <v>4.4293299325681614</v>
      </c>
    </row>
    <row r="100" spans="1:28" x14ac:dyDescent="0.25">
      <c r="A100" s="52" t="s">
        <v>343</v>
      </c>
      <c r="B100" s="82" t="s">
        <v>356</v>
      </c>
      <c r="C100" s="9">
        <v>0</v>
      </c>
      <c r="D100" s="3">
        <f>IF(C105=0,"- - -",C100/C105*100)</f>
        <v>0</v>
      </c>
      <c r="E100" s="2">
        <v>95</v>
      </c>
      <c r="F100" s="3">
        <f>IF(E105=0,"- - -",E100/E105*100)</f>
        <v>3.509420022164758</v>
      </c>
      <c r="G100" s="2">
        <v>418</v>
      </c>
      <c r="H100" s="3">
        <f>IF(G105=0,"- - -",G100/G105*100)</f>
        <v>2.6071228092060124</v>
      </c>
      <c r="I100" s="2">
        <v>592</v>
      </c>
      <c r="J100" s="3">
        <f>IF(I105=0,"- - -",I100/I105*100)</f>
        <v>1.3795031924313745</v>
      </c>
      <c r="K100" s="2">
        <v>415</v>
      </c>
      <c r="L100" s="3">
        <f>IF(K105=0,"- - -",K100/K105*100)</f>
        <v>1.072102095119998</v>
      </c>
      <c r="M100" s="2">
        <v>231</v>
      </c>
      <c r="N100" s="3">
        <f>IF(M105=0,"- - -",M100/M105*100)</f>
        <v>1.4069923254964063</v>
      </c>
      <c r="O100" s="2">
        <v>46</v>
      </c>
      <c r="P100" s="3">
        <f>IF(O105=0,"- - -",O100/O105*100)</f>
        <v>1.5436241610738255</v>
      </c>
      <c r="Q100" s="2">
        <v>2</v>
      </c>
      <c r="R100" s="3">
        <f>IF(Q105=0,"- - -",Q100/Q105*100)</f>
        <v>1.1764705882352942</v>
      </c>
      <c r="S100" s="2">
        <v>0</v>
      </c>
      <c r="T100" s="3">
        <f>IF(S105=0,"- - -",S100/S105*100)</f>
        <v>0</v>
      </c>
      <c r="U100" s="2">
        <v>0</v>
      </c>
      <c r="V100" s="3" t="str">
        <f>IF(U105=0,"- - -",U100/U105*100)</f>
        <v>- - -</v>
      </c>
      <c r="W100" s="26">
        <f t="shared" si="5"/>
        <v>1799</v>
      </c>
      <c r="X100" s="29">
        <f>IF(W105=0,"- - -",W100/W105*100)</f>
        <v>1.4995040550790595</v>
      </c>
    </row>
    <row r="101" spans="1:28" x14ac:dyDescent="0.25">
      <c r="A101" s="52" t="s">
        <v>344</v>
      </c>
      <c r="B101" s="82" t="s">
        <v>357</v>
      </c>
      <c r="C101" s="9">
        <v>0</v>
      </c>
      <c r="D101" s="3">
        <f>IF(C105=0,"- - -",C101/C105*100)</f>
        <v>0</v>
      </c>
      <c r="E101" s="2">
        <v>89</v>
      </c>
      <c r="F101" s="3">
        <f>IF(E105=0,"- - -",E101/E105*100)</f>
        <v>3.28777244181751</v>
      </c>
      <c r="G101" s="2">
        <v>955</v>
      </c>
      <c r="H101" s="3">
        <f>IF(G105=0,"- - -",G101/G105*100)</f>
        <v>5.9564647913678037</v>
      </c>
      <c r="I101" s="2">
        <v>2034</v>
      </c>
      <c r="J101" s="3">
        <f>IF(I105=0,"- - -",I101/I105*100)</f>
        <v>4.739711982103743</v>
      </c>
      <c r="K101" s="2">
        <v>1902</v>
      </c>
      <c r="L101" s="3">
        <f>IF(K105=0,"- - -",K101/K105*100)</f>
        <v>4.9135859877547858</v>
      </c>
      <c r="M101" s="2">
        <v>1168</v>
      </c>
      <c r="N101" s="3">
        <f>IF(M105=0,"- - -",M101/M105*100)</f>
        <v>7.1141430137653794</v>
      </c>
      <c r="O101" s="2">
        <v>283</v>
      </c>
      <c r="P101" s="3">
        <f>IF(O105=0,"- - -",O101/O105*100)</f>
        <v>9.4966442953020138</v>
      </c>
      <c r="Q101" s="2">
        <v>16</v>
      </c>
      <c r="R101" s="3">
        <f>IF(Q105=0,"- - -",Q101/Q105*100)</f>
        <v>9.4117647058823533</v>
      </c>
      <c r="S101" s="2">
        <v>1</v>
      </c>
      <c r="T101" s="3">
        <f>IF(S105=0,"- - -",S101/S105*100)</f>
        <v>16.666666666666664</v>
      </c>
      <c r="U101" s="2">
        <v>0</v>
      </c>
      <c r="V101" s="3" t="str">
        <f>IF(U105=0,"- - -",U101/U105*100)</f>
        <v>- - -</v>
      </c>
      <c r="W101" s="26">
        <f t="shared" si="5"/>
        <v>6448</v>
      </c>
      <c r="X101" s="29">
        <f>IF(W105=0,"- - -",W101/W105*100)</f>
        <v>5.3745426054195526</v>
      </c>
    </row>
    <row r="102" spans="1:28" x14ac:dyDescent="0.25">
      <c r="A102" s="53" t="s">
        <v>345</v>
      </c>
      <c r="B102" s="84" t="s">
        <v>358</v>
      </c>
      <c r="C102" s="10">
        <v>0</v>
      </c>
      <c r="D102" s="7">
        <f>IF(C105=0,"- - -",C102/C105*100)</f>
        <v>0</v>
      </c>
      <c r="E102" s="6">
        <v>18</v>
      </c>
      <c r="F102" s="7">
        <f>IF(E105=0,"- - -",E102/E105*100)</f>
        <v>0.66494274104174367</v>
      </c>
      <c r="G102" s="6">
        <v>80</v>
      </c>
      <c r="H102" s="7">
        <f>IF(G105=0,"- - -",G102/G105*100)</f>
        <v>0.49897087257531347</v>
      </c>
      <c r="I102" s="6">
        <v>202</v>
      </c>
      <c r="J102" s="7">
        <f>IF(I105=0,"- - -",I102/I105*100)</f>
        <v>0.47070885957962438</v>
      </c>
      <c r="K102" s="6">
        <v>288</v>
      </c>
      <c r="L102" s="7">
        <f>IF(K105=0,"- - -",K102/K105*100)</f>
        <v>0.74401302022785398</v>
      </c>
      <c r="M102" s="6">
        <v>192</v>
      </c>
      <c r="N102" s="7">
        <f>IF(M105=0,"- - -",M102/M105*100)</f>
        <v>1.1694481666463636</v>
      </c>
      <c r="O102" s="6">
        <v>35</v>
      </c>
      <c r="P102" s="7">
        <f>IF(O105=0,"- - -",O102/O105*100)</f>
        <v>1.174496644295302</v>
      </c>
      <c r="Q102" s="6">
        <v>2</v>
      </c>
      <c r="R102" s="7">
        <f>IF(Q105=0,"- - -",Q102/Q105*100)</f>
        <v>1.1764705882352942</v>
      </c>
      <c r="S102" s="6">
        <v>0</v>
      </c>
      <c r="T102" s="7">
        <f>IF(S105=0,"- - -",S102/S105*100)</f>
        <v>0</v>
      </c>
      <c r="U102" s="6">
        <v>0</v>
      </c>
      <c r="V102" s="7" t="str">
        <f>IF(U105=0,"- - -",U102/U105*100)</f>
        <v>- - -</v>
      </c>
      <c r="W102" s="26">
        <f t="shared" si="5"/>
        <v>817</v>
      </c>
      <c r="X102" s="29">
        <f>IF(W105=0,"- - -",W102/W105*100)</f>
        <v>0.68098655530827767</v>
      </c>
    </row>
    <row r="103" spans="1:28" x14ac:dyDescent="0.25">
      <c r="A103" s="53" t="s">
        <v>346</v>
      </c>
      <c r="B103" s="84" t="s">
        <v>359</v>
      </c>
      <c r="C103" s="10">
        <v>1</v>
      </c>
      <c r="D103" s="7">
        <f>IF(C105=0,"- - -",C103/C105*100)</f>
        <v>2.7777777777777777</v>
      </c>
      <c r="E103" s="6">
        <v>86</v>
      </c>
      <c r="F103" s="7">
        <f>IF(E105=0,"- - -",E103/E105*100)</f>
        <v>3.1769486516438863</v>
      </c>
      <c r="G103" s="6">
        <v>502</v>
      </c>
      <c r="H103" s="7">
        <f>IF(G105=0,"- - -",G103/G105*100)</f>
        <v>3.1310422254100918</v>
      </c>
      <c r="I103" s="6">
        <v>941</v>
      </c>
      <c r="J103" s="7">
        <f>IF(I105=0,"- - -",I103/I105*100)</f>
        <v>2.1927576082397353</v>
      </c>
      <c r="K103" s="6">
        <v>792</v>
      </c>
      <c r="L103" s="7">
        <f>IF(K105=0,"- - -",K103/K105*100)</f>
        <v>2.0460358056265986</v>
      </c>
      <c r="M103" s="6">
        <v>361</v>
      </c>
      <c r="N103" s="7">
        <f>IF(M105=0,"- - -",M103/M105*100)</f>
        <v>2.1988061883298817</v>
      </c>
      <c r="O103" s="6">
        <v>79</v>
      </c>
      <c r="P103" s="7">
        <f>IF(O105=0,"- - -",O103/O105*100)</f>
        <v>2.651006711409396</v>
      </c>
      <c r="Q103" s="6">
        <v>3</v>
      </c>
      <c r="R103" s="7">
        <f>IF(Q105=0,"- - -",Q103/Q105*100)</f>
        <v>1.7647058823529411</v>
      </c>
      <c r="S103" s="6">
        <v>1</v>
      </c>
      <c r="T103" s="7">
        <f>IF(S105=0,"- - -",S103/S105*100)</f>
        <v>16.666666666666664</v>
      </c>
      <c r="U103" s="6">
        <v>0</v>
      </c>
      <c r="V103" s="7" t="str">
        <f>IF(U105=0,"- - -",U103/U105*100)</f>
        <v>- - -</v>
      </c>
      <c r="W103" s="26">
        <f t="shared" si="5"/>
        <v>2766</v>
      </c>
      <c r="X103" s="29">
        <f>IF(W105=0,"- - -",W103/W105*100)</f>
        <v>2.3055187417168863</v>
      </c>
    </row>
    <row r="104" spans="1:28" ht="15.75" thickBot="1" x14ac:dyDescent="0.3">
      <c r="A104" s="54" t="s">
        <v>347</v>
      </c>
      <c r="B104" s="84" t="s">
        <v>360</v>
      </c>
      <c r="C104" s="10">
        <v>0</v>
      </c>
      <c r="D104" s="7">
        <f>IF(C105=0,"- - -",C104/C105*100)</f>
        <v>0</v>
      </c>
      <c r="E104" s="6">
        <v>0</v>
      </c>
      <c r="F104" s="7">
        <f>IF(E105=0,"- - -",E104/E105*100)</f>
        <v>0</v>
      </c>
      <c r="G104" s="6">
        <v>1</v>
      </c>
      <c r="H104" s="7">
        <f>IF(G105=0,"- - -",G104/G105*100)</f>
        <v>6.237135907191417E-3</v>
      </c>
      <c r="I104" s="6">
        <v>15</v>
      </c>
      <c r="J104" s="7">
        <f>IF(I105=0,"- - -",I104/I105*100)</f>
        <v>3.4953628186605766E-2</v>
      </c>
      <c r="K104" s="6">
        <v>18</v>
      </c>
      <c r="L104" s="7">
        <f>IF(K105=0,"- - -",K104/K105*100)</f>
        <v>4.6500813764240874E-2</v>
      </c>
      <c r="M104" s="6">
        <v>11</v>
      </c>
      <c r="N104" s="7">
        <f>IF(M105=0,"- - -",M104/M105*100)</f>
        <v>6.6999634547447923E-2</v>
      </c>
      <c r="O104" s="6">
        <v>1</v>
      </c>
      <c r="P104" s="7">
        <f>IF(O105=0,"- - -",O104/O105*100)</f>
        <v>3.3557046979865772E-2</v>
      </c>
      <c r="Q104" s="6">
        <v>0</v>
      </c>
      <c r="R104" s="7">
        <f>IF(Q105=0,"- - -",Q104/Q105*100)</f>
        <v>0</v>
      </c>
      <c r="S104" s="6">
        <v>0</v>
      </c>
      <c r="T104" s="7">
        <f>IF(S105=0,"- - -",S104/S105*100)</f>
        <v>0</v>
      </c>
      <c r="U104" s="6">
        <v>0</v>
      </c>
      <c r="V104" s="7" t="str">
        <f>IF(U105=0,"- - -",U104/U105*100)</f>
        <v>- - -</v>
      </c>
      <c r="W104" s="26">
        <f t="shared" si="5"/>
        <v>46</v>
      </c>
      <c r="X104" s="29">
        <f>IF(W105=0,"- - -",W104/W105*100)</f>
        <v>3.8341960274395077E-2</v>
      </c>
    </row>
    <row r="105" spans="1:28" x14ac:dyDescent="0.25">
      <c r="A105" s="153" t="s">
        <v>13</v>
      </c>
      <c r="B105" s="154"/>
      <c r="C105" s="14">
        <f>SUM(C92:C104)</f>
        <v>36</v>
      </c>
      <c r="D105" s="15">
        <f>IF(C105=0,"- - -",C105/C105*100)</f>
        <v>100</v>
      </c>
      <c r="E105" s="16">
        <f>SUM(E92:E104)</f>
        <v>2707</v>
      </c>
      <c r="F105" s="15">
        <f>IF(E105=0,"- - -",E105/E105*100)</f>
        <v>100</v>
      </c>
      <c r="G105" s="16">
        <f>SUM(G92:G104)</f>
        <v>16033</v>
      </c>
      <c r="H105" s="15">
        <f>IF(G105=0,"- - -",G105/G105*100)</f>
        <v>100</v>
      </c>
      <c r="I105" s="16">
        <f>SUM(I92:I104)</f>
        <v>42914</v>
      </c>
      <c r="J105" s="15">
        <f>IF(I105=0,"- - -",I105/I105*100)</f>
        <v>100</v>
      </c>
      <c r="K105" s="16">
        <f>SUM(K92:K104)</f>
        <v>38709</v>
      </c>
      <c r="L105" s="15">
        <f>IF(K105=0,"- - -",K105/K105*100)</f>
        <v>100</v>
      </c>
      <c r="M105" s="16">
        <f>SUM(M92:M104)</f>
        <v>16418</v>
      </c>
      <c r="N105" s="15">
        <f>IF(M105=0,"- - -",M105/M105*100)</f>
        <v>100</v>
      </c>
      <c r="O105" s="16">
        <f>SUM(O92:O104)</f>
        <v>2980</v>
      </c>
      <c r="P105" s="15">
        <f>IF(O105=0,"- - -",O105/O105*100)</f>
        <v>100</v>
      </c>
      <c r="Q105" s="16">
        <f>SUM(Q92:Q104)</f>
        <v>170</v>
      </c>
      <c r="R105" s="15">
        <f>IF(Q105=0,"- - -",Q105/Q105*100)</f>
        <v>100</v>
      </c>
      <c r="S105" s="16">
        <f>SUM(S92:S104)</f>
        <v>6</v>
      </c>
      <c r="T105" s="15">
        <f>IF(S105=0,"- - -",S105/S105*100)</f>
        <v>100</v>
      </c>
      <c r="U105" s="16">
        <f>SUM(U92:U104)</f>
        <v>0</v>
      </c>
      <c r="V105" s="15" t="str">
        <f>IF(U105=0,"- - -",U105/U105*100)</f>
        <v>- - -</v>
      </c>
      <c r="W105" s="22">
        <f>SUM(W92:W104)</f>
        <v>119973</v>
      </c>
      <c r="X105" s="23">
        <f>IF(W105=0,"- - -",W105/W105*100)</f>
        <v>100</v>
      </c>
    </row>
    <row r="106" spans="1:28" ht="15.75" thickBot="1" x14ac:dyDescent="0.3">
      <c r="A106" s="155" t="s">
        <v>35</v>
      </c>
      <c r="B106" s="156"/>
      <c r="C106" s="18">
        <f>IF($W105=0,"- - -",C105/$W105*100)</f>
        <v>3.0006751519091799E-2</v>
      </c>
      <c r="D106" s="19"/>
      <c r="E106" s="20">
        <f>IF($W105=0,"- - -",E105/$W105*100)</f>
        <v>2.2563410100605972</v>
      </c>
      <c r="F106" s="19"/>
      <c r="G106" s="20">
        <f>IF($W105=0,"- - -",G105/$W105*100)</f>
        <v>13.363840197377744</v>
      </c>
      <c r="H106" s="19"/>
      <c r="I106" s="20">
        <f>IF($W105=0,"- - -",I105/$W105*100)</f>
        <v>35.769714852508486</v>
      </c>
      <c r="J106" s="19"/>
      <c r="K106" s="20">
        <f>IF($W105=0,"- - -",K105/$W105*100)</f>
        <v>32.26475957090345</v>
      </c>
      <c r="L106" s="19"/>
      <c r="M106" s="20">
        <f>IF($W105=0,"- - -",M105/$W105*100)</f>
        <v>13.684745734456918</v>
      </c>
      <c r="N106" s="19"/>
      <c r="O106" s="20">
        <f>IF($W105=0,"- - -",O105/$W105*100)</f>
        <v>2.4838922090803761</v>
      </c>
      <c r="P106" s="19"/>
      <c r="Q106" s="20">
        <f>IF($W105=0,"- - -",Q105/$W105*100)</f>
        <v>0.1416985488401557</v>
      </c>
      <c r="R106" s="19"/>
      <c r="S106" s="20">
        <f>IF($W105=0,"- - -",S105/$W105*100)</f>
        <v>5.0011252531819662E-3</v>
      </c>
      <c r="T106" s="19"/>
      <c r="U106" s="20">
        <f>IF($W105=0,"- - -",U105/$W105*100)</f>
        <v>0</v>
      </c>
      <c r="V106" s="19"/>
      <c r="W106" s="24">
        <f>IF($W105=0,"- - -",W105/$W105*100)</f>
        <v>100</v>
      </c>
      <c r="X106" s="25"/>
    </row>
    <row r="107" spans="1:28" x14ac:dyDescent="0.25">
      <c r="A107" s="146" t="s">
        <v>480</v>
      </c>
      <c r="B107" s="147"/>
      <c r="C107" s="147"/>
      <c r="D107" s="147"/>
      <c r="E107" s="147"/>
    </row>
    <row r="109" spans="1:28" x14ac:dyDescent="0.25">
      <c r="A109" s="49" t="s">
        <v>77</v>
      </c>
      <c r="F109" s="48"/>
      <c r="J109" s="48"/>
      <c r="L109" s="48"/>
    </row>
    <row r="110" spans="1:28" ht="15.75" thickBot="1" x14ac:dyDescent="0.3"/>
    <row r="111" spans="1:28" ht="14.45" customHeight="1" x14ac:dyDescent="0.25">
      <c r="A111" s="149" t="s">
        <v>85</v>
      </c>
      <c r="B111" s="150"/>
      <c r="C111" s="32" t="s">
        <v>38</v>
      </c>
      <c r="D111" s="33"/>
      <c r="E111" s="33" t="s">
        <v>39</v>
      </c>
      <c r="F111" s="33"/>
      <c r="G111" s="33" t="s">
        <v>40</v>
      </c>
      <c r="H111" s="33"/>
      <c r="I111" s="33" t="s">
        <v>41</v>
      </c>
      <c r="J111" s="33"/>
      <c r="K111" s="33" t="s">
        <v>42</v>
      </c>
      <c r="L111" s="33"/>
      <c r="M111" s="33" t="s">
        <v>43</v>
      </c>
      <c r="N111" s="33"/>
      <c r="O111" s="33" t="s">
        <v>44</v>
      </c>
      <c r="P111" s="33"/>
      <c r="Q111" s="33" t="s">
        <v>45</v>
      </c>
      <c r="R111" s="33"/>
      <c r="S111" s="33" t="s">
        <v>46</v>
      </c>
      <c r="T111" s="33"/>
      <c r="U111" s="33" t="s">
        <v>47</v>
      </c>
      <c r="V111" s="33"/>
      <c r="W111" s="33" t="s">
        <v>48</v>
      </c>
      <c r="X111" s="33"/>
      <c r="Y111" s="33" t="s">
        <v>16</v>
      </c>
      <c r="Z111" s="33"/>
      <c r="AA111" s="35" t="s">
        <v>13</v>
      </c>
      <c r="AB111" s="36"/>
    </row>
    <row r="112" spans="1:28" ht="15.75" thickBot="1" x14ac:dyDescent="0.3">
      <c r="A112" s="151"/>
      <c r="B112" s="152"/>
      <c r="C112" s="37" t="s">
        <v>14</v>
      </c>
      <c r="D112" s="38" t="s">
        <v>15</v>
      </c>
      <c r="E112" s="39" t="s">
        <v>14</v>
      </c>
      <c r="F112" s="38" t="s">
        <v>15</v>
      </c>
      <c r="G112" s="39" t="s">
        <v>14</v>
      </c>
      <c r="H112" s="38" t="s">
        <v>15</v>
      </c>
      <c r="I112" s="37" t="s">
        <v>14</v>
      </c>
      <c r="J112" s="38" t="s">
        <v>15</v>
      </c>
      <c r="K112" s="37" t="s">
        <v>14</v>
      </c>
      <c r="L112" s="38" t="s">
        <v>15</v>
      </c>
      <c r="M112" s="37" t="s">
        <v>14</v>
      </c>
      <c r="N112" s="38" t="s">
        <v>15</v>
      </c>
      <c r="O112" s="37" t="s">
        <v>14</v>
      </c>
      <c r="P112" s="38" t="s">
        <v>15</v>
      </c>
      <c r="Q112" s="37" t="s">
        <v>14</v>
      </c>
      <c r="R112" s="38" t="s">
        <v>15</v>
      </c>
      <c r="S112" s="37" t="s">
        <v>14</v>
      </c>
      <c r="T112" s="38" t="s">
        <v>15</v>
      </c>
      <c r="U112" s="37" t="s">
        <v>14</v>
      </c>
      <c r="V112" s="38" t="s">
        <v>15</v>
      </c>
      <c r="W112" s="37" t="s">
        <v>14</v>
      </c>
      <c r="X112" s="38" t="s">
        <v>15</v>
      </c>
      <c r="Y112" s="37" t="s">
        <v>14</v>
      </c>
      <c r="Z112" s="38" t="s">
        <v>15</v>
      </c>
      <c r="AA112" s="41" t="s">
        <v>14</v>
      </c>
      <c r="AB112" s="42" t="s">
        <v>15</v>
      </c>
    </row>
    <row r="113" spans="1:28" x14ac:dyDescent="0.25">
      <c r="A113" s="55" t="s">
        <v>335</v>
      </c>
      <c r="B113" s="83" t="s">
        <v>348</v>
      </c>
      <c r="C113" s="8">
        <v>2</v>
      </c>
      <c r="D113" s="5">
        <f>IF(C126=0,"- - -",C113/C126*100)</f>
        <v>1.2121212121212122</v>
      </c>
      <c r="E113" s="4">
        <v>24</v>
      </c>
      <c r="F113" s="5">
        <f>IF(E126=0,"- - -",E113/E126*100)</f>
        <v>3.7914691943127963</v>
      </c>
      <c r="G113" s="4">
        <v>23</v>
      </c>
      <c r="H113" s="5">
        <f>IF(G126=0,"- - -",G113/G126*100)</f>
        <v>2.8500619578686495</v>
      </c>
      <c r="I113" s="4">
        <v>33</v>
      </c>
      <c r="J113" s="5">
        <f>IF(I126=0,"- - -",I113/I126*100)</f>
        <v>2.0097442143727164</v>
      </c>
      <c r="K113" s="4">
        <v>79</v>
      </c>
      <c r="L113" s="5">
        <f>IF(K126=0,"- - -",K113/K126*100)</f>
        <v>1.3992206872121855</v>
      </c>
      <c r="M113" s="4">
        <v>353</v>
      </c>
      <c r="N113" s="5">
        <f>IF(M126=0,"- - -",M113/M126*100)</f>
        <v>1.5954081171472476</v>
      </c>
      <c r="O113" s="4">
        <v>805</v>
      </c>
      <c r="P113" s="5">
        <f>IF(O126=0,"- - -",O113/O126*100)</f>
        <v>1.6959865163804908</v>
      </c>
      <c r="Q113" s="4">
        <v>593</v>
      </c>
      <c r="R113" s="5">
        <f>IF(Q126=0,"- - -",Q113/Q126*100)</f>
        <v>1.7496754396317715</v>
      </c>
      <c r="S113" s="4">
        <v>155</v>
      </c>
      <c r="T113" s="5">
        <f>IF(S126=0,"- - -",S113/S126*100)</f>
        <v>1.7981438515081205</v>
      </c>
      <c r="U113" s="4">
        <v>23</v>
      </c>
      <c r="V113" s="5">
        <f>IF(U126=0,"- - -",U113/U126*100)</f>
        <v>2.3958333333333335</v>
      </c>
      <c r="W113" s="4">
        <v>0</v>
      </c>
      <c r="X113" s="5">
        <f>IF(W126=0,"- - -",W113/W126*100)</f>
        <v>0</v>
      </c>
      <c r="Y113" s="4">
        <v>0</v>
      </c>
      <c r="Z113" s="5">
        <f>IF(Y126=0,"- - -",Y113/Y126*100)</f>
        <v>0</v>
      </c>
      <c r="AA113" s="26">
        <f>C113+E113+G113+I113+K113+M113+O113+Q113+S113+U113+W113+Y113</f>
        <v>2090</v>
      </c>
      <c r="AB113" s="27">
        <f>IF(AA126=0,"- - -",AA113/AA126*100)</f>
        <v>1.7122866810313047</v>
      </c>
    </row>
    <row r="114" spans="1:28" x14ac:dyDescent="0.25">
      <c r="A114" s="52" t="s">
        <v>336</v>
      </c>
      <c r="B114" s="82" t="s">
        <v>350</v>
      </c>
      <c r="C114" s="9">
        <v>121</v>
      </c>
      <c r="D114" s="3">
        <f>IF(C126=0,"- - -",C114/C126*100)</f>
        <v>73.333333333333329</v>
      </c>
      <c r="E114" s="2">
        <v>494</v>
      </c>
      <c r="F114" s="3">
        <f>IF(E126=0,"- - -",E114/E126*100)</f>
        <v>78.04107424960506</v>
      </c>
      <c r="G114" s="2">
        <v>645</v>
      </c>
      <c r="H114" s="3">
        <f>IF(G126=0,"- - -",G114/G126*100)</f>
        <v>79.925650557620827</v>
      </c>
      <c r="I114" s="2">
        <v>1341</v>
      </c>
      <c r="J114" s="3">
        <f>IF(I126=0,"- - -",I114/I126*100)</f>
        <v>81.668696711327655</v>
      </c>
      <c r="K114" s="2">
        <v>4687</v>
      </c>
      <c r="L114" s="3">
        <f>IF(K126=0,"- - -",K114/K126*100)</f>
        <v>83.01452355650018</v>
      </c>
      <c r="M114" s="2">
        <v>18107</v>
      </c>
      <c r="N114" s="3">
        <f>IF(M126=0,"- - -",M114/M126*100)</f>
        <v>81.835849227153574</v>
      </c>
      <c r="O114" s="2">
        <v>38223</v>
      </c>
      <c r="P114" s="3">
        <f>IF(O126=0,"- - -",O114/O126*100)</f>
        <v>80.528810702622991</v>
      </c>
      <c r="Q114" s="2">
        <v>27262</v>
      </c>
      <c r="R114" s="3">
        <f>IF(Q126=0,"- - -",Q114/Q126*100)</f>
        <v>80.437861442228254</v>
      </c>
      <c r="S114" s="2">
        <v>6873</v>
      </c>
      <c r="T114" s="3">
        <f>IF(S126=0,"- - -",S114/S126*100)</f>
        <v>79.733178654292345</v>
      </c>
      <c r="U114" s="2">
        <v>738</v>
      </c>
      <c r="V114" s="3">
        <f>IF(U126=0,"- - -",U114/U126*100)</f>
        <v>76.875</v>
      </c>
      <c r="W114" s="2">
        <v>53</v>
      </c>
      <c r="X114" s="3">
        <f>IF(W126=0,"- - -",W114/W126*100)</f>
        <v>77.941176470588232</v>
      </c>
      <c r="Y114" s="2">
        <v>24</v>
      </c>
      <c r="Z114" s="3">
        <f>IF(Y126=0,"- - -",Y114/Y126*100)</f>
        <v>68.571428571428569</v>
      </c>
      <c r="AA114" s="26">
        <f t="shared" ref="AA114:AA125" si="6">C114+E114+G114+I114+K114+M114+O114+Q114+S114+U114+W114+Y114</f>
        <v>98568</v>
      </c>
      <c r="AB114" s="29">
        <f>IF(AA126=0,"- - -",AA114/AA126*100)</f>
        <v>80.754389270762502</v>
      </c>
    </row>
    <row r="115" spans="1:28" x14ac:dyDescent="0.25">
      <c r="A115" s="52" t="s">
        <v>337</v>
      </c>
      <c r="B115" s="82" t="s">
        <v>349</v>
      </c>
      <c r="C115" s="9">
        <v>1</v>
      </c>
      <c r="D115" s="3">
        <f>IF(C126=0,"- - -",C115/C126*100)</f>
        <v>0.60606060606060608</v>
      </c>
      <c r="E115" s="2">
        <v>3</v>
      </c>
      <c r="F115" s="3">
        <f>IF(E126=0,"- - -",E115/E126*100)</f>
        <v>0.47393364928909953</v>
      </c>
      <c r="G115" s="2">
        <v>0</v>
      </c>
      <c r="H115" s="3">
        <f>IF(G126=0,"- - -",G115/G126*100)</f>
        <v>0</v>
      </c>
      <c r="I115" s="2">
        <v>5</v>
      </c>
      <c r="J115" s="3">
        <f>IF(I126=0,"- - -",I115/I126*100)</f>
        <v>0.30450669914738121</v>
      </c>
      <c r="K115" s="2">
        <v>7</v>
      </c>
      <c r="L115" s="3">
        <f>IF(K126=0,"- - -",K115/K126*100)</f>
        <v>0.12398157987956075</v>
      </c>
      <c r="M115" s="2">
        <v>36</v>
      </c>
      <c r="N115" s="3">
        <f>IF(M126=0,"- - -",M115/M126*100)</f>
        <v>0.16270451053059748</v>
      </c>
      <c r="O115" s="2">
        <v>84</v>
      </c>
      <c r="P115" s="3">
        <f>IF(O126=0,"- - -",O115/O126*100)</f>
        <v>0.17697250605709472</v>
      </c>
      <c r="Q115" s="2">
        <v>78</v>
      </c>
      <c r="R115" s="3">
        <f>IF(Q126=0,"- - -",Q115/Q126*100)</f>
        <v>0.23014280656202055</v>
      </c>
      <c r="S115" s="2">
        <v>18</v>
      </c>
      <c r="T115" s="3">
        <f>IF(S126=0,"- - -",S115/S126*100)</f>
        <v>0.20881670533642693</v>
      </c>
      <c r="U115" s="2">
        <v>2</v>
      </c>
      <c r="V115" s="3">
        <f>IF(U126=0,"- - -",U115/U126*100)</f>
        <v>0.20833333333333334</v>
      </c>
      <c r="W115" s="2">
        <v>0</v>
      </c>
      <c r="X115" s="3">
        <f>IF(W126=0,"- - -",W115/W126*100)</f>
        <v>0</v>
      </c>
      <c r="Y115" s="2">
        <v>0</v>
      </c>
      <c r="Z115" s="3">
        <f>IF(Y126=0,"- - -",Y115/Y126*100)</f>
        <v>0</v>
      </c>
      <c r="AA115" s="26">
        <f t="shared" si="6"/>
        <v>234</v>
      </c>
      <c r="AB115" s="29">
        <f>IF(AA126=0,"- - -",AA115/AA126*100)</f>
        <v>0.19171056620159102</v>
      </c>
    </row>
    <row r="116" spans="1:28" x14ac:dyDescent="0.25">
      <c r="A116" s="52" t="s">
        <v>338</v>
      </c>
      <c r="B116" s="82" t="s">
        <v>351</v>
      </c>
      <c r="C116" s="9">
        <v>1</v>
      </c>
      <c r="D116" s="3">
        <f>IF(C126=0,"- - -",C116/C126*100)</f>
        <v>0.60606060606060608</v>
      </c>
      <c r="E116" s="2">
        <v>5</v>
      </c>
      <c r="F116" s="3">
        <f>IF(E126=0,"- - -",E116/E126*100)</f>
        <v>0.78988941548183245</v>
      </c>
      <c r="G116" s="2">
        <v>7</v>
      </c>
      <c r="H116" s="3">
        <f>IF(G126=0,"- - -",G116/G126*100)</f>
        <v>0.86741016109045854</v>
      </c>
      <c r="I116" s="2">
        <v>26</v>
      </c>
      <c r="J116" s="3">
        <f>IF(I126=0,"- - -",I116/I126*100)</f>
        <v>1.5834348355663823</v>
      </c>
      <c r="K116" s="2">
        <v>77</v>
      </c>
      <c r="L116" s="3">
        <f>IF(K126=0,"- - -",K116/K126*100)</f>
        <v>1.3637973786751683</v>
      </c>
      <c r="M116" s="2">
        <v>326</v>
      </c>
      <c r="N116" s="3">
        <f>IF(M126=0,"- - -",M116/M126*100)</f>
        <v>1.4733797342492994</v>
      </c>
      <c r="O116" s="2">
        <v>737</v>
      </c>
      <c r="P116" s="3">
        <f>IF(O126=0,"- - -",O116/O126*100)</f>
        <v>1.5527230590961763</v>
      </c>
      <c r="Q116" s="2">
        <v>457</v>
      </c>
      <c r="R116" s="3">
        <f>IF(Q126=0,"- - -",Q116/Q126*100)</f>
        <v>1.3484008025492742</v>
      </c>
      <c r="S116" s="2">
        <v>124</v>
      </c>
      <c r="T116" s="3">
        <f>IF(S126=0,"- - -",S116/S126*100)</f>
        <v>1.4385150812064964</v>
      </c>
      <c r="U116" s="2">
        <v>20</v>
      </c>
      <c r="V116" s="3">
        <f>IF(U126=0,"- - -",U116/U126*100)</f>
        <v>2.083333333333333</v>
      </c>
      <c r="W116" s="2">
        <v>0</v>
      </c>
      <c r="X116" s="3">
        <f>IF(W126=0,"- - -",W116/W126*100)</f>
        <v>0</v>
      </c>
      <c r="Y116" s="2">
        <v>1</v>
      </c>
      <c r="Z116" s="3">
        <f>IF(Y126=0,"- - -",Y116/Y126*100)</f>
        <v>2.8571428571428572</v>
      </c>
      <c r="AA116" s="26">
        <f t="shared" si="6"/>
        <v>1781</v>
      </c>
      <c r="AB116" s="29">
        <f>IF(AA126=0,"- - -",AA116/AA126*100)</f>
        <v>1.4591304205343318</v>
      </c>
    </row>
    <row r="117" spans="1:28" x14ac:dyDescent="0.25">
      <c r="A117" s="52" t="s">
        <v>339</v>
      </c>
      <c r="B117" s="82" t="s">
        <v>352</v>
      </c>
      <c r="C117" s="9">
        <v>1</v>
      </c>
      <c r="D117" s="3">
        <f>IF(C126=0,"- - -",C117/C126*100)</f>
        <v>0.60606060606060608</v>
      </c>
      <c r="E117" s="2">
        <v>1</v>
      </c>
      <c r="F117" s="3">
        <f>IF(E126=0,"- - -",E117/E126*100)</f>
        <v>0.15797788309636651</v>
      </c>
      <c r="G117" s="2">
        <v>0</v>
      </c>
      <c r="H117" s="3">
        <f>IF(G126=0,"- - -",G117/G126*100)</f>
        <v>0</v>
      </c>
      <c r="I117" s="2">
        <v>0</v>
      </c>
      <c r="J117" s="3">
        <f>IF(I126=0,"- - -",I117/I126*100)</f>
        <v>0</v>
      </c>
      <c r="K117" s="2">
        <v>5</v>
      </c>
      <c r="L117" s="3">
        <f>IF(K126=0,"- - -",K117/K126*100)</f>
        <v>8.855827134254339E-2</v>
      </c>
      <c r="M117" s="2">
        <v>26</v>
      </c>
      <c r="N117" s="3">
        <f>IF(M126=0,"- - -",M117/M126*100)</f>
        <v>0.11750881316098707</v>
      </c>
      <c r="O117" s="2">
        <v>54</v>
      </c>
      <c r="P117" s="3">
        <f>IF(O126=0,"- - -",O117/O126*100)</f>
        <v>0.1137680396081323</v>
      </c>
      <c r="Q117" s="2">
        <v>45</v>
      </c>
      <c r="R117" s="3">
        <f>IF(Q126=0,"- - -",Q117/Q126*100)</f>
        <v>0.13277469609347337</v>
      </c>
      <c r="S117" s="2">
        <v>19</v>
      </c>
      <c r="T117" s="3">
        <f>IF(S126=0,"- - -",S117/S126*100)</f>
        <v>0.22041763341067283</v>
      </c>
      <c r="U117" s="2">
        <v>2</v>
      </c>
      <c r="V117" s="3">
        <f>IF(U126=0,"- - -",U117/U126*100)</f>
        <v>0.20833333333333334</v>
      </c>
      <c r="W117" s="2">
        <v>0</v>
      </c>
      <c r="X117" s="3">
        <f>IF(W126=0,"- - -",W117/W126*100)</f>
        <v>0</v>
      </c>
      <c r="Y117" s="2">
        <v>0</v>
      </c>
      <c r="Z117" s="3">
        <f>IF(Y126=0,"- - -",Y117/Y126*100)</f>
        <v>0</v>
      </c>
      <c r="AA117" s="26">
        <f t="shared" si="6"/>
        <v>153</v>
      </c>
      <c r="AB117" s="29">
        <f>IF(AA126=0,"- - -",AA117/AA126*100)</f>
        <v>0.12534921636257876</v>
      </c>
    </row>
    <row r="118" spans="1:28" x14ac:dyDescent="0.25">
      <c r="A118" s="52" t="s">
        <v>340</v>
      </c>
      <c r="B118" s="82" t="s">
        <v>353</v>
      </c>
      <c r="C118" s="9">
        <v>0</v>
      </c>
      <c r="D118" s="3">
        <f>IF(C126=0,"- - -",C118/C126*100)</f>
        <v>0</v>
      </c>
      <c r="E118" s="2">
        <v>0</v>
      </c>
      <c r="F118" s="3">
        <f>IF(E126=0,"- - -",E118/E126*100)</f>
        <v>0</v>
      </c>
      <c r="G118" s="2">
        <v>1</v>
      </c>
      <c r="H118" s="3">
        <f>IF(G126=0,"- - -",G118/G126*100)</f>
        <v>0.12391573729863693</v>
      </c>
      <c r="I118" s="2">
        <v>2</v>
      </c>
      <c r="J118" s="3">
        <f>IF(I126=0,"- - -",I118/I126*100)</f>
        <v>0.12180267965895249</v>
      </c>
      <c r="K118" s="2">
        <v>2</v>
      </c>
      <c r="L118" s="3">
        <f>IF(K126=0,"- - -",K118/K126*100)</f>
        <v>3.5423308537017355E-2</v>
      </c>
      <c r="M118" s="2">
        <v>3</v>
      </c>
      <c r="N118" s="3">
        <f>IF(M126=0,"- - -",M118/M126*100)</f>
        <v>1.3558709210883126E-2</v>
      </c>
      <c r="O118" s="2">
        <v>11</v>
      </c>
      <c r="P118" s="3">
        <f>IF(O126=0,"- - -",O118/O126*100)</f>
        <v>2.3174971031286212E-2</v>
      </c>
      <c r="Q118" s="2">
        <v>7</v>
      </c>
      <c r="R118" s="3">
        <f>IF(Q126=0,"- - -",Q118/Q126*100)</f>
        <v>2.0653841614540307E-2</v>
      </c>
      <c r="S118" s="2">
        <v>2</v>
      </c>
      <c r="T118" s="3">
        <f>IF(S126=0,"- - -",S118/S126*100)</f>
        <v>2.3201856148491878E-2</v>
      </c>
      <c r="U118" s="2">
        <v>0</v>
      </c>
      <c r="V118" s="3">
        <f>IF(U126=0,"- - -",U118/U126*100)</f>
        <v>0</v>
      </c>
      <c r="W118" s="2">
        <v>0</v>
      </c>
      <c r="X118" s="3">
        <f>IF(W126=0,"- - -",W118/W126*100)</f>
        <v>0</v>
      </c>
      <c r="Y118" s="2">
        <v>0</v>
      </c>
      <c r="Z118" s="3">
        <f>IF(Y126=0,"- - -",Y118/Y126*100)</f>
        <v>0</v>
      </c>
      <c r="AA118" s="26">
        <f t="shared" si="6"/>
        <v>28</v>
      </c>
      <c r="AB118" s="29">
        <f>IF(AA126=0,"- - -",AA118/AA126*100)</f>
        <v>2.2939725870275852E-2</v>
      </c>
    </row>
    <row r="119" spans="1:28" x14ac:dyDescent="0.25">
      <c r="A119" s="52" t="s">
        <v>341</v>
      </c>
      <c r="B119" s="82" t="s">
        <v>354</v>
      </c>
      <c r="C119" s="9">
        <v>3</v>
      </c>
      <c r="D119" s="3">
        <f>IF(C126=0,"- - -",C119/C126*100)</f>
        <v>1.8181818181818181</v>
      </c>
      <c r="E119" s="2">
        <v>12</v>
      </c>
      <c r="F119" s="3">
        <f>IF(E126=0,"- - -",E119/E126*100)</f>
        <v>1.8957345971563981</v>
      </c>
      <c r="G119" s="2">
        <v>22</v>
      </c>
      <c r="H119" s="3">
        <f>IF(G126=0,"- - -",G119/G126*100)</f>
        <v>2.7261462205700124</v>
      </c>
      <c r="I119" s="2">
        <v>35</v>
      </c>
      <c r="J119" s="3">
        <f>IF(I126=0,"- - -",I119/I126*100)</f>
        <v>2.1315468940316684</v>
      </c>
      <c r="K119" s="2">
        <v>83</v>
      </c>
      <c r="L119" s="3">
        <f>IF(K126=0,"- - -",K119/K126*100)</f>
        <v>1.4700673042862202</v>
      </c>
      <c r="M119" s="2">
        <v>322</v>
      </c>
      <c r="N119" s="3">
        <f>IF(M126=0,"- - -",M119/M126*100)</f>
        <v>1.4553014553014554</v>
      </c>
      <c r="O119" s="2">
        <v>610</v>
      </c>
      <c r="P119" s="3">
        <f>IF(O126=0,"- - -",O119/O126*100)</f>
        <v>1.2851574844622353</v>
      </c>
      <c r="Q119" s="2">
        <v>481</v>
      </c>
      <c r="R119" s="3">
        <f>IF(Q126=0,"- - -",Q119/Q126*100)</f>
        <v>1.4192139737991267</v>
      </c>
      <c r="S119" s="2">
        <v>141</v>
      </c>
      <c r="T119" s="3">
        <f>IF(S126=0,"- - -",S119/S126*100)</f>
        <v>1.6357308584686776</v>
      </c>
      <c r="U119" s="2">
        <v>18</v>
      </c>
      <c r="V119" s="3">
        <f>IF(U126=0,"- - -",U119/U126*100)</f>
        <v>1.875</v>
      </c>
      <c r="W119" s="2">
        <v>2</v>
      </c>
      <c r="X119" s="3">
        <f>IF(W126=0,"- - -",W119/W126*100)</f>
        <v>2.9411764705882351</v>
      </c>
      <c r="Y119" s="2">
        <v>1</v>
      </c>
      <c r="Z119" s="3">
        <f>IF(Y126=0,"- - -",Y119/Y126*100)</f>
        <v>2.8571428571428572</v>
      </c>
      <c r="AA119" s="26">
        <f t="shared" si="6"/>
        <v>1730</v>
      </c>
      <c r="AB119" s="29">
        <f>IF(AA126=0,"- - -",AA119/AA126*100)</f>
        <v>1.4173473484134722</v>
      </c>
    </row>
    <row r="120" spans="1:28" x14ac:dyDescent="0.25">
      <c r="A120" s="52" t="s">
        <v>342</v>
      </c>
      <c r="B120" s="82" t="s">
        <v>355</v>
      </c>
      <c r="C120" s="9">
        <v>5</v>
      </c>
      <c r="D120" s="3">
        <f>IF(C126=0,"- - -",C120/C126*100)</f>
        <v>3.0303030303030303</v>
      </c>
      <c r="E120" s="2">
        <v>25</v>
      </c>
      <c r="F120" s="3">
        <f>IF(E126=0,"- - -",E120/E126*100)</f>
        <v>3.9494470774091628</v>
      </c>
      <c r="G120" s="2">
        <v>37</v>
      </c>
      <c r="H120" s="3">
        <f>IF(G126=0,"- - -",G120/G126*100)</f>
        <v>4.5848822800495661</v>
      </c>
      <c r="I120" s="2">
        <v>61</v>
      </c>
      <c r="J120" s="3">
        <f>IF(I126=0,"- - -",I120/I126*100)</f>
        <v>3.7149817295980512</v>
      </c>
      <c r="K120" s="2">
        <v>223</v>
      </c>
      <c r="L120" s="3">
        <f>IF(K126=0,"- - -",K120/K126*100)</f>
        <v>3.9496989018774356</v>
      </c>
      <c r="M120" s="2">
        <v>974</v>
      </c>
      <c r="N120" s="3">
        <f>IF(M126=0,"- - -",M120/M126*100)</f>
        <v>4.4020609238000548</v>
      </c>
      <c r="O120" s="2">
        <v>2135</v>
      </c>
      <c r="P120" s="3">
        <f>IF(O126=0,"- - -",O120/O126*100)</f>
        <v>4.4980511956178235</v>
      </c>
      <c r="Q120" s="2">
        <v>1525</v>
      </c>
      <c r="R120" s="3">
        <f>IF(Q126=0,"- - -",Q120/Q126*100)</f>
        <v>4.4995869231677093</v>
      </c>
      <c r="S120" s="2">
        <v>373</v>
      </c>
      <c r="T120" s="3">
        <f>IF(S126=0,"- - -",S120/S126*100)</f>
        <v>4.3271461716937356</v>
      </c>
      <c r="U120" s="2">
        <v>41</v>
      </c>
      <c r="V120" s="3">
        <f>IF(U126=0,"- - -",U120/U126*100)</f>
        <v>4.270833333333333</v>
      </c>
      <c r="W120" s="2">
        <v>2</v>
      </c>
      <c r="X120" s="3">
        <f>IF(W126=0,"- - -",W120/W126*100)</f>
        <v>2.9411764705882351</v>
      </c>
      <c r="Y120" s="2">
        <v>3</v>
      </c>
      <c r="Z120" s="3">
        <f>IF(Y126=0,"- - -",Y120/Y126*100)</f>
        <v>8.5714285714285712</v>
      </c>
      <c r="AA120" s="26">
        <f t="shared" si="6"/>
        <v>5404</v>
      </c>
      <c r="AB120" s="29">
        <f>IF(AA126=0,"- - -",AA120/AA126*100)</f>
        <v>4.4273670929632392</v>
      </c>
    </row>
    <row r="121" spans="1:28" x14ac:dyDescent="0.25">
      <c r="A121" s="52" t="s">
        <v>343</v>
      </c>
      <c r="B121" s="82" t="s">
        <v>356</v>
      </c>
      <c r="C121" s="9">
        <v>4</v>
      </c>
      <c r="D121" s="3">
        <f>IF(C126=0,"- - -",C121/C126*100)</f>
        <v>2.4242424242424243</v>
      </c>
      <c r="E121" s="2">
        <v>9</v>
      </c>
      <c r="F121" s="3">
        <f>IF(E126=0,"- - -",E121/E126*100)</f>
        <v>1.4218009478672986</v>
      </c>
      <c r="G121" s="2">
        <v>6</v>
      </c>
      <c r="H121" s="3">
        <f>IF(G126=0,"- - -",G121/G126*100)</f>
        <v>0.74349442379182151</v>
      </c>
      <c r="I121" s="2">
        <v>23</v>
      </c>
      <c r="J121" s="3">
        <f>IF(I126=0,"- - -",I121/I126*100)</f>
        <v>1.4007308160779537</v>
      </c>
      <c r="K121" s="2">
        <v>73</v>
      </c>
      <c r="L121" s="3">
        <f>IF(K126=0,"- - -",K121/K126*100)</f>
        <v>1.2929507616011335</v>
      </c>
      <c r="M121" s="2">
        <v>303</v>
      </c>
      <c r="N121" s="3">
        <f>IF(M126=0,"- - -",M121/M126*100)</f>
        <v>1.3694296302991955</v>
      </c>
      <c r="O121" s="2">
        <v>701</v>
      </c>
      <c r="P121" s="3">
        <f>IF(O126=0,"- - -",O121/O126*100)</f>
        <v>1.4768776993574213</v>
      </c>
      <c r="Q121" s="2">
        <v>528</v>
      </c>
      <c r="R121" s="3">
        <f>IF(Q126=0,"- - -",Q121/Q126*100)</f>
        <v>1.5578897674967542</v>
      </c>
      <c r="S121" s="2">
        <v>159</v>
      </c>
      <c r="T121" s="3">
        <f>IF(S126=0,"- - -",S121/S126*100)</f>
        <v>1.8445475638051045</v>
      </c>
      <c r="U121" s="2">
        <v>23</v>
      </c>
      <c r="V121" s="3">
        <f>IF(U126=0,"- - -",U121/U126*100)</f>
        <v>2.3958333333333335</v>
      </c>
      <c r="W121" s="2">
        <v>2</v>
      </c>
      <c r="X121" s="3">
        <f>IF(W126=0,"- - -",W121/W126*100)</f>
        <v>2.9411764705882351</v>
      </c>
      <c r="Y121" s="2">
        <v>0</v>
      </c>
      <c r="Z121" s="3">
        <f>IF(Y126=0,"- - -",Y121/Y126*100)</f>
        <v>0</v>
      </c>
      <c r="AA121" s="26">
        <f t="shared" si="6"/>
        <v>1831</v>
      </c>
      <c r="AB121" s="29">
        <f>IF(AA126=0,"- - -",AA121/AA126*100)</f>
        <v>1.500094216731253</v>
      </c>
    </row>
    <row r="122" spans="1:28" x14ac:dyDescent="0.25">
      <c r="A122" s="52" t="s">
        <v>344</v>
      </c>
      <c r="B122" s="82" t="s">
        <v>357</v>
      </c>
      <c r="C122" s="9">
        <v>20</v>
      </c>
      <c r="D122" s="3">
        <f>IF(C126=0,"- - -",C122/C126*100)</f>
        <v>12.121212121212121</v>
      </c>
      <c r="E122" s="2">
        <v>40</v>
      </c>
      <c r="F122" s="3">
        <f>IF(E126=0,"- - -",E122/E126*100)</f>
        <v>6.3191153238546596</v>
      </c>
      <c r="G122" s="2">
        <v>48</v>
      </c>
      <c r="H122" s="3">
        <f>IF(G126=0,"- - -",G122/G126*100)</f>
        <v>5.9479553903345721</v>
      </c>
      <c r="I122" s="2">
        <v>75</v>
      </c>
      <c r="J122" s="3">
        <f>IF(I126=0,"- - -",I122/I126*100)</f>
        <v>4.5676004872107185</v>
      </c>
      <c r="K122" s="2">
        <v>255</v>
      </c>
      <c r="L122" s="3">
        <f>IF(K126=0,"- - -",K122/K126*100)</f>
        <v>4.5164718384697125</v>
      </c>
      <c r="M122" s="2">
        <v>924</v>
      </c>
      <c r="N122" s="3">
        <f>IF(M126=0,"- - -",M122/M126*100)</f>
        <v>4.1760824369520018</v>
      </c>
      <c r="O122" s="2">
        <v>2613</v>
      </c>
      <c r="P122" s="3">
        <f>IF(O126=0,"- - -",O122/O126*100)</f>
        <v>5.5051090277046244</v>
      </c>
      <c r="Q122" s="2">
        <v>1965</v>
      </c>
      <c r="R122" s="3">
        <f>IF(Q126=0,"- - -",Q122/Q126*100)</f>
        <v>5.7978283960816706</v>
      </c>
      <c r="S122" s="2">
        <v>538</v>
      </c>
      <c r="T122" s="3">
        <f>IF(S126=0,"- - -",S122/S126*100)</f>
        <v>6.2412993039443156</v>
      </c>
      <c r="U122" s="2">
        <v>68</v>
      </c>
      <c r="V122" s="3">
        <f>IF(U126=0,"- - -",U122/U126*100)</f>
        <v>7.083333333333333</v>
      </c>
      <c r="W122" s="2">
        <v>8</v>
      </c>
      <c r="X122" s="3">
        <f>IF(W126=0,"- - -",W122/W126*100)</f>
        <v>11.76470588235294</v>
      </c>
      <c r="Y122" s="2">
        <v>5</v>
      </c>
      <c r="Z122" s="3">
        <f>IF(Y126=0,"- - -",Y122/Y126*100)</f>
        <v>14.285714285714285</v>
      </c>
      <c r="AA122" s="26">
        <f t="shared" si="6"/>
        <v>6559</v>
      </c>
      <c r="AB122" s="29">
        <f>IF(AA126=0,"- - -",AA122/AA126*100)</f>
        <v>5.3736307851121179</v>
      </c>
    </row>
    <row r="123" spans="1:28" x14ac:dyDescent="0.25">
      <c r="A123" s="53" t="s">
        <v>345</v>
      </c>
      <c r="B123" s="84" t="s">
        <v>358</v>
      </c>
      <c r="C123" s="10">
        <v>1</v>
      </c>
      <c r="D123" s="7">
        <f>IF(C126=0,"- - -",C123/C126*100)</f>
        <v>0.60606060606060608</v>
      </c>
      <c r="E123" s="6">
        <v>4</v>
      </c>
      <c r="F123" s="7">
        <f>IF(E126=0,"- - -",E123/E126*100)</f>
        <v>0.63191153238546605</v>
      </c>
      <c r="G123" s="6">
        <v>4</v>
      </c>
      <c r="H123" s="7">
        <f>IF(G126=0,"- - -",G123/G126*100)</f>
        <v>0.49566294919454773</v>
      </c>
      <c r="I123" s="6">
        <v>6</v>
      </c>
      <c r="J123" s="7">
        <f>IF(I126=0,"- - -",I123/I126*100)</f>
        <v>0.36540803897685747</v>
      </c>
      <c r="K123" s="6">
        <v>37</v>
      </c>
      <c r="L123" s="7">
        <f>IF(K126=0,"- - -",K123/K126*100)</f>
        <v>0.65533120793482114</v>
      </c>
      <c r="M123" s="6">
        <v>153</v>
      </c>
      <c r="N123" s="7">
        <f>IF(M126=0,"- - -",M123/M126*100)</f>
        <v>0.6914941697550393</v>
      </c>
      <c r="O123" s="6">
        <v>333</v>
      </c>
      <c r="P123" s="7">
        <f>IF(O126=0,"- - -",O123/O126*100)</f>
        <v>0.7015695775834826</v>
      </c>
      <c r="Q123" s="6">
        <v>229</v>
      </c>
      <c r="R123" s="7">
        <f>IF(Q126=0,"- - -",Q123/Q126*100)</f>
        <v>0.67567567567567566</v>
      </c>
      <c r="S123" s="6">
        <v>60</v>
      </c>
      <c r="T123" s="7">
        <f>IF(S126=0,"- - -",S123/S126*100)</f>
        <v>0.6960556844547563</v>
      </c>
      <c r="U123" s="6">
        <v>5</v>
      </c>
      <c r="V123" s="7">
        <f>IF(U126=0,"- - -",U123/U126*100)</f>
        <v>0.52083333333333326</v>
      </c>
      <c r="W123" s="6">
        <v>1</v>
      </c>
      <c r="X123" s="7">
        <f>IF(W126=0,"- - -",W123/W126*100)</f>
        <v>1.4705882352941175</v>
      </c>
      <c r="Y123" s="6">
        <v>0</v>
      </c>
      <c r="Z123" s="7">
        <f>IF(Y126=0,"- - -",Y123/Y126*100)</f>
        <v>0</v>
      </c>
      <c r="AA123" s="26">
        <f t="shared" si="6"/>
        <v>833</v>
      </c>
      <c r="AB123" s="29">
        <f>IF(AA126=0,"- - -",AA123/AA126*100)</f>
        <v>0.68245684464070655</v>
      </c>
    </row>
    <row r="124" spans="1:28" x14ac:dyDescent="0.25">
      <c r="A124" s="53" t="s">
        <v>346</v>
      </c>
      <c r="B124" s="84" t="s">
        <v>359</v>
      </c>
      <c r="C124" s="10">
        <v>6</v>
      </c>
      <c r="D124" s="7">
        <f>IF(C126=0,"- - -",C124/C126*100)</f>
        <v>3.6363636363636362</v>
      </c>
      <c r="E124" s="6">
        <v>16</v>
      </c>
      <c r="F124" s="7">
        <f>IF(E126=0,"- - -",E124/E126*100)</f>
        <v>2.5276461295418642</v>
      </c>
      <c r="G124" s="6">
        <v>14</v>
      </c>
      <c r="H124" s="7">
        <f>IF(G126=0,"- - -",G124/G126*100)</f>
        <v>1.7348203221809171</v>
      </c>
      <c r="I124" s="6">
        <v>35</v>
      </c>
      <c r="J124" s="7">
        <f>IF(I126=0,"- - -",I124/I126*100)</f>
        <v>2.1315468940316684</v>
      </c>
      <c r="K124" s="6">
        <v>116</v>
      </c>
      <c r="L124" s="7">
        <f>IF(K126=0,"- - -",K124/K126*100)</f>
        <v>2.0545518951470068</v>
      </c>
      <c r="M124" s="6">
        <v>587</v>
      </c>
      <c r="N124" s="7">
        <f>IF(M126=0,"- - -",M124/M126*100)</f>
        <v>2.6529874355961311</v>
      </c>
      <c r="O124" s="6">
        <v>1144</v>
      </c>
      <c r="P124" s="7">
        <f>IF(O126=0,"- - -",O124/O126*100)</f>
        <v>2.4101969872537663</v>
      </c>
      <c r="Q124" s="6">
        <v>708</v>
      </c>
      <c r="R124" s="7">
        <f>IF(Q126=0,"- - -",Q124/Q126*100)</f>
        <v>2.0889885518706479</v>
      </c>
      <c r="S124" s="6">
        <v>155</v>
      </c>
      <c r="T124" s="7">
        <f>IF(S126=0,"- - -",S124/S126*100)</f>
        <v>1.7981438515081205</v>
      </c>
      <c r="U124" s="6">
        <v>19</v>
      </c>
      <c r="V124" s="7">
        <f>IF(U126=0,"- - -",U124/U126*100)</f>
        <v>1.9791666666666665</v>
      </c>
      <c r="W124" s="6">
        <v>0</v>
      </c>
      <c r="X124" s="7">
        <f>IF(W126=0,"- - -",W124/W126*100)</f>
        <v>0</v>
      </c>
      <c r="Y124" s="6">
        <v>1</v>
      </c>
      <c r="Z124" s="7">
        <f>IF(Y126=0,"- - -",Y124/Y126*100)</f>
        <v>2.8571428571428572</v>
      </c>
      <c r="AA124" s="26">
        <f t="shared" si="6"/>
        <v>2801</v>
      </c>
      <c r="AB124" s="29">
        <f>IF(AA126=0,"- - -",AA124/AA126*100)</f>
        <v>2.2947918629515232</v>
      </c>
    </row>
    <row r="125" spans="1:28" ht="15.75" thickBot="1" x14ac:dyDescent="0.3">
      <c r="A125" s="54" t="s">
        <v>347</v>
      </c>
      <c r="B125" s="84" t="s">
        <v>360</v>
      </c>
      <c r="C125" s="10">
        <v>0</v>
      </c>
      <c r="D125" s="7">
        <f>IF(C126=0,"- - -",C125/C126*100)</f>
        <v>0</v>
      </c>
      <c r="E125" s="6">
        <v>0</v>
      </c>
      <c r="F125" s="7">
        <f>IF(E126=0,"- - -",E125/E126*100)</f>
        <v>0</v>
      </c>
      <c r="G125" s="6">
        <v>0</v>
      </c>
      <c r="H125" s="7">
        <f>IF(G126=0,"- - -",G125/G126*100)</f>
        <v>0</v>
      </c>
      <c r="I125" s="6">
        <v>0</v>
      </c>
      <c r="J125" s="7">
        <f>IF(I126=0,"- - -",I125/I126*100)</f>
        <v>0</v>
      </c>
      <c r="K125" s="6">
        <v>2</v>
      </c>
      <c r="L125" s="7">
        <f>IF(K126=0,"- - -",K125/K126*100)</f>
        <v>3.5423308537017355E-2</v>
      </c>
      <c r="M125" s="6">
        <v>12</v>
      </c>
      <c r="N125" s="7">
        <f>IF(M126=0,"- - -",M125/M126*100)</f>
        <v>5.4234836843532502E-2</v>
      </c>
      <c r="O125" s="6">
        <v>15</v>
      </c>
      <c r="P125" s="7">
        <f>IF(O126=0,"- - -",O125/O126*100)</f>
        <v>3.1602233224481198E-2</v>
      </c>
      <c r="Q125" s="6">
        <v>14</v>
      </c>
      <c r="R125" s="7">
        <f>IF(Q126=0,"- - -",Q125/Q126*100)</f>
        <v>4.1307683229080613E-2</v>
      </c>
      <c r="S125" s="6">
        <v>3</v>
      </c>
      <c r="T125" s="7">
        <f>IF(S126=0,"- - -",S125/S126*100)</f>
        <v>3.4802784222737818E-2</v>
      </c>
      <c r="U125" s="6">
        <v>1</v>
      </c>
      <c r="V125" s="7">
        <f>IF(U126=0,"- - -",U125/U126*100)</f>
        <v>0.10416666666666667</v>
      </c>
      <c r="W125" s="6">
        <v>0</v>
      </c>
      <c r="X125" s="7">
        <f>IF(W126=0,"- - -",W125/W126*100)</f>
        <v>0</v>
      </c>
      <c r="Y125" s="6">
        <v>0</v>
      </c>
      <c r="Z125" s="7">
        <f>IF(Y126=0,"- - -",Y125/Y126*100)</f>
        <v>0</v>
      </c>
      <c r="AA125" s="26">
        <f t="shared" si="6"/>
        <v>47</v>
      </c>
      <c r="AB125" s="29">
        <f>IF(AA126=0,"- - -",AA125/AA126*100)</f>
        <v>3.850596842510589E-2</v>
      </c>
    </row>
    <row r="126" spans="1:28" x14ac:dyDescent="0.25">
      <c r="A126" s="153" t="s">
        <v>13</v>
      </c>
      <c r="B126" s="154"/>
      <c r="C126" s="14">
        <f>SUM(C113:C125)</f>
        <v>165</v>
      </c>
      <c r="D126" s="15">
        <f>IF(C126=0,"- - -",C126/C126*100)</f>
        <v>100</v>
      </c>
      <c r="E126" s="16">
        <f>SUM(E113:E125)</f>
        <v>633</v>
      </c>
      <c r="F126" s="15">
        <f>IF(E126=0,"- - -",E126/E126*100)</f>
        <v>100</v>
      </c>
      <c r="G126" s="16">
        <f>SUM(G113:G125)</f>
        <v>807</v>
      </c>
      <c r="H126" s="15">
        <f>IF(G126=0,"- - -",G126/G126*100)</f>
        <v>100</v>
      </c>
      <c r="I126" s="16">
        <f>SUM(I113:I125)</f>
        <v>1642</v>
      </c>
      <c r="J126" s="15">
        <f>IF(I126=0,"- - -",I126/I126*100)</f>
        <v>100</v>
      </c>
      <c r="K126" s="16">
        <f>SUM(K113:K125)</f>
        <v>5646</v>
      </c>
      <c r="L126" s="15">
        <f>IF(K126=0,"- - -",K126/K126*100)</f>
        <v>100</v>
      </c>
      <c r="M126" s="16">
        <f>SUM(M113:M125)</f>
        <v>22126</v>
      </c>
      <c r="N126" s="15">
        <f>IF(M126=0,"- - -",M126/M126*100)</f>
        <v>100</v>
      </c>
      <c r="O126" s="16">
        <f>SUM(O113:O125)</f>
        <v>47465</v>
      </c>
      <c r="P126" s="15">
        <f>IF(O126=0,"- - -",O126/O126*100)</f>
        <v>100</v>
      </c>
      <c r="Q126" s="16">
        <f>SUM(Q113:Q125)</f>
        <v>33892</v>
      </c>
      <c r="R126" s="15">
        <f>IF(Q126=0,"- - -",Q126/Q126*100)</f>
        <v>100</v>
      </c>
      <c r="S126" s="16">
        <f>SUM(S113:S125)</f>
        <v>8620</v>
      </c>
      <c r="T126" s="15">
        <f>IF(S126=0,"- - -",S126/S126*100)</f>
        <v>100</v>
      </c>
      <c r="U126" s="16">
        <f>SUM(U113:U125)</f>
        <v>960</v>
      </c>
      <c r="V126" s="15">
        <f>IF(U126=0,"- - -",U126/U126*100)</f>
        <v>100</v>
      </c>
      <c r="W126" s="16">
        <f>SUM(W113:W125)</f>
        <v>68</v>
      </c>
      <c r="X126" s="15">
        <f>IF(W126=0,"- - -",W126/W126*100)</f>
        <v>100</v>
      </c>
      <c r="Y126" s="16">
        <f>SUM(Y113:Y125)</f>
        <v>35</v>
      </c>
      <c r="Z126" s="15">
        <f>IF(Y126=0,"- - -",Y126/Y126*100)</f>
        <v>100</v>
      </c>
      <c r="AA126" s="22">
        <f>SUM(AA113:AA125)</f>
        <v>122059</v>
      </c>
      <c r="AB126" s="23">
        <f>IF(AA126=0,"- - -",AA126/AA126*100)</f>
        <v>100</v>
      </c>
    </row>
    <row r="127" spans="1:28" ht="15.75" thickBot="1" x14ac:dyDescent="0.3">
      <c r="A127" s="155" t="s">
        <v>37</v>
      </c>
      <c r="B127" s="156"/>
      <c r="C127" s="18">
        <f>IF($AA126=0,"- - -",C126/$AA126*100)</f>
        <v>0.13518052744983983</v>
      </c>
      <c r="D127" s="19"/>
      <c r="E127" s="20">
        <f>IF($AA126=0,"- - -",E126/$AA126*100)</f>
        <v>0.51860165985302187</v>
      </c>
      <c r="F127" s="19"/>
      <c r="G127" s="20">
        <f>IF($AA126=0,"- - -",G126/$AA126*100)</f>
        <v>0.6611556706183076</v>
      </c>
      <c r="H127" s="19"/>
      <c r="I127" s="20">
        <f>IF($AA126=0,"- - -",I126/$AA126*100)</f>
        <v>1.3452510671068909</v>
      </c>
      <c r="J127" s="19"/>
      <c r="K127" s="20">
        <f>IF($AA126=0,"- - -",K126/$AA126*100)</f>
        <v>4.6256318665563372</v>
      </c>
      <c r="L127" s="19"/>
      <c r="M127" s="20">
        <f>IF($AA126=0,"- - -",M126/$AA126*100)</f>
        <v>18.127299093061552</v>
      </c>
      <c r="N127" s="19"/>
      <c r="O127" s="20">
        <f>IF($AA126=0,"- - -",O126/$AA126*100)</f>
        <v>38.886931729737256</v>
      </c>
      <c r="P127" s="19"/>
      <c r="Q127" s="20">
        <f>IF($AA126=0,"- - -",Q126/$AA126*100)</f>
        <v>27.766899614121037</v>
      </c>
      <c r="R127" s="19"/>
      <c r="S127" s="20">
        <f>IF($AA126=0,"- - -",S126/$AA126*100)</f>
        <v>7.0621584643492081</v>
      </c>
      <c r="T127" s="19"/>
      <c r="U127" s="20">
        <f>IF($AA126=0,"- - -",U126/$AA126*100)</f>
        <v>0.78650488698088639</v>
      </c>
      <c r="V127" s="19"/>
      <c r="W127" s="20">
        <f>IF($AA126=0,"- - -",W126/$AA126*100)</f>
        <v>5.5710762827812781E-2</v>
      </c>
      <c r="X127" s="19"/>
      <c r="Y127" s="20">
        <f>IF($AA126=0,"- - -",Y126/$AA126*100)</f>
        <v>2.8674657337844814E-2</v>
      </c>
      <c r="Z127" s="19"/>
      <c r="AA127" s="24">
        <f>IF($AA126=0,"- - -",AA126/$AA126*100)</f>
        <v>100</v>
      </c>
      <c r="AB127" s="25"/>
    </row>
    <row r="128" spans="1:28" x14ac:dyDescent="0.25">
      <c r="A128" s="146" t="s">
        <v>482</v>
      </c>
      <c r="B128" s="148"/>
      <c r="C128" s="148"/>
      <c r="D128" s="148"/>
      <c r="E128" s="148"/>
    </row>
    <row r="130" spans="1:12" x14ac:dyDescent="0.25">
      <c r="A130" s="49" t="s">
        <v>78</v>
      </c>
      <c r="J130" s="48"/>
      <c r="L130" s="48"/>
    </row>
    <row r="131" spans="1:12" ht="15.75" thickBot="1" x14ac:dyDescent="0.3"/>
    <row r="132" spans="1:12" ht="14.45" customHeight="1" x14ac:dyDescent="0.25">
      <c r="A132" s="149" t="s">
        <v>85</v>
      </c>
      <c r="B132" s="150"/>
      <c r="C132" s="32" t="s">
        <v>117</v>
      </c>
      <c r="D132" s="33"/>
      <c r="E132" s="33" t="s">
        <v>118</v>
      </c>
      <c r="F132" s="33"/>
      <c r="G132" s="33" t="s">
        <v>119</v>
      </c>
      <c r="H132" s="33"/>
      <c r="I132" s="33" t="s">
        <v>120</v>
      </c>
      <c r="J132" s="33"/>
      <c r="K132" s="35" t="s">
        <v>13</v>
      </c>
      <c r="L132" s="36"/>
    </row>
    <row r="133" spans="1:12" ht="15.75" thickBot="1" x14ac:dyDescent="0.3">
      <c r="A133" s="151"/>
      <c r="B133" s="152"/>
      <c r="C133" s="37" t="s">
        <v>14</v>
      </c>
      <c r="D133" s="38" t="s">
        <v>15</v>
      </c>
      <c r="E133" s="39" t="s">
        <v>14</v>
      </c>
      <c r="F133" s="38" t="s">
        <v>15</v>
      </c>
      <c r="G133" s="39" t="s">
        <v>14</v>
      </c>
      <c r="H133" s="38" t="s">
        <v>15</v>
      </c>
      <c r="I133" s="37" t="s">
        <v>14</v>
      </c>
      <c r="J133" s="38" t="s">
        <v>15</v>
      </c>
      <c r="K133" s="41" t="s">
        <v>14</v>
      </c>
      <c r="L133" s="42" t="s">
        <v>15</v>
      </c>
    </row>
    <row r="134" spans="1:12" x14ac:dyDescent="0.25">
      <c r="A134" s="55" t="s">
        <v>335</v>
      </c>
      <c r="B134" s="83" t="s">
        <v>348</v>
      </c>
      <c r="C134" s="8">
        <v>0</v>
      </c>
      <c r="D134" s="5">
        <f>IF(C147=0,"- - -",C134/C147*100)</f>
        <v>0</v>
      </c>
      <c r="E134" s="4">
        <v>1086</v>
      </c>
      <c r="F134" s="5">
        <f>IF(E147=0,"- - -",E134/E147*100)</f>
        <v>1.7392975544131071</v>
      </c>
      <c r="G134" s="4">
        <v>1004</v>
      </c>
      <c r="H134" s="5">
        <f>IF(G147=0,"- - -",G134/G147*100)</f>
        <v>1.6841681484215116</v>
      </c>
      <c r="I134" s="4">
        <v>0</v>
      </c>
      <c r="J134" s="5" t="str">
        <f>IF($I$147=0,"-    ",I134/$I$147*100)</f>
        <v xml:space="preserve">-    </v>
      </c>
      <c r="K134" s="26">
        <f>C134+E134+G134+I134</f>
        <v>2090</v>
      </c>
      <c r="L134" s="27">
        <f>IF(K147=0,"- - -",K134/K147*100)</f>
        <v>1.7122866810313047</v>
      </c>
    </row>
    <row r="135" spans="1:12" x14ac:dyDescent="0.25">
      <c r="A135" s="52" t="s">
        <v>336</v>
      </c>
      <c r="B135" s="82" t="s">
        <v>350</v>
      </c>
      <c r="C135" s="9">
        <v>1</v>
      </c>
      <c r="D135" s="3">
        <f>IF(C147=0,"- - -",C135/C147*100)</f>
        <v>16.666666666666664</v>
      </c>
      <c r="E135" s="2">
        <v>50365</v>
      </c>
      <c r="F135" s="3">
        <f>IF(E147=0,"- - -",E135/E147*100)</f>
        <v>80.66272682137766</v>
      </c>
      <c r="G135" s="2">
        <v>48202</v>
      </c>
      <c r="H135" s="3">
        <f>IF(G147=0,"- - -",G135/G147*100)</f>
        <v>80.856845707384167</v>
      </c>
      <c r="I135" s="2">
        <v>0</v>
      </c>
      <c r="J135" s="5" t="str">
        <f t="shared" ref="J135:J146" si="7">IF($I$147=0,"-    ",I135/$I$147*100)</f>
        <v xml:space="preserve">-    </v>
      </c>
      <c r="K135" s="26">
        <f t="shared" ref="K135:K146" si="8">C135+E135+G135+I135</f>
        <v>98568</v>
      </c>
      <c r="L135" s="29">
        <f>IF(K147=0,"- - -",K135/K147*100)</f>
        <v>80.754389270762502</v>
      </c>
    </row>
    <row r="136" spans="1:12" x14ac:dyDescent="0.25">
      <c r="A136" s="52" t="s">
        <v>337</v>
      </c>
      <c r="B136" s="82" t="s">
        <v>349</v>
      </c>
      <c r="C136" s="9">
        <v>0</v>
      </c>
      <c r="D136" s="3">
        <f>IF(C147=0,"- - -",C136/C147*100)</f>
        <v>0</v>
      </c>
      <c r="E136" s="2">
        <v>124</v>
      </c>
      <c r="F136" s="3">
        <f>IF(E147=0,"- - -",E136/E147*100)</f>
        <v>0.19859382757571389</v>
      </c>
      <c r="G136" s="2">
        <v>110</v>
      </c>
      <c r="H136" s="3">
        <f>IF(G147=0,"- - -",G136/G147*100)</f>
        <v>0.1845204146676955</v>
      </c>
      <c r="I136" s="2">
        <v>0</v>
      </c>
      <c r="J136" s="5" t="str">
        <f t="shared" si="7"/>
        <v xml:space="preserve">-    </v>
      </c>
      <c r="K136" s="26">
        <f t="shared" si="8"/>
        <v>234</v>
      </c>
      <c r="L136" s="29">
        <f>IF(K147=0,"- - -",K136/K147*100)</f>
        <v>0.19171056620159102</v>
      </c>
    </row>
    <row r="137" spans="1:12" x14ac:dyDescent="0.25">
      <c r="A137" s="52" t="s">
        <v>338</v>
      </c>
      <c r="B137" s="82" t="s">
        <v>351</v>
      </c>
      <c r="C137" s="9">
        <v>0</v>
      </c>
      <c r="D137" s="3">
        <f>IF(C147=0,"- - -",C137/C147*100)</f>
        <v>0</v>
      </c>
      <c r="E137" s="2">
        <v>903</v>
      </c>
      <c r="F137" s="3">
        <f>IF(E147=0,"- - -",E137/E147*100)</f>
        <v>1.446211502426368</v>
      </c>
      <c r="G137" s="2">
        <v>878</v>
      </c>
      <c r="H137" s="3">
        <f>IF(G147=0,"- - -",G137/G147*100)</f>
        <v>1.4728084007112423</v>
      </c>
      <c r="I137" s="2">
        <v>0</v>
      </c>
      <c r="J137" s="5" t="str">
        <f t="shared" si="7"/>
        <v xml:space="preserve">-    </v>
      </c>
      <c r="K137" s="26">
        <f t="shared" si="8"/>
        <v>1781</v>
      </c>
      <c r="L137" s="29">
        <f>IF(K147=0,"- - -",K137/K147*100)</f>
        <v>1.4591304205343318</v>
      </c>
    </row>
    <row r="138" spans="1:12" x14ac:dyDescent="0.25">
      <c r="A138" s="52" t="s">
        <v>339</v>
      </c>
      <c r="B138" s="82" t="s">
        <v>352</v>
      </c>
      <c r="C138" s="9">
        <v>0</v>
      </c>
      <c r="D138" s="3">
        <f>IF(C147=0,"- - -",C138/C147*100)</f>
        <v>0</v>
      </c>
      <c r="E138" s="2">
        <v>76</v>
      </c>
      <c r="F138" s="3">
        <f>IF(E147=0,"- - -",E138/E147*100)</f>
        <v>0.12171879754640529</v>
      </c>
      <c r="G138" s="2">
        <v>77</v>
      </c>
      <c r="H138" s="3">
        <f>IF(G147=0,"- - -",G138/G147*100)</f>
        <v>0.12916429026738685</v>
      </c>
      <c r="I138" s="2">
        <v>0</v>
      </c>
      <c r="J138" s="5" t="str">
        <f t="shared" si="7"/>
        <v xml:space="preserve">-    </v>
      </c>
      <c r="K138" s="26">
        <f t="shared" si="8"/>
        <v>153</v>
      </c>
      <c r="L138" s="29">
        <f>IF(K147=0,"- - -",K138/K147*100)</f>
        <v>0.12534921636257876</v>
      </c>
    </row>
    <row r="139" spans="1:12" x14ac:dyDescent="0.25">
      <c r="A139" s="52" t="s">
        <v>340</v>
      </c>
      <c r="B139" s="82" t="s">
        <v>353</v>
      </c>
      <c r="C139" s="9">
        <v>0</v>
      </c>
      <c r="D139" s="3">
        <f>IF(C147=0,"- - -",C139/C147*100)</f>
        <v>0</v>
      </c>
      <c r="E139" s="2">
        <v>15</v>
      </c>
      <c r="F139" s="3">
        <f>IF(E147=0,"- - -",E139/E147*100)</f>
        <v>2.4023446884158937E-2</v>
      </c>
      <c r="G139" s="2">
        <v>13</v>
      </c>
      <c r="H139" s="3">
        <f>IF(G147=0,"- - -",G139/G147*100)</f>
        <v>2.1806958097091288E-2</v>
      </c>
      <c r="I139" s="2">
        <v>0</v>
      </c>
      <c r="J139" s="5" t="str">
        <f t="shared" si="7"/>
        <v xml:space="preserve">-    </v>
      </c>
      <c r="K139" s="26">
        <f t="shared" si="8"/>
        <v>28</v>
      </c>
      <c r="L139" s="29">
        <f>IF(K147=0,"- - -",K139/K147*100)</f>
        <v>2.2939725870275852E-2</v>
      </c>
    </row>
    <row r="140" spans="1:12" x14ac:dyDescent="0.25">
      <c r="A140" s="52" t="s">
        <v>341</v>
      </c>
      <c r="B140" s="82" t="s">
        <v>354</v>
      </c>
      <c r="C140" s="9">
        <v>0</v>
      </c>
      <c r="D140" s="3">
        <f>IF(C147=0,"- - -",C140/C147*100)</f>
        <v>0</v>
      </c>
      <c r="E140" s="2">
        <v>863</v>
      </c>
      <c r="F140" s="3">
        <f>IF(E147=0,"- - -",E140/E147*100)</f>
        <v>1.3821489774019444</v>
      </c>
      <c r="G140" s="2">
        <v>867</v>
      </c>
      <c r="H140" s="3">
        <f>IF(G147=0,"- - -",G140/G147*100)</f>
        <v>1.4543563592444728</v>
      </c>
      <c r="I140" s="2">
        <v>0</v>
      </c>
      <c r="J140" s="5" t="str">
        <f t="shared" si="7"/>
        <v xml:space="preserve">-    </v>
      </c>
      <c r="K140" s="26">
        <f t="shared" si="8"/>
        <v>1730</v>
      </c>
      <c r="L140" s="29">
        <f>IF(K147=0,"- - -",K140/K147*100)</f>
        <v>1.4173473484134722</v>
      </c>
    </row>
    <row r="141" spans="1:12" x14ac:dyDescent="0.25">
      <c r="A141" s="52" t="s">
        <v>342</v>
      </c>
      <c r="B141" s="82" t="s">
        <v>355</v>
      </c>
      <c r="C141" s="9">
        <v>1</v>
      </c>
      <c r="D141" s="3">
        <f>IF(C147=0,"- - -",C141/C147*100)</f>
        <v>16.666666666666664</v>
      </c>
      <c r="E141" s="2">
        <v>2759</v>
      </c>
      <c r="F141" s="3">
        <f>IF(E147=0,"- - -",E141/E147*100)</f>
        <v>4.4187126635596341</v>
      </c>
      <c r="G141" s="2">
        <v>2644</v>
      </c>
      <c r="H141" s="3">
        <f>IF(G147=0,"- - -",G141/G147*100)</f>
        <v>4.4351997852853353</v>
      </c>
      <c r="I141" s="2">
        <v>0</v>
      </c>
      <c r="J141" s="5" t="str">
        <f t="shared" si="7"/>
        <v xml:space="preserve">-    </v>
      </c>
      <c r="K141" s="26">
        <f t="shared" si="8"/>
        <v>5404</v>
      </c>
      <c r="L141" s="29">
        <f>IF(K147=0,"- - -",K141/K147*100)</f>
        <v>4.4273670929632392</v>
      </c>
    </row>
    <row r="142" spans="1:12" x14ac:dyDescent="0.25">
      <c r="A142" s="52" t="s">
        <v>343</v>
      </c>
      <c r="B142" s="82" t="s">
        <v>356</v>
      </c>
      <c r="C142" s="9">
        <v>0</v>
      </c>
      <c r="D142" s="3">
        <f>IF(C147=0,"- - -",C142/C147*100)</f>
        <v>0</v>
      </c>
      <c r="E142" s="2">
        <v>993</v>
      </c>
      <c r="F142" s="3">
        <f>IF(E147=0,"- - -",E142/E147*100)</f>
        <v>1.5903521837313219</v>
      </c>
      <c r="G142" s="2">
        <v>838</v>
      </c>
      <c r="H142" s="3">
        <f>IF(G147=0,"- - -",G142/G147*100)</f>
        <v>1.4057100681048076</v>
      </c>
      <c r="I142" s="2">
        <v>0</v>
      </c>
      <c r="J142" s="5" t="str">
        <f t="shared" si="7"/>
        <v xml:space="preserve">-    </v>
      </c>
      <c r="K142" s="26">
        <f t="shared" si="8"/>
        <v>1831</v>
      </c>
      <c r="L142" s="29">
        <f>IF(K147=0,"- - -",K142/K147*100)</f>
        <v>1.500094216731253</v>
      </c>
    </row>
    <row r="143" spans="1:12" x14ac:dyDescent="0.25">
      <c r="A143" s="52" t="s">
        <v>344</v>
      </c>
      <c r="B143" s="82" t="s">
        <v>357</v>
      </c>
      <c r="C143" s="9">
        <v>3</v>
      </c>
      <c r="D143" s="3">
        <f>IF(C147=0,"- - -",C143/C147*100)</f>
        <v>50</v>
      </c>
      <c r="E143" s="2">
        <v>3343</v>
      </c>
      <c r="F143" s="3">
        <f>IF(E147=0,"- - -",E143/E147*100)</f>
        <v>5.354025528916222</v>
      </c>
      <c r="G143" s="2">
        <v>3213</v>
      </c>
      <c r="H143" s="3">
        <f>IF(G147=0,"- - -",G143/G147*100)</f>
        <v>5.3896735666118696</v>
      </c>
      <c r="I143" s="2">
        <v>0</v>
      </c>
      <c r="J143" s="5" t="str">
        <f t="shared" si="7"/>
        <v xml:space="preserve">-    </v>
      </c>
      <c r="K143" s="26">
        <f t="shared" si="8"/>
        <v>6559</v>
      </c>
      <c r="L143" s="29">
        <f>IF(K147=0,"- - -",K143/K147*100)</f>
        <v>5.3736307851121179</v>
      </c>
    </row>
    <row r="144" spans="1:12" x14ac:dyDescent="0.25">
      <c r="A144" s="53" t="s">
        <v>345</v>
      </c>
      <c r="B144" s="84" t="s">
        <v>358</v>
      </c>
      <c r="C144" s="10">
        <v>0</v>
      </c>
      <c r="D144" s="7">
        <f>IF(C147=0,"- - -",C144/C147*100)</f>
        <v>0</v>
      </c>
      <c r="E144" s="6">
        <v>417</v>
      </c>
      <c r="F144" s="7">
        <f>IF(E147=0,"- - -",E144/E147*100)</f>
        <v>0.66785182337961846</v>
      </c>
      <c r="G144" s="6">
        <v>416</v>
      </c>
      <c r="H144" s="7">
        <f>IF(G147=0,"- - -",G144/G147*100)</f>
        <v>0.69782265910692121</v>
      </c>
      <c r="I144" s="6">
        <v>0</v>
      </c>
      <c r="J144" s="5" t="str">
        <f t="shared" si="7"/>
        <v xml:space="preserve">-    </v>
      </c>
      <c r="K144" s="26">
        <f t="shared" si="8"/>
        <v>833</v>
      </c>
      <c r="L144" s="29">
        <f>IF(K147=0,"- - -",K144/K147*100)</f>
        <v>0.68245684464070655</v>
      </c>
    </row>
    <row r="145" spans="1:12" x14ac:dyDescent="0.25">
      <c r="A145" s="53" t="s">
        <v>346</v>
      </c>
      <c r="B145" s="84" t="s">
        <v>359</v>
      </c>
      <c r="C145" s="10">
        <v>1</v>
      </c>
      <c r="D145" s="7">
        <f>IF(C147=0,"- - -",C145/C147*100)</f>
        <v>16.666666666666664</v>
      </c>
      <c r="E145" s="6">
        <v>1473</v>
      </c>
      <c r="F145" s="7">
        <f>IF(E147=0,"- - -",E145/E147*100)</f>
        <v>2.3591024840244077</v>
      </c>
      <c r="G145" s="6">
        <v>1327</v>
      </c>
      <c r="H145" s="7">
        <f>IF(G147=0,"- - -",G145/G147*100)</f>
        <v>2.225987184218472</v>
      </c>
      <c r="I145" s="6">
        <v>0</v>
      </c>
      <c r="J145" s="5" t="str">
        <f t="shared" si="7"/>
        <v xml:space="preserve">-    </v>
      </c>
      <c r="K145" s="26">
        <f t="shared" si="8"/>
        <v>2801</v>
      </c>
      <c r="L145" s="29">
        <f>IF(K147=0,"- - -",K145/K147*100)</f>
        <v>2.2947918629515232</v>
      </c>
    </row>
    <row r="146" spans="1:12" ht="15.75" thickBot="1" x14ac:dyDescent="0.3">
      <c r="A146" s="54" t="s">
        <v>347</v>
      </c>
      <c r="B146" s="84" t="s">
        <v>360</v>
      </c>
      <c r="C146" s="10">
        <v>0</v>
      </c>
      <c r="D146" s="7">
        <f>IF(C147=0,"- - -",C146/C147*100)</f>
        <v>0</v>
      </c>
      <c r="E146" s="6">
        <v>22</v>
      </c>
      <c r="F146" s="7">
        <f>IF(E147=0,"- - -",E146/E147*100)</f>
        <v>3.5234388763433114E-2</v>
      </c>
      <c r="G146" s="6">
        <v>25</v>
      </c>
      <c r="H146" s="7">
        <f>IF(G147=0,"- - -",G146/G147*100)</f>
        <v>4.1936457879021706E-2</v>
      </c>
      <c r="I146" s="6">
        <v>0</v>
      </c>
      <c r="J146" s="5" t="str">
        <f t="shared" si="7"/>
        <v xml:space="preserve">-    </v>
      </c>
      <c r="K146" s="26">
        <f t="shared" si="8"/>
        <v>47</v>
      </c>
      <c r="L146" s="29">
        <f>IF(K147=0,"- - -",K146/K147*100)</f>
        <v>3.850596842510589E-2</v>
      </c>
    </row>
    <row r="147" spans="1:12" x14ac:dyDescent="0.25">
      <c r="A147" s="153" t="s">
        <v>13</v>
      </c>
      <c r="B147" s="154"/>
      <c r="C147" s="14">
        <f>SUM(C134:C146)</f>
        <v>6</v>
      </c>
      <c r="D147" s="15">
        <f>IF(C147=0,"- - -",C147/C147*100)</f>
        <v>100</v>
      </c>
      <c r="E147" s="16">
        <f>SUM(E134:E146)</f>
        <v>62439</v>
      </c>
      <c r="F147" s="15">
        <f>IF(E147=0,"- - -",E147/E147*100)</f>
        <v>100</v>
      </c>
      <c r="G147" s="16">
        <f>SUM(G134:G146)</f>
        <v>59614</v>
      </c>
      <c r="H147" s="15">
        <f>IF(G147=0,"- - -",G147/G147*100)</f>
        <v>100</v>
      </c>
      <c r="I147" s="16">
        <f>SUM(I134:I146)</f>
        <v>0</v>
      </c>
      <c r="J147" s="15" t="str">
        <f>IF(I147=0,"-    ",I147/I147*100)</f>
        <v xml:space="preserve">-    </v>
      </c>
      <c r="K147" s="22">
        <f>SUM(K134:K146)</f>
        <v>122059</v>
      </c>
      <c r="L147" s="23">
        <f>IF(K147=0,"- - -",K147/K147*100)</f>
        <v>100</v>
      </c>
    </row>
    <row r="148" spans="1:12" ht="15.75" thickBot="1" x14ac:dyDescent="0.3">
      <c r="A148" s="155" t="s">
        <v>50</v>
      </c>
      <c r="B148" s="156"/>
      <c r="C148" s="18">
        <f>IF($K147=0,"- - -",C147/$K147*100)</f>
        <v>4.9156555436305387E-3</v>
      </c>
      <c r="D148" s="19"/>
      <c r="E148" s="20">
        <f>IF($K147=0,"- - -",E147/$K147*100)</f>
        <v>51.154769414791211</v>
      </c>
      <c r="F148" s="19"/>
      <c r="G148" s="20">
        <f>IF($K147=0,"- - -",G147/$K147*100)</f>
        <v>48.840314929665162</v>
      </c>
      <c r="H148" s="19"/>
      <c r="I148" s="20">
        <f>IF($K147=0,"- - -",I147/$K147*100)</f>
        <v>0</v>
      </c>
      <c r="J148" s="19"/>
      <c r="K148" s="24">
        <f>IF($K147=0,"- - -",K147/$K147*100)</f>
        <v>100</v>
      </c>
      <c r="L148" s="25"/>
    </row>
    <row r="151" spans="1:12" x14ac:dyDescent="0.25">
      <c r="A151" s="51" t="s">
        <v>526</v>
      </c>
      <c r="J151" s="48"/>
      <c r="L151" s="48"/>
    </row>
    <row r="152" spans="1:12" ht="15.75" thickBot="1" x14ac:dyDescent="0.3"/>
    <row r="153" spans="1:12" ht="14.45" customHeight="1" x14ac:dyDescent="0.25">
      <c r="A153" s="149" t="s">
        <v>85</v>
      </c>
      <c r="B153" s="150"/>
      <c r="C153" s="32" t="s">
        <v>51</v>
      </c>
      <c r="D153" s="33"/>
      <c r="E153" s="33" t="s">
        <v>52</v>
      </c>
      <c r="F153" s="33"/>
      <c r="G153" s="33" t="s">
        <v>53</v>
      </c>
      <c r="H153" s="33"/>
      <c r="I153" s="33" t="s">
        <v>16</v>
      </c>
      <c r="J153" s="33"/>
      <c r="K153" s="35" t="s">
        <v>13</v>
      </c>
      <c r="L153" s="36"/>
    </row>
    <row r="154" spans="1:12" ht="15.75" thickBot="1" x14ac:dyDescent="0.3">
      <c r="A154" s="151"/>
      <c r="B154" s="152"/>
      <c r="C154" s="37" t="s">
        <v>14</v>
      </c>
      <c r="D154" s="38" t="s">
        <v>15</v>
      </c>
      <c r="E154" s="39" t="s">
        <v>14</v>
      </c>
      <c r="F154" s="38" t="s">
        <v>15</v>
      </c>
      <c r="G154" s="39" t="s">
        <v>14</v>
      </c>
      <c r="H154" s="38" t="s">
        <v>15</v>
      </c>
      <c r="I154" s="37" t="s">
        <v>14</v>
      </c>
      <c r="J154" s="38" t="s">
        <v>15</v>
      </c>
      <c r="K154" s="41" t="s">
        <v>14</v>
      </c>
      <c r="L154" s="42" t="s">
        <v>15</v>
      </c>
    </row>
    <row r="155" spans="1:12" x14ac:dyDescent="0.25">
      <c r="A155" s="55" t="s">
        <v>335</v>
      </c>
      <c r="B155" s="83" t="s">
        <v>348</v>
      </c>
      <c r="C155" s="8">
        <v>2006</v>
      </c>
      <c r="D155" s="5">
        <f>IF(C168=0,"- - -",C155/C168*100)</f>
        <v>1.7095036814835016</v>
      </c>
      <c r="E155" s="4">
        <v>35</v>
      </c>
      <c r="F155" s="5">
        <f>IF(E168=0,"- - -",E155/E168*100)</f>
        <v>1.7106549364613879</v>
      </c>
      <c r="G155" s="4">
        <v>0</v>
      </c>
      <c r="H155" s="5">
        <f>IF(G168=0,"- - -",G155/G168*100)</f>
        <v>0</v>
      </c>
      <c r="I155" s="4">
        <v>14</v>
      </c>
      <c r="J155" s="5">
        <f>IF(I168=0,"- - -",I155/I168*100)</f>
        <v>2.5316455696202533</v>
      </c>
      <c r="K155" s="26">
        <f>C155+E155+G155+I155</f>
        <v>2055</v>
      </c>
      <c r="L155" s="27">
        <f>IF(K168=0,"- - -",K155/K168*100)</f>
        <v>1.7128853992148234</v>
      </c>
    </row>
    <row r="156" spans="1:12" x14ac:dyDescent="0.25">
      <c r="A156" s="52" t="s">
        <v>336</v>
      </c>
      <c r="B156" s="82" t="s">
        <v>350</v>
      </c>
      <c r="C156" s="9">
        <v>94804</v>
      </c>
      <c r="D156" s="3">
        <f>IF(C168=0,"- - -",C156/C168*100)</f>
        <v>80.791518952822472</v>
      </c>
      <c r="E156" s="2">
        <v>1658</v>
      </c>
      <c r="F156" s="3">
        <f>IF(E168=0,"- - -",E156/E168*100)</f>
        <v>81.036168132942322</v>
      </c>
      <c r="G156" s="2">
        <v>22</v>
      </c>
      <c r="H156" s="3">
        <f>IF(G168=0,"- - -",G156/G168*100)</f>
        <v>73.333333333333329</v>
      </c>
      <c r="I156" s="2">
        <v>400</v>
      </c>
      <c r="J156" s="3">
        <f>IF(I168=0,"- - -",I156/I168*100)</f>
        <v>72.332730560578668</v>
      </c>
      <c r="K156" s="26">
        <f t="shared" ref="K156:K167" si="9">C156+E156+G156+I156</f>
        <v>96884</v>
      </c>
      <c r="L156" s="29">
        <f>IF(K168=0,"- - -",K156/K168*100)</f>
        <v>80.754836504880274</v>
      </c>
    </row>
    <row r="157" spans="1:12" x14ac:dyDescent="0.25">
      <c r="A157" s="52" t="s">
        <v>337</v>
      </c>
      <c r="B157" s="82" t="s">
        <v>349</v>
      </c>
      <c r="C157" s="9">
        <v>224</v>
      </c>
      <c r="D157" s="3">
        <f>IF(C168=0,"- - -",C157/C168*100)</f>
        <v>0.19089173711480775</v>
      </c>
      <c r="E157" s="2">
        <v>4</v>
      </c>
      <c r="F157" s="3">
        <f>IF(E168=0,"- - -",E157/E168*100)</f>
        <v>0.19550342130987292</v>
      </c>
      <c r="G157" s="2">
        <v>0</v>
      </c>
      <c r="H157" s="3">
        <f>IF(G168=0,"- - -",G157/G168*100)</f>
        <v>0</v>
      </c>
      <c r="I157" s="2">
        <v>2</v>
      </c>
      <c r="J157" s="3">
        <f>IF(I168=0,"- - -",I157/I168*100)</f>
        <v>0.36166365280289331</v>
      </c>
      <c r="K157" s="26">
        <f t="shared" si="9"/>
        <v>230</v>
      </c>
      <c r="L157" s="29">
        <f>IF(K168=0,"- - -",K157/K168*100)</f>
        <v>0.19170980137197535</v>
      </c>
    </row>
    <row r="158" spans="1:12" x14ac:dyDescent="0.25">
      <c r="A158" s="52" t="s">
        <v>338</v>
      </c>
      <c r="B158" s="82" t="s">
        <v>351</v>
      </c>
      <c r="C158" s="9">
        <v>1708</v>
      </c>
      <c r="D158" s="3">
        <f>IF(C168=0,"- - -",C158/C168*100)</f>
        <v>1.4555494955004089</v>
      </c>
      <c r="E158" s="2">
        <v>32</v>
      </c>
      <c r="F158" s="3">
        <f>IF(E168=0,"- - -",E158/E168*100)</f>
        <v>1.5640273704789833</v>
      </c>
      <c r="G158" s="2">
        <v>0</v>
      </c>
      <c r="H158" s="3">
        <f>IF(G168=0,"- - -",G158/G168*100)</f>
        <v>0</v>
      </c>
      <c r="I158" s="2">
        <v>9</v>
      </c>
      <c r="J158" s="3">
        <f>IF(I168=0,"- - -",I158/I168*100)</f>
        <v>1.62748643761302</v>
      </c>
      <c r="K158" s="26">
        <f t="shared" si="9"/>
        <v>1749</v>
      </c>
      <c r="L158" s="29">
        <f>IF(K168=0,"- - -",K158/K168*100)</f>
        <v>1.457828011302543</v>
      </c>
    </row>
    <row r="159" spans="1:12" x14ac:dyDescent="0.25">
      <c r="A159" s="52" t="s">
        <v>339</v>
      </c>
      <c r="B159" s="82" t="s">
        <v>352</v>
      </c>
      <c r="C159" s="9">
        <v>149</v>
      </c>
      <c r="D159" s="3">
        <f>IF(C168=0,"- - -",C159/C168*100)</f>
        <v>0.12697709299154622</v>
      </c>
      <c r="E159" s="2">
        <v>1</v>
      </c>
      <c r="F159" s="3">
        <f>IF(E168=0,"- - -",E159/E168*100)</f>
        <v>4.8875855327468229E-2</v>
      </c>
      <c r="G159" s="2">
        <v>0</v>
      </c>
      <c r="H159" s="3">
        <f>IF(G168=0,"- - -",G159/G168*100)</f>
        <v>0</v>
      </c>
      <c r="I159" s="2">
        <v>1</v>
      </c>
      <c r="J159" s="3">
        <f>IF(I168=0,"- - -",I159/I168*100)</f>
        <v>0.18083182640144665</v>
      </c>
      <c r="K159" s="26">
        <f t="shared" si="9"/>
        <v>151</v>
      </c>
      <c r="L159" s="29">
        <f>IF(K168=0,"- - -",K159/K168*100)</f>
        <v>0.12586165220507947</v>
      </c>
    </row>
    <row r="160" spans="1:12" x14ac:dyDescent="0.25">
      <c r="A160" s="52" t="s">
        <v>340</v>
      </c>
      <c r="B160" s="82" t="s">
        <v>353</v>
      </c>
      <c r="C160" s="9">
        <v>26</v>
      </c>
      <c r="D160" s="3">
        <f>IF(C168=0,"- - -",C160/C168*100)</f>
        <v>2.2157076629397327E-2</v>
      </c>
      <c r="E160" s="2">
        <v>1</v>
      </c>
      <c r="F160" s="3">
        <f>IF(E168=0,"- - -",E160/E168*100)</f>
        <v>4.8875855327468229E-2</v>
      </c>
      <c r="G160" s="2">
        <v>0</v>
      </c>
      <c r="H160" s="3">
        <f>IF(G168=0,"- - -",G160/G168*100)</f>
        <v>0</v>
      </c>
      <c r="I160" s="2">
        <v>0</v>
      </c>
      <c r="J160" s="3">
        <f>IF(I168=0,"- - -",I160/I168*100)</f>
        <v>0</v>
      </c>
      <c r="K160" s="26">
        <f t="shared" si="9"/>
        <v>27</v>
      </c>
      <c r="L160" s="29">
        <f>IF(K168=0,"- - -",K160/K168*100)</f>
        <v>2.2505063639318847E-2</v>
      </c>
    </row>
    <row r="161" spans="1:32" x14ac:dyDescent="0.25">
      <c r="A161" s="52" t="s">
        <v>341</v>
      </c>
      <c r="B161" s="82" t="s">
        <v>354</v>
      </c>
      <c r="C161" s="9">
        <v>1631</v>
      </c>
      <c r="D161" s="3">
        <f>IF(C168=0,"- - -",C161/C168*100)</f>
        <v>1.3899304608671939</v>
      </c>
      <c r="E161" s="2">
        <v>37</v>
      </c>
      <c r="F161" s="3">
        <f>IF(E168=0,"- - -",E161/E168*100)</f>
        <v>1.8084066471163247</v>
      </c>
      <c r="G161" s="2">
        <v>3</v>
      </c>
      <c r="H161" s="3">
        <f>IF(G168=0,"- - -",G161/G168*100)</f>
        <v>10</v>
      </c>
      <c r="I161" s="2">
        <v>16</v>
      </c>
      <c r="J161" s="3">
        <f>IF(I168=0,"- - -",I161/I168*100)</f>
        <v>2.8933092224231465</v>
      </c>
      <c r="K161" s="26">
        <f t="shared" si="9"/>
        <v>1687</v>
      </c>
      <c r="L161" s="29">
        <f>IF(K168=0,"- - -",K161/K168*100)</f>
        <v>1.4061497170196626</v>
      </c>
    </row>
    <row r="162" spans="1:32" x14ac:dyDescent="0.25">
      <c r="A162" s="52" t="s">
        <v>342</v>
      </c>
      <c r="B162" s="82" t="s">
        <v>355</v>
      </c>
      <c r="C162" s="9">
        <v>5188</v>
      </c>
      <c r="D162" s="3">
        <f>IF(C168=0,"- - -",C162/C168*100)</f>
        <v>4.4211889828197437</v>
      </c>
      <c r="E162" s="2">
        <v>90</v>
      </c>
      <c r="F162" s="3">
        <f>IF(E168=0,"- - -",E162/E168*100)</f>
        <v>4.3988269794721413</v>
      </c>
      <c r="G162" s="2">
        <v>1</v>
      </c>
      <c r="H162" s="3">
        <f>IF(G168=0,"- - -",G162/G168*100)</f>
        <v>3.3333333333333335</v>
      </c>
      <c r="I162" s="2">
        <v>35</v>
      </c>
      <c r="J162" s="3">
        <f>IF(I168=0,"- - -",I162/I168*100)</f>
        <v>6.3291139240506329</v>
      </c>
      <c r="K162" s="26">
        <f t="shared" si="9"/>
        <v>5314</v>
      </c>
      <c r="L162" s="29">
        <f>IF(K168=0,"- - -",K162/K168*100)</f>
        <v>4.4293299325681614</v>
      </c>
    </row>
    <row r="163" spans="1:32" x14ac:dyDescent="0.25">
      <c r="A163" s="52" t="s">
        <v>343</v>
      </c>
      <c r="B163" s="82" t="s">
        <v>356</v>
      </c>
      <c r="C163" s="9">
        <v>1758</v>
      </c>
      <c r="D163" s="3">
        <f>IF(C168=0,"- - -",C163/C168*100)</f>
        <v>1.49815925824925</v>
      </c>
      <c r="E163" s="2">
        <v>32</v>
      </c>
      <c r="F163" s="3">
        <f>IF(E168=0,"- - -",E163/E168*100)</f>
        <v>1.5640273704789833</v>
      </c>
      <c r="G163" s="2">
        <v>0</v>
      </c>
      <c r="H163" s="3">
        <f>IF(G168=0,"- - -",G163/G168*100)</f>
        <v>0</v>
      </c>
      <c r="I163" s="2">
        <v>9</v>
      </c>
      <c r="J163" s="3">
        <f>IF(I168=0,"- - -",I163/I168*100)</f>
        <v>1.62748643761302</v>
      </c>
      <c r="K163" s="26">
        <f t="shared" si="9"/>
        <v>1799</v>
      </c>
      <c r="L163" s="29">
        <f>IF(K168=0,"- - -",K163/K168*100)</f>
        <v>1.4995040550790595</v>
      </c>
    </row>
    <row r="164" spans="1:32" x14ac:dyDescent="0.25">
      <c r="A164" s="52" t="s">
        <v>344</v>
      </c>
      <c r="B164" s="82" t="s">
        <v>357</v>
      </c>
      <c r="C164" s="9">
        <v>6302</v>
      </c>
      <c r="D164" s="3">
        <f>IF(C168=0,"- - -",C164/C168*100)</f>
        <v>5.3705344968639217</v>
      </c>
      <c r="E164" s="2">
        <v>108</v>
      </c>
      <c r="F164" s="3">
        <f>IF(E168=0,"- - -",E164/E168*100)</f>
        <v>5.2785923753665687</v>
      </c>
      <c r="G164" s="2">
        <v>2</v>
      </c>
      <c r="H164" s="3">
        <f>IF(G168=0,"- - -",G164/G168*100)</f>
        <v>6.666666666666667</v>
      </c>
      <c r="I164" s="2">
        <v>36</v>
      </c>
      <c r="J164" s="3">
        <f>IF(I168=0,"- - -",I164/I168*100)</f>
        <v>6.5099457504520801</v>
      </c>
      <c r="K164" s="26">
        <f t="shared" si="9"/>
        <v>6448</v>
      </c>
      <c r="L164" s="29">
        <f>IF(K168=0,"- - -",K164/K168*100)</f>
        <v>5.3745426054195526</v>
      </c>
    </row>
    <row r="165" spans="1:32" x14ac:dyDescent="0.25">
      <c r="A165" s="53" t="s">
        <v>345</v>
      </c>
      <c r="B165" s="84" t="s">
        <v>358</v>
      </c>
      <c r="C165" s="10">
        <v>801</v>
      </c>
      <c r="D165" s="7">
        <f>IF(C168=0,"- - -",C165/C168*100)</f>
        <v>0.68260839923643302</v>
      </c>
      <c r="E165" s="6">
        <v>12</v>
      </c>
      <c r="F165" s="7">
        <f>IF(E168=0,"- - -",E165/E168*100)</f>
        <v>0.5865102639296188</v>
      </c>
      <c r="G165" s="6">
        <v>2</v>
      </c>
      <c r="H165" s="7">
        <f>IF(G168=0,"- - -",G165/G168*100)</f>
        <v>6.666666666666667</v>
      </c>
      <c r="I165" s="6">
        <v>2</v>
      </c>
      <c r="J165" s="7">
        <f>IF(I168=0,"- - -",I165/I168*100)</f>
        <v>0.36166365280289331</v>
      </c>
      <c r="K165" s="26">
        <f t="shared" si="9"/>
        <v>817</v>
      </c>
      <c r="L165" s="29">
        <f>IF(K168=0,"- - -",K165/K168*100)</f>
        <v>0.68098655530827767</v>
      </c>
    </row>
    <row r="166" spans="1:32" x14ac:dyDescent="0.25">
      <c r="A166" s="53" t="s">
        <v>346</v>
      </c>
      <c r="B166" s="84" t="s">
        <v>359</v>
      </c>
      <c r="C166" s="10">
        <v>2702</v>
      </c>
      <c r="D166" s="7">
        <f>IF(C168=0,"- - -",C166/C168*100)</f>
        <v>2.3026315789473681</v>
      </c>
      <c r="E166" s="6">
        <v>35</v>
      </c>
      <c r="F166" s="7">
        <f>IF(E168=0,"- - -",E166/E168*100)</f>
        <v>1.7106549364613879</v>
      </c>
      <c r="G166" s="6">
        <v>0</v>
      </c>
      <c r="H166" s="7">
        <f>IF(G168=0,"- - -",G166/G168*100)</f>
        <v>0</v>
      </c>
      <c r="I166" s="6">
        <v>29</v>
      </c>
      <c r="J166" s="7">
        <f>IF(I168=0,"- - -",I166/I168*100)</f>
        <v>5.244122965641953</v>
      </c>
      <c r="K166" s="26">
        <f t="shared" si="9"/>
        <v>2766</v>
      </c>
      <c r="L166" s="29">
        <f>IF(K168=0,"- - -",K166/K168*100)</f>
        <v>2.3055187417168863</v>
      </c>
    </row>
    <row r="167" spans="1:32" ht="15.75" thickBot="1" x14ac:dyDescent="0.3">
      <c r="A167" s="54" t="s">
        <v>347</v>
      </c>
      <c r="B167" s="84" t="s">
        <v>360</v>
      </c>
      <c r="C167" s="10">
        <v>45</v>
      </c>
      <c r="D167" s="7">
        <f>IF(C168=0,"- - -",C167/C168*100)</f>
        <v>3.8348786473956911E-2</v>
      </c>
      <c r="E167" s="6">
        <v>1</v>
      </c>
      <c r="F167" s="7">
        <f>IF(E168=0,"- - -",E167/E168*100)</f>
        <v>4.8875855327468229E-2</v>
      </c>
      <c r="G167" s="6">
        <v>0</v>
      </c>
      <c r="H167" s="7">
        <f>IF(G168=0,"- - -",G167/G168*100)</f>
        <v>0</v>
      </c>
      <c r="I167" s="6">
        <v>0</v>
      </c>
      <c r="J167" s="7">
        <f>IF(I168=0,"- - -",I167/I168*100)</f>
        <v>0</v>
      </c>
      <c r="K167" s="26">
        <f t="shared" si="9"/>
        <v>46</v>
      </c>
      <c r="L167" s="29">
        <f>IF(K168=0,"- - -",K167/K168*100)</f>
        <v>3.8341960274395077E-2</v>
      </c>
    </row>
    <row r="168" spans="1:32" x14ac:dyDescent="0.25">
      <c r="A168" s="153" t="s">
        <v>13</v>
      </c>
      <c r="B168" s="154"/>
      <c r="C168" s="14">
        <f>SUM(C155:C167)</f>
        <v>117344</v>
      </c>
      <c r="D168" s="15">
        <f>IF(C168=0,"- - -",C168/C168*100)</f>
        <v>100</v>
      </c>
      <c r="E168" s="16">
        <f>SUM(E155:E167)</f>
        <v>2046</v>
      </c>
      <c r="F168" s="15">
        <f>IF(E168=0,"- - -",E168/E168*100)</f>
        <v>100</v>
      </c>
      <c r="G168" s="16">
        <f>SUM(G155:G167)</f>
        <v>30</v>
      </c>
      <c r="H168" s="15">
        <f>IF(G168=0,"- - -",G168/G168*100)</f>
        <v>100</v>
      </c>
      <c r="I168" s="16">
        <f>SUM(I155:I167)</f>
        <v>553</v>
      </c>
      <c r="J168" s="15">
        <f>IF(I168=0,"- - -",I168/I168*100)</f>
        <v>100</v>
      </c>
      <c r="K168" s="22">
        <f>SUM(K155:K167)</f>
        <v>119973</v>
      </c>
      <c r="L168" s="23">
        <f>IF(K168=0,"- - -",K168/K168*100)</f>
        <v>100</v>
      </c>
    </row>
    <row r="169" spans="1:32" ht="15.75" thickBot="1" x14ac:dyDescent="0.3">
      <c r="A169" s="155" t="s">
        <v>589</v>
      </c>
      <c r="B169" s="156"/>
      <c r="C169" s="18">
        <f>IF($K168=0,"- - -",C168/$K168*100)</f>
        <v>97.80867361823077</v>
      </c>
      <c r="D169" s="19"/>
      <c r="E169" s="20">
        <f>IF($K168=0,"- - -",E168/$K168*100)</f>
        <v>1.7053837113350505</v>
      </c>
      <c r="F169" s="19"/>
      <c r="G169" s="20">
        <f>IF($K168=0,"- - -",G168/$K168*100)</f>
        <v>2.5005626265909832E-2</v>
      </c>
      <c r="H169" s="19"/>
      <c r="I169" s="20">
        <f>IF($K168=0,"- - -",I168/$K168*100)</f>
        <v>0.46093704416827119</v>
      </c>
      <c r="J169" s="19"/>
      <c r="K169" s="24">
        <f>IF($K168=0,"- - -",K168/$K168*100)</f>
        <v>100</v>
      </c>
      <c r="L169" s="25"/>
    </row>
    <row r="170" spans="1:32" x14ac:dyDescent="0.25">
      <c r="A170" s="146" t="s">
        <v>527</v>
      </c>
      <c r="B170" s="148"/>
      <c r="C170" s="148"/>
      <c r="D170" s="148"/>
      <c r="E170" s="148"/>
    </row>
    <row r="172" spans="1:32" x14ac:dyDescent="0.25">
      <c r="A172" s="49" t="s">
        <v>79</v>
      </c>
      <c r="J172" s="48"/>
      <c r="L172" s="48"/>
    </row>
    <row r="173" spans="1:32" ht="15.75" thickBot="1" x14ac:dyDescent="0.3"/>
    <row r="174" spans="1:32" ht="14.45" customHeight="1" x14ac:dyDescent="0.25">
      <c r="A174" s="149" t="s">
        <v>85</v>
      </c>
      <c r="B174" s="150"/>
      <c r="C174" s="32" t="s">
        <v>20</v>
      </c>
      <c r="D174" s="33"/>
      <c r="E174" s="33" t="s">
        <v>21</v>
      </c>
      <c r="F174" s="33"/>
      <c r="G174" s="33" t="s">
        <v>22</v>
      </c>
      <c r="H174" s="33"/>
      <c r="I174" s="33" t="s">
        <v>23</v>
      </c>
      <c r="J174" s="33"/>
      <c r="K174" s="33" t="s">
        <v>24</v>
      </c>
      <c r="L174" s="33"/>
      <c r="M174" s="33" t="s">
        <v>25</v>
      </c>
      <c r="N174" s="33"/>
      <c r="O174" s="33" t="s">
        <v>26</v>
      </c>
      <c r="P174" s="33"/>
      <c r="Q174" s="33" t="s">
        <v>27</v>
      </c>
      <c r="R174" s="33"/>
      <c r="S174" s="33" t="s">
        <v>28</v>
      </c>
      <c r="T174" s="33"/>
      <c r="U174" s="33" t="s">
        <v>29</v>
      </c>
      <c r="V174" s="33"/>
      <c r="W174" s="33" t="s">
        <v>30</v>
      </c>
      <c r="X174" s="33"/>
      <c r="Y174" s="33" t="s">
        <v>55</v>
      </c>
      <c r="Z174" s="33"/>
      <c r="AA174" s="33" t="s">
        <v>56</v>
      </c>
      <c r="AB174" s="34"/>
      <c r="AC174" s="33" t="s">
        <v>57</v>
      </c>
      <c r="AD174" s="33"/>
      <c r="AE174" s="35" t="s">
        <v>13</v>
      </c>
      <c r="AF174" s="36"/>
    </row>
    <row r="175" spans="1:32" ht="15.75" thickBot="1" x14ac:dyDescent="0.3">
      <c r="A175" s="151"/>
      <c r="B175" s="152"/>
      <c r="C175" s="37" t="s">
        <v>14</v>
      </c>
      <c r="D175" s="38" t="s">
        <v>15</v>
      </c>
      <c r="E175" s="39" t="s">
        <v>14</v>
      </c>
      <c r="F175" s="38" t="s">
        <v>15</v>
      </c>
      <c r="G175" s="39" t="s">
        <v>14</v>
      </c>
      <c r="H175" s="38" t="s">
        <v>15</v>
      </c>
      <c r="I175" s="37" t="s">
        <v>14</v>
      </c>
      <c r="J175" s="38" t="s">
        <v>15</v>
      </c>
      <c r="K175" s="37" t="s">
        <v>14</v>
      </c>
      <c r="L175" s="38" t="s">
        <v>15</v>
      </c>
      <c r="M175" s="37" t="s">
        <v>14</v>
      </c>
      <c r="N175" s="38" t="s">
        <v>15</v>
      </c>
      <c r="O175" s="37" t="s">
        <v>14</v>
      </c>
      <c r="P175" s="38" t="s">
        <v>15</v>
      </c>
      <c r="Q175" s="37" t="s">
        <v>14</v>
      </c>
      <c r="R175" s="38" t="s">
        <v>15</v>
      </c>
      <c r="S175" s="37" t="s">
        <v>14</v>
      </c>
      <c r="T175" s="38" t="s">
        <v>15</v>
      </c>
      <c r="U175" s="37" t="s">
        <v>14</v>
      </c>
      <c r="V175" s="38" t="s">
        <v>15</v>
      </c>
      <c r="W175" s="37" t="s">
        <v>14</v>
      </c>
      <c r="X175" s="38" t="s">
        <v>15</v>
      </c>
      <c r="Y175" s="37" t="s">
        <v>14</v>
      </c>
      <c r="Z175" s="38" t="s">
        <v>15</v>
      </c>
      <c r="AA175" s="37" t="s">
        <v>14</v>
      </c>
      <c r="AB175" s="38" t="s">
        <v>15</v>
      </c>
      <c r="AC175" s="37" t="s">
        <v>14</v>
      </c>
      <c r="AD175" s="38" t="s">
        <v>15</v>
      </c>
      <c r="AE175" s="41" t="s">
        <v>14</v>
      </c>
      <c r="AF175" s="42" t="s">
        <v>15</v>
      </c>
    </row>
    <row r="176" spans="1:32" x14ac:dyDescent="0.25">
      <c r="A176" s="55" t="s">
        <v>335</v>
      </c>
      <c r="B176" s="83" t="s">
        <v>348</v>
      </c>
      <c r="C176" s="8">
        <v>45</v>
      </c>
      <c r="D176" s="5">
        <f>IF(C189=0,"- - -",C176/C189*100)</f>
        <v>2.1728633510381457</v>
      </c>
      <c r="E176" s="4">
        <v>58</v>
      </c>
      <c r="F176" s="5">
        <f>IF(E189=0,"- - -",E176/E189*100)</f>
        <v>1.9554956169925826</v>
      </c>
      <c r="G176" s="4">
        <v>422</v>
      </c>
      <c r="H176" s="5">
        <f>IF(G189=0,"- - -",G176/G189*100)</f>
        <v>2.5165483928677919</v>
      </c>
      <c r="I176" s="4">
        <v>806</v>
      </c>
      <c r="J176" s="5">
        <f>IF(I189=0,"- - -",I176/I189*100)</f>
        <v>1.5192927560272191</v>
      </c>
      <c r="K176" s="4">
        <v>386</v>
      </c>
      <c r="L176" s="5">
        <f>IF(K189=0,"- - -",K176/K189*100)</f>
        <v>1.4597988049315482</v>
      </c>
      <c r="M176" s="4">
        <v>139</v>
      </c>
      <c r="N176" s="5">
        <f>IF(M189=0,"- - -",M176/M189*100)</f>
        <v>1.463003894326913</v>
      </c>
      <c r="O176" s="4">
        <v>61</v>
      </c>
      <c r="P176" s="5">
        <f>IF(O189=0,"- - -",O176/O189*100)</f>
        <v>2.2459499263622975</v>
      </c>
      <c r="Q176" s="4">
        <v>31</v>
      </c>
      <c r="R176" s="5">
        <f>IF(Q189=0,"- - -",Q176/Q189*100)</f>
        <v>2.6248941574936495</v>
      </c>
      <c r="S176" s="4">
        <v>12</v>
      </c>
      <c r="T176" s="5">
        <f>IF(S189=0,"- - -",S176/S189*100)</f>
        <v>1.5094339622641511</v>
      </c>
      <c r="U176" s="4">
        <v>8</v>
      </c>
      <c r="V176" s="5">
        <f>IF(U189=0,"- - -",U176/U189*100)</f>
        <v>1.4678899082568808</v>
      </c>
      <c r="W176" s="4">
        <v>9</v>
      </c>
      <c r="X176" s="5">
        <f>IF(W189=0,"- - -",W176/W189*100)</f>
        <v>1.7716535433070866</v>
      </c>
      <c r="Y176" s="4">
        <v>40</v>
      </c>
      <c r="Z176" s="5">
        <f>IF(Y189=0,"- - -",Y176/Y189*100)</f>
        <v>1.3346680013346679</v>
      </c>
      <c r="AA176" s="4">
        <v>33</v>
      </c>
      <c r="AB176" s="5">
        <f t="shared" ref="AB176" si="10">IF(AA189=0,"- - -",AA176/AA189*100)</f>
        <v>2.7801179443976411</v>
      </c>
      <c r="AC176" s="4">
        <v>40</v>
      </c>
      <c r="AD176" s="5">
        <f t="shared" ref="AD176" si="11">IF(AC189=0,"- - -",AC176/AC189*100)</f>
        <v>3.007518796992481</v>
      </c>
      <c r="AE176" s="26">
        <f>C176+E176+G176+I176+K176+M176+O176+Q176+S176+U176+W176+Y176+AA176+AC176</f>
        <v>2090</v>
      </c>
      <c r="AF176" s="27">
        <f>IF(AE189=0,"- - -",AE176/AE189*100)</f>
        <v>1.7122866810313047</v>
      </c>
    </row>
    <row r="177" spans="1:32" x14ac:dyDescent="0.25">
      <c r="A177" s="52" t="s">
        <v>336</v>
      </c>
      <c r="B177" s="82" t="s">
        <v>350</v>
      </c>
      <c r="C177" s="9">
        <v>1587</v>
      </c>
      <c r="D177" s="3">
        <f>IF(C189=0,"- - -",C177/C189*100)</f>
        <v>76.629647513278613</v>
      </c>
      <c r="E177" s="2">
        <v>2136</v>
      </c>
      <c r="F177" s="3">
        <f>IF(E189=0,"- - -",E177/E189*100)</f>
        <v>72.016183412002704</v>
      </c>
      <c r="G177" s="2">
        <v>12270</v>
      </c>
      <c r="H177" s="3">
        <f>IF(G189=0,"- - -",G177/G189*100)</f>
        <v>73.170731707317074</v>
      </c>
      <c r="I177" s="2">
        <v>43825</v>
      </c>
      <c r="J177" s="3">
        <f>IF(I189=0,"- - -",I177/I189*100)</f>
        <v>82.609187385723175</v>
      </c>
      <c r="K177" s="2">
        <v>21938</v>
      </c>
      <c r="L177" s="3">
        <f>IF(K189=0,"- - -",K177/K189*100)</f>
        <v>82.966492701005976</v>
      </c>
      <c r="M177" s="2">
        <v>7744</v>
      </c>
      <c r="N177" s="3">
        <f>IF(M189=0,"- - -",M177/M189*100)</f>
        <v>81.507209767392908</v>
      </c>
      <c r="O177" s="2">
        <v>2134</v>
      </c>
      <c r="P177" s="3">
        <f>IF(O189=0,"- - -",O177/O189*100)</f>
        <v>78.571428571428569</v>
      </c>
      <c r="Q177" s="2">
        <v>931</v>
      </c>
      <c r="R177" s="3">
        <f>IF(Q189=0,"- - -",Q177/Q189*100)</f>
        <v>78.83149872988993</v>
      </c>
      <c r="S177" s="2">
        <v>616</v>
      </c>
      <c r="T177" s="3">
        <f>IF(S189=0,"- - -",S177/S189*100)</f>
        <v>77.484276729559753</v>
      </c>
      <c r="U177" s="2">
        <v>436</v>
      </c>
      <c r="V177" s="3">
        <f>IF(U189=0,"- - -",U177/U189*100)</f>
        <v>80</v>
      </c>
      <c r="W177" s="2">
        <v>418</v>
      </c>
      <c r="X177" s="3">
        <f>IF(W189=0,"- - -",W177/W189*100)</f>
        <v>82.283464566929126</v>
      </c>
      <c r="Y177" s="2">
        <v>2514</v>
      </c>
      <c r="Z177" s="3">
        <f>IF(Y189=0,"- - -",Y177/Y189*100)</f>
        <v>83.883883883883883</v>
      </c>
      <c r="AA177" s="2">
        <v>979</v>
      </c>
      <c r="AB177" s="3">
        <f t="shared" ref="AB177" si="12">IF(AA189=0,"- - -",AA177/AA189*100)</f>
        <v>82.476832350463354</v>
      </c>
      <c r="AC177" s="2">
        <v>1040</v>
      </c>
      <c r="AD177" s="3">
        <f t="shared" ref="AD177" si="13">IF(AC189=0,"- - -",AC177/AC189*100)</f>
        <v>78.195488721804509</v>
      </c>
      <c r="AE177" s="26">
        <f t="shared" ref="AE177:AE188" si="14">C177+E177+G177+I177+K177+M177+O177+Q177+S177+U177+W177+Y177+AA177+AC177</f>
        <v>98568</v>
      </c>
      <c r="AF177" s="29">
        <f>IF(AE189=0,"- - -",AE177/AE189*100)</f>
        <v>80.754389270762502</v>
      </c>
    </row>
    <row r="178" spans="1:32" x14ac:dyDescent="0.25">
      <c r="A178" s="52" t="s">
        <v>337</v>
      </c>
      <c r="B178" s="82" t="s">
        <v>349</v>
      </c>
      <c r="C178" s="9">
        <v>11</v>
      </c>
      <c r="D178" s="3">
        <f>IF(C189=0,"- - -",C178/C189*100)</f>
        <v>0.53114437469821341</v>
      </c>
      <c r="E178" s="2">
        <v>7</v>
      </c>
      <c r="F178" s="3">
        <f>IF(E189=0,"- - -",E178/E189*100)</f>
        <v>0.23600809170600134</v>
      </c>
      <c r="G178" s="2">
        <v>33</v>
      </c>
      <c r="H178" s="3">
        <f>IF(G189=0,"- - -",G178/G189*100)</f>
        <v>0.1967916989683344</v>
      </c>
      <c r="I178" s="2">
        <v>94</v>
      </c>
      <c r="J178" s="3">
        <f>IF(I189=0,"- - -",I178/I189*100)</f>
        <v>0.17718798891632581</v>
      </c>
      <c r="K178" s="2">
        <v>60</v>
      </c>
      <c r="L178" s="3">
        <f>IF(K189=0,"- - -",K178/K189*100)</f>
        <v>0.2269117313365101</v>
      </c>
      <c r="M178" s="2">
        <v>14</v>
      </c>
      <c r="N178" s="3">
        <f>IF(M189=0,"- - -",M178/M189*100)</f>
        <v>0.14735291021997685</v>
      </c>
      <c r="O178" s="2">
        <v>5</v>
      </c>
      <c r="P178" s="3">
        <f>IF(O189=0,"- - -",O178/O189*100)</f>
        <v>0.1840942562592047</v>
      </c>
      <c r="Q178" s="2">
        <v>2</v>
      </c>
      <c r="R178" s="3">
        <f>IF(Q189=0,"- - -",Q178/Q189*100)</f>
        <v>0.16934801016088061</v>
      </c>
      <c r="S178" s="2">
        <v>1</v>
      </c>
      <c r="T178" s="3">
        <f>IF(S189=0,"- - -",S178/S189*100)</f>
        <v>0.12578616352201258</v>
      </c>
      <c r="U178" s="2">
        <v>1</v>
      </c>
      <c r="V178" s="3">
        <f>IF(U189=0,"- - -",U178/U189*100)</f>
        <v>0.1834862385321101</v>
      </c>
      <c r="W178" s="2">
        <v>0</v>
      </c>
      <c r="X178" s="3">
        <f>IF(W189=0,"- - -",W178/W189*100)</f>
        <v>0</v>
      </c>
      <c r="Y178" s="2">
        <v>5</v>
      </c>
      <c r="Z178" s="3">
        <f>IF(Y189=0,"- - -",Y178/Y189*100)</f>
        <v>0.16683350016683349</v>
      </c>
      <c r="AA178" s="2">
        <v>0</v>
      </c>
      <c r="AB178" s="3">
        <f t="shared" ref="AB178" si="15">IF(AA189=0,"- - -",AA178/AA189*100)</f>
        <v>0</v>
      </c>
      <c r="AC178" s="2">
        <v>1</v>
      </c>
      <c r="AD178" s="3">
        <f t="shared" ref="AD178" si="16">IF(AC189=0,"- - -",AC178/AC189*100)</f>
        <v>7.518796992481204E-2</v>
      </c>
      <c r="AE178" s="26">
        <f t="shared" si="14"/>
        <v>234</v>
      </c>
      <c r="AF178" s="29">
        <f>IF(AE189=0,"- - -",AE178/AE189*100)</f>
        <v>0.19171056620159102</v>
      </c>
    </row>
    <row r="179" spans="1:32" x14ac:dyDescent="0.25">
      <c r="A179" s="52" t="s">
        <v>338</v>
      </c>
      <c r="B179" s="82" t="s">
        <v>351</v>
      </c>
      <c r="C179" s="9">
        <v>25</v>
      </c>
      <c r="D179" s="3">
        <f>IF(C189=0,"- - -",C179/C189*100)</f>
        <v>1.2071463061323033</v>
      </c>
      <c r="E179" s="2">
        <v>37</v>
      </c>
      <c r="F179" s="3">
        <f>IF(E189=0,"- - -",E179/E189*100)</f>
        <v>1.2474713418745786</v>
      </c>
      <c r="G179" s="2">
        <v>354</v>
      </c>
      <c r="H179" s="3">
        <f>IF(G189=0,"- - -",G179/G189*100)</f>
        <v>2.1110382252966784</v>
      </c>
      <c r="I179" s="2">
        <v>794</v>
      </c>
      <c r="J179" s="3">
        <f>IF(I189=0,"- - -",I179/I189*100)</f>
        <v>1.496673012761305</v>
      </c>
      <c r="K179" s="2">
        <v>336</v>
      </c>
      <c r="L179" s="3">
        <f>IF(K189=0,"- - -",K179/K189*100)</f>
        <v>1.2707056954844567</v>
      </c>
      <c r="M179" s="2">
        <v>91</v>
      </c>
      <c r="N179" s="3">
        <f>IF(M189=0,"- - -",M179/M189*100)</f>
        <v>0.95779391642984957</v>
      </c>
      <c r="O179" s="2">
        <v>30</v>
      </c>
      <c r="P179" s="3">
        <f>IF(O189=0,"- - -",O179/O189*100)</f>
        <v>1.1045655375552283</v>
      </c>
      <c r="Q179" s="2">
        <v>15</v>
      </c>
      <c r="R179" s="3">
        <f>IF(Q189=0,"- - -",Q179/Q189*100)</f>
        <v>1.2701100762066047</v>
      </c>
      <c r="S179" s="2">
        <v>13</v>
      </c>
      <c r="T179" s="3">
        <f>IF(S189=0,"- - -",S179/S189*100)</f>
        <v>1.6352201257861636</v>
      </c>
      <c r="U179" s="2">
        <v>6</v>
      </c>
      <c r="V179" s="3">
        <f>IF(U189=0,"- - -",U179/U189*100)</f>
        <v>1.1009174311926606</v>
      </c>
      <c r="W179" s="2">
        <v>8</v>
      </c>
      <c r="X179" s="3">
        <f>IF(W189=0,"- - -",W179/W189*100)</f>
        <v>1.5748031496062991</v>
      </c>
      <c r="Y179" s="2">
        <v>41</v>
      </c>
      <c r="Z179" s="3">
        <f>IF(Y189=0,"- - -",Y179/Y189*100)</f>
        <v>1.3680347013680347</v>
      </c>
      <c r="AA179" s="2">
        <v>17</v>
      </c>
      <c r="AB179" s="3">
        <f t="shared" ref="AB179" si="17">IF(AA189=0,"- - -",AA179/AA189*100)</f>
        <v>1.4321819713563606</v>
      </c>
      <c r="AC179" s="2">
        <v>14</v>
      </c>
      <c r="AD179" s="3">
        <f t="shared" ref="AD179" si="18">IF(AC189=0,"- - -",AC179/AC189*100)</f>
        <v>1.0526315789473684</v>
      </c>
      <c r="AE179" s="26">
        <f t="shared" si="14"/>
        <v>1781</v>
      </c>
      <c r="AF179" s="29">
        <f>IF(AE189=0,"- - -",AE179/AE189*100)</f>
        <v>1.4591304205343318</v>
      </c>
    </row>
    <row r="180" spans="1:32" x14ac:dyDescent="0.25">
      <c r="A180" s="52" t="s">
        <v>339</v>
      </c>
      <c r="B180" s="82" t="s">
        <v>352</v>
      </c>
      <c r="C180" s="9">
        <v>3</v>
      </c>
      <c r="D180" s="3">
        <f>IF(C189=0,"- - -",C180/C189*100)</f>
        <v>0.14485755673587639</v>
      </c>
      <c r="E180" s="2">
        <v>6</v>
      </c>
      <c r="F180" s="3">
        <f>IF(E189=0,"- - -",E180/E189*100)</f>
        <v>0.20229265003371544</v>
      </c>
      <c r="G180" s="2">
        <v>34</v>
      </c>
      <c r="H180" s="3">
        <f>IF(G189=0,"- - -",G180/G189*100)</f>
        <v>0.20275508378555671</v>
      </c>
      <c r="I180" s="2">
        <v>63</v>
      </c>
      <c r="J180" s="3">
        <f>IF(I189=0,"- - -",I180/I189*100)</f>
        <v>0.11875365214604815</v>
      </c>
      <c r="K180" s="2">
        <v>25</v>
      </c>
      <c r="L180" s="3">
        <f>IF(K189=0,"- - -",K180/K189*100)</f>
        <v>9.4546554723545867E-2</v>
      </c>
      <c r="M180" s="2">
        <v>11</v>
      </c>
      <c r="N180" s="3">
        <f>IF(M189=0,"- - -",M180/M189*100)</f>
        <v>0.11577728660141037</v>
      </c>
      <c r="O180" s="2">
        <v>1</v>
      </c>
      <c r="P180" s="3">
        <f>IF(O189=0,"- - -",O180/O189*100)</f>
        <v>3.6818851251840944E-2</v>
      </c>
      <c r="Q180" s="2">
        <v>0</v>
      </c>
      <c r="R180" s="3">
        <f>IF(Q189=0,"- - -",Q180/Q189*100)</f>
        <v>0</v>
      </c>
      <c r="S180" s="2">
        <v>2</v>
      </c>
      <c r="T180" s="3">
        <f>IF(S189=0,"- - -",S180/S189*100)</f>
        <v>0.25157232704402516</v>
      </c>
      <c r="U180" s="2">
        <v>1</v>
      </c>
      <c r="V180" s="3">
        <f>IF(U189=0,"- - -",U180/U189*100)</f>
        <v>0.1834862385321101</v>
      </c>
      <c r="W180" s="2">
        <v>0</v>
      </c>
      <c r="X180" s="3">
        <f>IF(W189=0,"- - -",W180/W189*100)</f>
        <v>0</v>
      </c>
      <c r="Y180" s="2">
        <v>5</v>
      </c>
      <c r="Z180" s="3">
        <f>IF(Y189=0,"- - -",Y180/Y189*100)</f>
        <v>0.16683350016683349</v>
      </c>
      <c r="AA180" s="2">
        <v>1</v>
      </c>
      <c r="AB180" s="3">
        <f t="shared" ref="AB180" si="19">IF(AA189=0,"- - -",AA180/AA189*100)</f>
        <v>8.4245998315080034E-2</v>
      </c>
      <c r="AC180" s="2">
        <v>1</v>
      </c>
      <c r="AD180" s="3">
        <f t="shared" ref="AD180" si="20">IF(AC189=0,"- - -",AC180/AC189*100)</f>
        <v>7.518796992481204E-2</v>
      </c>
      <c r="AE180" s="26">
        <f t="shared" si="14"/>
        <v>153</v>
      </c>
      <c r="AF180" s="29">
        <f>IF(AE189=0,"- - -",AE180/AE189*100)</f>
        <v>0.12534921636257876</v>
      </c>
    </row>
    <row r="181" spans="1:32" x14ac:dyDescent="0.25">
      <c r="A181" s="52" t="s">
        <v>340</v>
      </c>
      <c r="B181" s="82" t="s">
        <v>353</v>
      </c>
      <c r="C181" s="9">
        <v>1</v>
      </c>
      <c r="D181" s="3">
        <f>IF(C189=0,"- - -",C181/C189*100)</f>
        <v>4.8285852245292124E-2</v>
      </c>
      <c r="E181" s="2">
        <v>1</v>
      </c>
      <c r="F181" s="3">
        <f>IF(E189=0,"- - -",E181/E189*100)</f>
        <v>3.3715441672285906E-2</v>
      </c>
      <c r="G181" s="2">
        <v>5</v>
      </c>
      <c r="H181" s="3">
        <f>IF(G189=0,"- - -",G181/G189*100)</f>
        <v>2.9816924086111279E-2</v>
      </c>
      <c r="I181" s="2">
        <v>9</v>
      </c>
      <c r="J181" s="3">
        <f>IF(I189=0,"- - -",I181/I189*100)</f>
        <v>1.6964807449435449E-2</v>
      </c>
      <c r="K181" s="2">
        <v>5</v>
      </c>
      <c r="L181" s="3">
        <f>IF(K189=0,"- - -",K181/K189*100)</f>
        <v>1.8909310944709174E-2</v>
      </c>
      <c r="M181" s="2">
        <v>2</v>
      </c>
      <c r="N181" s="3">
        <f>IF(M189=0,"- - -",M181/M189*100)</f>
        <v>2.1050415745710978E-2</v>
      </c>
      <c r="O181" s="2">
        <v>1</v>
      </c>
      <c r="P181" s="3">
        <f>IF(O189=0,"- - -",O181/O189*100)</f>
        <v>3.6818851251840944E-2</v>
      </c>
      <c r="Q181" s="2">
        <v>0</v>
      </c>
      <c r="R181" s="3">
        <f>IF(Q189=0,"- - -",Q181/Q189*100)</f>
        <v>0</v>
      </c>
      <c r="S181" s="2">
        <v>0</v>
      </c>
      <c r="T181" s="3">
        <f>IF(S189=0,"- - -",S181/S189*100)</f>
        <v>0</v>
      </c>
      <c r="U181" s="2">
        <v>0</v>
      </c>
      <c r="V181" s="3">
        <f>IF(U189=0,"- - -",U181/U189*100)</f>
        <v>0</v>
      </c>
      <c r="W181" s="2">
        <v>0</v>
      </c>
      <c r="X181" s="3">
        <f>IF(W189=0,"- - -",W181/W189*100)</f>
        <v>0</v>
      </c>
      <c r="Y181" s="2">
        <v>3</v>
      </c>
      <c r="Z181" s="3">
        <f>IF(Y189=0,"- - -",Y181/Y189*100)</f>
        <v>0.10010010010010009</v>
      </c>
      <c r="AA181" s="2">
        <v>0</v>
      </c>
      <c r="AB181" s="3">
        <f t="shared" ref="AB181" si="21">IF(AA189=0,"- - -",AA181/AA189*100)</f>
        <v>0</v>
      </c>
      <c r="AC181" s="2">
        <v>1</v>
      </c>
      <c r="AD181" s="3">
        <f t="shared" ref="AD181" si="22">IF(AC189=0,"- - -",AC181/AC189*100)</f>
        <v>7.518796992481204E-2</v>
      </c>
      <c r="AE181" s="26">
        <f t="shared" si="14"/>
        <v>28</v>
      </c>
      <c r="AF181" s="29">
        <f>IF(AE189=0,"- - -",AE181/AE189*100)</f>
        <v>2.2939725870275852E-2</v>
      </c>
    </row>
    <row r="182" spans="1:32" x14ac:dyDescent="0.25">
      <c r="A182" s="52" t="s">
        <v>341</v>
      </c>
      <c r="B182" s="82" t="s">
        <v>354</v>
      </c>
      <c r="C182" s="9">
        <v>72</v>
      </c>
      <c r="D182" s="3">
        <f>IF(C189=0,"- - -",C182/C189*100)</f>
        <v>3.476581361661033</v>
      </c>
      <c r="E182" s="2">
        <v>176</v>
      </c>
      <c r="F182" s="3">
        <f>IF(E189=0,"- - -",E182/E189*100)</f>
        <v>5.9339177343223195</v>
      </c>
      <c r="G182" s="2">
        <v>233</v>
      </c>
      <c r="H182" s="3">
        <f>IF(G189=0,"- - -",G182/G189*100)</f>
        <v>1.3894686624127854</v>
      </c>
      <c r="I182" s="2">
        <v>616</v>
      </c>
      <c r="J182" s="3">
        <f>IF(I189=0,"- - -",I182/I189*100)</f>
        <v>1.1611468209835818</v>
      </c>
      <c r="K182" s="2">
        <v>276</v>
      </c>
      <c r="L182" s="3">
        <f>IF(K189=0,"- - -",K182/K189*100)</f>
        <v>1.0437939641479466</v>
      </c>
      <c r="M182" s="2">
        <v>177</v>
      </c>
      <c r="N182" s="3">
        <f>IF(M189=0,"- - -",M182/M189*100)</f>
        <v>1.8629617934954217</v>
      </c>
      <c r="O182" s="2">
        <v>37</v>
      </c>
      <c r="P182" s="3">
        <f>IF(O189=0,"- - -",O182/O189*100)</f>
        <v>1.3622974963181149</v>
      </c>
      <c r="Q182" s="2">
        <v>22</v>
      </c>
      <c r="R182" s="3">
        <f>IF(Q189=0,"- - -",Q182/Q189*100)</f>
        <v>1.8628281117696865</v>
      </c>
      <c r="S182" s="2">
        <v>9</v>
      </c>
      <c r="T182" s="3">
        <f>IF(S189=0,"- - -",S182/S189*100)</f>
        <v>1.1320754716981132</v>
      </c>
      <c r="U182" s="2">
        <v>6</v>
      </c>
      <c r="V182" s="3">
        <f>IF(U189=0,"- - -",U182/U189*100)</f>
        <v>1.1009174311926606</v>
      </c>
      <c r="W182" s="2">
        <v>8</v>
      </c>
      <c r="X182" s="3">
        <f>IF(W189=0,"- - -",W182/W189*100)</f>
        <v>1.5748031496062991</v>
      </c>
      <c r="Y182" s="2">
        <v>47</v>
      </c>
      <c r="Z182" s="3">
        <f>IF(Y189=0,"- - -",Y182/Y189*100)</f>
        <v>1.5682349015682349</v>
      </c>
      <c r="AA182" s="2">
        <v>15</v>
      </c>
      <c r="AB182" s="3">
        <f t="shared" ref="AB182" si="23">IF(AA189=0,"- - -",AA182/AA189*100)</f>
        <v>1.2636899747262005</v>
      </c>
      <c r="AC182" s="2">
        <v>36</v>
      </c>
      <c r="AD182" s="3">
        <f t="shared" ref="AD182" si="24">IF(AC189=0,"- - -",AC182/AC189*100)</f>
        <v>2.7067669172932329</v>
      </c>
      <c r="AE182" s="26">
        <f t="shared" si="14"/>
        <v>1730</v>
      </c>
      <c r="AF182" s="29">
        <f>IF(AE189=0,"- - -",AE182/AE189*100)</f>
        <v>1.4173473484134722</v>
      </c>
    </row>
    <row r="183" spans="1:32" x14ac:dyDescent="0.25">
      <c r="A183" s="52" t="s">
        <v>342</v>
      </c>
      <c r="B183" s="82" t="s">
        <v>355</v>
      </c>
      <c r="C183" s="9">
        <v>84</v>
      </c>
      <c r="D183" s="3">
        <f>IF(C189=0,"- - -",C183/C189*100)</f>
        <v>4.0560115886045391</v>
      </c>
      <c r="E183" s="2">
        <v>153</v>
      </c>
      <c r="F183" s="3">
        <f>IF(E189=0,"- - -",E183/E189*100)</f>
        <v>5.158462575859744</v>
      </c>
      <c r="G183" s="2">
        <v>1097</v>
      </c>
      <c r="H183" s="3">
        <f>IF(G189=0,"- - -",G183/G189*100)</f>
        <v>6.5418331444928146</v>
      </c>
      <c r="I183" s="2">
        <v>2191</v>
      </c>
      <c r="J183" s="3">
        <f>IF(I189=0,"- - -",I183/I189*100)</f>
        <v>4.1299881246347852</v>
      </c>
      <c r="K183" s="2">
        <v>1067</v>
      </c>
      <c r="L183" s="3">
        <f>IF(K189=0,"- - -",K183/K189*100)</f>
        <v>4.0352469556009378</v>
      </c>
      <c r="M183" s="2">
        <v>329</v>
      </c>
      <c r="N183" s="3">
        <f>IF(M189=0,"- - -",M183/M189*100)</f>
        <v>3.4627933901694559</v>
      </c>
      <c r="O183" s="2">
        <v>114</v>
      </c>
      <c r="P183" s="3">
        <f>IF(O189=0,"- - -",O183/O189*100)</f>
        <v>4.1973490427098668</v>
      </c>
      <c r="Q183" s="2">
        <v>56</v>
      </c>
      <c r="R183" s="3">
        <f>IF(Q189=0,"- - -",Q183/Q189*100)</f>
        <v>4.7417442845046569</v>
      </c>
      <c r="S183" s="2">
        <v>39</v>
      </c>
      <c r="T183" s="3">
        <f>IF(S189=0,"- - -",S183/S189*100)</f>
        <v>4.9056603773584913</v>
      </c>
      <c r="U183" s="2">
        <v>32</v>
      </c>
      <c r="V183" s="3">
        <f>IF(U189=0,"- - -",U183/U189*100)</f>
        <v>5.8715596330275233</v>
      </c>
      <c r="W183" s="2">
        <v>17</v>
      </c>
      <c r="X183" s="3">
        <f>IF(W189=0,"- - -",W183/W189*100)</f>
        <v>3.3464566929133861</v>
      </c>
      <c r="Y183" s="2">
        <v>118</v>
      </c>
      <c r="Z183" s="3">
        <f>IF(Y189=0,"- - -",Y183/Y189*100)</f>
        <v>3.9372706039372707</v>
      </c>
      <c r="AA183" s="2">
        <v>46</v>
      </c>
      <c r="AB183" s="3">
        <f t="shared" ref="AB183" si="25">IF(AA189=0,"- - -",AA183/AA189*100)</f>
        <v>3.8753159224936815</v>
      </c>
      <c r="AC183" s="2">
        <v>61</v>
      </c>
      <c r="AD183" s="3">
        <f t="shared" ref="AD183" si="26">IF(AC189=0,"- - -",AC183/AC189*100)</f>
        <v>4.5864661654135341</v>
      </c>
      <c r="AE183" s="26">
        <f t="shared" si="14"/>
        <v>5404</v>
      </c>
      <c r="AF183" s="29">
        <f>IF(AE189=0,"- - -",AE183/AE189*100)</f>
        <v>4.4273670929632392</v>
      </c>
    </row>
    <row r="184" spans="1:32" x14ac:dyDescent="0.25">
      <c r="A184" s="52" t="s">
        <v>343</v>
      </c>
      <c r="B184" s="82" t="s">
        <v>356</v>
      </c>
      <c r="C184" s="9">
        <v>34</v>
      </c>
      <c r="D184" s="3">
        <f>IF(C189=0,"- - -",C184/C189*100)</f>
        <v>1.6417189763399325</v>
      </c>
      <c r="E184" s="2">
        <v>117</v>
      </c>
      <c r="F184" s="3">
        <f>IF(E189=0,"- - -",E184/E189*100)</f>
        <v>3.9447066756574514</v>
      </c>
      <c r="G184" s="2">
        <v>360</v>
      </c>
      <c r="H184" s="3">
        <f>IF(G189=0,"- - -",G184/G189*100)</f>
        <v>2.1468185342000119</v>
      </c>
      <c r="I184" s="2">
        <v>754</v>
      </c>
      <c r="J184" s="3">
        <f>IF(I189=0,"- - -",I184/I189*100)</f>
        <v>1.4212738685415922</v>
      </c>
      <c r="K184" s="2">
        <v>307</v>
      </c>
      <c r="L184" s="3">
        <f>IF(K189=0,"- - -",K184/K189*100)</f>
        <v>1.1610316920051433</v>
      </c>
      <c r="M184" s="2">
        <v>104</v>
      </c>
      <c r="N184" s="3">
        <f>IF(M189=0,"- - -",M184/M189*100)</f>
        <v>1.0946216187769708</v>
      </c>
      <c r="O184" s="2">
        <v>40</v>
      </c>
      <c r="P184" s="3">
        <f>IF(O189=0,"- - -",O184/O189*100)</f>
        <v>1.4727540500736376</v>
      </c>
      <c r="Q184" s="2">
        <v>20</v>
      </c>
      <c r="R184" s="3">
        <f>IF(Q189=0,"- - -",Q184/Q189*100)</f>
        <v>1.6934801016088061</v>
      </c>
      <c r="S184" s="2">
        <v>18</v>
      </c>
      <c r="T184" s="3">
        <f>IF(S189=0,"- - -",S184/S189*100)</f>
        <v>2.2641509433962264</v>
      </c>
      <c r="U184" s="2">
        <v>5</v>
      </c>
      <c r="V184" s="3">
        <f>IF(U189=0,"- - -",U184/U189*100)</f>
        <v>0.91743119266055051</v>
      </c>
      <c r="W184" s="2">
        <v>4</v>
      </c>
      <c r="X184" s="3">
        <f>IF(W189=0,"- - -",W184/W189*100)</f>
        <v>0.78740157480314954</v>
      </c>
      <c r="Y184" s="2">
        <v>33</v>
      </c>
      <c r="Z184" s="3">
        <f>IF(Y189=0,"- - -",Y184/Y189*100)</f>
        <v>1.1011011011011012</v>
      </c>
      <c r="AA184" s="2">
        <v>18</v>
      </c>
      <c r="AB184" s="3">
        <f t="shared" ref="AB184" si="27">IF(AA189=0,"- - -",AA184/AA189*100)</f>
        <v>1.5164279696714407</v>
      </c>
      <c r="AC184" s="2">
        <v>17</v>
      </c>
      <c r="AD184" s="3">
        <f t="shared" ref="AD184" si="28">IF(AC189=0,"- - -",AC184/AC189*100)</f>
        <v>1.2781954887218046</v>
      </c>
      <c r="AE184" s="26">
        <f t="shared" si="14"/>
        <v>1831</v>
      </c>
      <c r="AF184" s="29">
        <f>IF(AE189=0,"- - -",AE184/AE189*100)</f>
        <v>1.500094216731253</v>
      </c>
    </row>
    <row r="185" spans="1:32" x14ac:dyDescent="0.25">
      <c r="A185" s="52" t="s">
        <v>344</v>
      </c>
      <c r="B185" s="82" t="s">
        <v>357</v>
      </c>
      <c r="C185" s="9">
        <v>125</v>
      </c>
      <c r="D185" s="3">
        <f>IF(C189=0,"- - -",C185/C189*100)</f>
        <v>6.0357315306615158</v>
      </c>
      <c r="E185" s="2">
        <v>123</v>
      </c>
      <c r="F185" s="3">
        <f>IF(E189=0,"- - -",E185/E189*100)</f>
        <v>4.1469993256911666</v>
      </c>
      <c r="G185" s="2">
        <v>1313</v>
      </c>
      <c r="H185" s="3">
        <f>IF(G189=0,"- - -",G185/G189*100)</f>
        <v>7.8299242650128207</v>
      </c>
      <c r="I185" s="2">
        <v>2549</v>
      </c>
      <c r="J185" s="3">
        <f>IF(I189=0,"- - -",I185/I189*100)</f>
        <v>4.8048104654012178</v>
      </c>
      <c r="K185" s="2">
        <v>1284</v>
      </c>
      <c r="L185" s="3">
        <f>IF(K189=0,"- - -",K185/K189*100)</f>
        <v>4.8559110506013159</v>
      </c>
      <c r="M185" s="2">
        <v>552</v>
      </c>
      <c r="N185" s="3">
        <f>IF(M189=0,"- - -",M185/M189*100)</f>
        <v>5.8099147458162292</v>
      </c>
      <c r="O185" s="2">
        <v>196</v>
      </c>
      <c r="P185" s="3">
        <f>IF(O189=0,"- - -",O185/O189*100)</f>
        <v>7.216494845360824</v>
      </c>
      <c r="Q185" s="2">
        <v>62</v>
      </c>
      <c r="R185" s="3">
        <f>IF(Q189=0,"- - -",Q185/Q189*100)</f>
        <v>5.249788314987299</v>
      </c>
      <c r="S185" s="2">
        <v>55</v>
      </c>
      <c r="T185" s="3">
        <f>IF(S189=0,"- - -",S185/S189*100)</f>
        <v>6.9182389937106921</v>
      </c>
      <c r="U185" s="2">
        <v>23</v>
      </c>
      <c r="V185" s="3">
        <f>IF(U189=0,"- - -",U185/U189*100)</f>
        <v>4.2201834862385326</v>
      </c>
      <c r="W185" s="2">
        <v>30</v>
      </c>
      <c r="X185" s="3">
        <f>IF(W189=0,"- - -",W185/W189*100)</f>
        <v>5.9055118110236222</v>
      </c>
      <c r="Y185" s="2">
        <v>123</v>
      </c>
      <c r="Z185" s="3">
        <f>IF(Y189=0,"- - -",Y185/Y189*100)</f>
        <v>4.1041041041041035</v>
      </c>
      <c r="AA185" s="2">
        <v>49</v>
      </c>
      <c r="AB185" s="3">
        <f t="shared" ref="AB185" si="29">IF(AA189=0,"- - -",AA185/AA189*100)</f>
        <v>4.1280539174389217</v>
      </c>
      <c r="AC185" s="2">
        <v>75</v>
      </c>
      <c r="AD185" s="3">
        <f t="shared" ref="AD185" si="30">IF(AC189=0,"- - -",AC185/AC189*100)</f>
        <v>5.6390977443609023</v>
      </c>
      <c r="AE185" s="26">
        <f t="shared" si="14"/>
        <v>6559</v>
      </c>
      <c r="AF185" s="29">
        <f>IF(AE189=0,"- - -",AE185/AE189*100)</f>
        <v>5.3736307851121179</v>
      </c>
    </row>
    <row r="186" spans="1:32" x14ac:dyDescent="0.25">
      <c r="A186" s="53" t="s">
        <v>345</v>
      </c>
      <c r="B186" s="84" t="s">
        <v>358</v>
      </c>
      <c r="C186" s="10">
        <v>14</v>
      </c>
      <c r="D186" s="7">
        <f>IF(C189=0,"- - -",C186/C189*100)</f>
        <v>0.67600193143408982</v>
      </c>
      <c r="E186" s="6">
        <v>27</v>
      </c>
      <c r="F186" s="7">
        <f>IF(E189=0,"- - -",E186/E189*100)</f>
        <v>0.91031692515171958</v>
      </c>
      <c r="G186" s="6">
        <v>146</v>
      </c>
      <c r="H186" s="7">
        <f>IF(G189=0,"- - -",G186/G189*100)</f>
        <v>0.87065418331444921</v>
      </c>
      <c r="I186" s="6">
        <v>326</v>
      </c>
      <c r="J186" s="7">
        <f>IF(I189=0,"- - -",I186/I189*100)</f>
        <v>0.61450302539066182</v>
      </c>
      <c r="K186" s="6">
        <v>178</v>
      </c>
      <c r="L186" s="7">
        <f>IF(K189=0,"- - -",K186/K189*100)</f>
        <v>0.67317146963164665</v>
      </c>
      <c r="M186" s="6">
        <v>51</v>
      </c>
      <c r="N186" s="7">
        <f>IF(M189=0,"- - -",M186/M189*100)</f>
        <v>0.53678560151562993</v>
      </c>
      <c r="O186" s="6">
        <v>24</v>
      </c>
      <c r="P186" s="7">
        <f>IF(O189=0,"- - -",O186/O189*100)</f>
        <v>0.88365243004418259</v>
      </c>
      <c r="Q186" s="6">
        <v>14</v>
      </c>
      <c r="R186" s="7">
        <f>IF(Q189=0,"- - -",Q186/Q189*100)</f>
        <v>1.1854360711261642</v>
      </c>
      <c r="S186" s="6">
        <v>4</v>
      </c>
      <c r="T186" s="7">
        <f>IF(S189=0,"- - -",S186/S189*100)</f>
        <v>0.50314465408805031</v>
      </c>
      <c r="U186" s="6">
        <v>3</v>
      </c>
      <c r="V186" s="7">
        <f>IF(U189=0,"- - -",U186/U189*100)</f>
        <v>0.55045871559633031</v>
      </c>
      <c r="W186" s="6">
        <v>3</v>
      </c>
      <c r="X186" s="7">
        <f>IF(W189=0,"- - -",W186/W189*100)</f>
        <v>0.59055118110236215</v>
      </c>
      <c r="Y186" s="6">
        <v>24</v>
      </c>
      <c r="Z186" s="7">
        <f>IF(Y189=0,"- - -",Y186/Y189*100)</f>
        <v>0.80080080080080074</v>
      </c>
      <c r="AA186" s="6">
        <v>6</v>
      </c>
      <c r="AB186" s="7">
        <f t="shared" ref="AB186" si="31">IF(AA189=0,"- - -",AA186/AA189*100)</f>
        <v>0.50547598989048015</v>
      </c>
      <c r="AC186" s="6">
        <v>13</v>
      </c>
      <c r="AD186" s="7">
        <f t="shared" ref="AD186" si="32">IF(AC189=0,"- - -",AC186/AC189*100)</f>
        <v>0.97744360902255645</v>
      </c>
      <c r="AE186" s="26">
        <f t="shared" si="14"/>
        <v>833</v>
      </c>
      <c r="AF186" s="29">
        <f>IF(AE189=0,"- - -",AE186/AE189*100)</f>
        <v>0.68245684464070655</v>
      </c>
    </row>
    <row r="187" spans="1:32" x14ac:dyDescent="0.25">
      <c r="A187" s="53" t="s">
        <v>346</v>
      </c>
      <c r="B187" s="84" t="s">
        <v>359</v>
      </c>
      <c r="C187" s="10">
        <v>70</v>
      </c>
      <c r="D187" s="7">
        <f>IF(C189=0,"- - -",C187/C189*100)</f>
        <v>3.380009657170449</v>
      </c>
      <c r="E187" s="6">
        <v>125</v>
      </c>
      <c r="F187" s="7">
        <f>IF(E189=0,"- - -",E187/E189*100)</f>
        <v>4.2144302090357382</v>
      </c>
      <c r="G187" s="6">
        <v>496</v>
      </c>
      <c r="H187" s="7">
        <f>IF(G189=0,"- - -",G187/G189*100)</f>
        <v>2.9578388693422388</v>
      </c>
      <c r="I187" s="6">
        <v>1004</v>
      </c>
      <c r="J187" s="7">
        <f>IF(I189=0,"- - -",I187/I189*100)</f>
        <v>1.8925185199147991</v>
      </c>
      <c r="K187" s="6">
        <v>568</v>
      </c>
      <c r="L187" s="7">
        <f>IF(K189=0,"- - -",K187/K189*100)</f>
        <v>2.1480977233189624</v>
      </c>
      <c r="M187" s="6">
        <v>283</v>
      </c>
      <c r="N187" s="7">
        <f>IF(M189=0,"- - -",M187/M189*100)</f>
        <v>2.9786338280181033</v>
      </c>
      <c r="O187" s="6">
        <v>70</v>
      </c>
      <c r="P187" s="7">
        <f>IF(O189=0,"- - -",O187/O189*100)</f>
        <v>2.5773195876288657</v>
      </c>
      <c r="Q187" s="6">
        <v>27</v>
      </c>
      <c r="R187" s="7">
        <f>IF(Q189=0,"- - -",Q187/Q189*100)</f>
        <v>2.2861981371718882</v>
      </c>
      <c r="S187" s="6">
        <v>25</v>
      </c>
      <c r="T187" s="7">
        <f>IF(S189=0,"- - -",S187/S189*100)</f>
        <v>3.1446540880503147</v>
      </c>
      <c r="U187" s="6">
        <v>24</v>
      </c>
      <c r="V187" s="7">
        <f>IF(U189=0,"- - -",U187/U189*100)</f>
        <v>4.4036697247706424</v>
      </c>
      <c r="W187" s="6">
        <v>11</v>
      </c>
      <c r="X187" s="7">
        <f>IF(W189=0,"- - -",W187/W189*100)</f>
        <v>2.1653543307086616</v>
      </c>
      <c r="Y187" s="6">
        <v>44</v>
      </c>
      <c r="Z187" s="7">
        <f>IF(Y189=0,"- - -",Y187/Y189*100)</f>
        <v>1.4681348014681348</v>
      </c>
      <c r="AA187" s="6">
        <v>23</v>
      </c>
      <c r="AB187" s="7">
        <f t="shared" ref="AB187" si="33">IF(AA189=0,"- - -",AA187/AA189*100)</f>
        <v>1.9376579612468408</v>
      </c>
      <c r="AC187" s="6">
        <v>31</v>
      </c>
      <c r="AD187" s="7">
        <f t="shared" ref="AD187" si="34">IF(AC189=0,"- - -",AC187/AC189*100)</f>
        <v>2.3308270676691731</v>
      </c>
      <c r="AE187" s="26">
        <f t="shared" si="14"/>
        <v>2801</v>
      </c>
      <c r="AF187" s="29">
        <f>IF(AE189=0,"- - -",AE187/AE189*100)</f>
        <v>2.2947918629515232</v>
      </c>
    </row>
    <row r="188" spans="1:32" ht="15.75" thickBot="1" x14ac:dyDescent="0.3">
      <c r="A188" s="54" t="s">
        <v>347</v>
      </c>
      <c r="B188" s="84" t="s">
        <v>360</v>
      </c>
      <c r="C188" s="10">
        <v>0</v>
      </c>
      <c r="D188" s="7">
        <f>IF(C189=0,"- - -",C188/C189*100)</f>
        <v>0</v>
      </c>
      <c r="E188" s="6">
        <v>0</v>
      </c>
      <c r="F188" s="7">
        <f>IF(E189=0,"- - -",E188/E189*100)</f>
        <v>0</v>
      </c>
      <c r="G188" s="6">
        <v>6</v>
      </c>
      <c r="H188" s="7">
        <f>IF(G189=0,"- - -",G188/G189*100)</f>
        <v>3.578030890333353E-2</v>
      </c>
      <c r="I188" s="6">
        <v>20</v>
      </c>
      <c r="J188" s="7">
        <f>IF(I189=0,"- - -",I188/I189*100)</f>
        <v>3.7699572109856555E-2</v>
      </c>
      <c r="K188" s="6">
        <v>12</v>
      </c>
      <c r="L188" s="7">
        <f>IF(K189=0,"- - -",K188/K189*100)</f>
        <v>4.5382346267302018E-2</v>
      </c>
      <c r="M188" s="6">
        <v>4</v>
      </c>
      <c r="N188" s="7">
        <f>IF(M189=0,"- - -",M188/M189*100)</f>
        <v>4.2100831491421957E-2</v>
      </c>
      <c r="O188" s="6">
        <v>3</v>
      </c>
      <c r="P188" s="7">
        <f>IF(O189=0,"- - -",O188/O189*100)</f>
        <v>0.11045655375552282</v>
      </c>
      <c r="Q188" s="6">
        <v>1</v>
      </c>
      <c r="R188" s="7">
        <f>IF(Q189=0,"- - -",Q188/Q189*100)</f>
        <v>8.4674005080440304E-2</v>
      </c>
      <c r="S188" s="6">
        <v>1</v>
      </c>
      <c r="T188" s="7">
        <f>IF(S189=0,"- - -",S188/S189*100)</f>
        <v>0.12578616352201258</v>
      </c>
      <c r="U188" s="6">
        <v>0</v>
      </c>
      <c r="V188" s="7">
        <f>IF(U189=0,"- - -",U188/U189*100)</f>
        <v>0</v>
      </c>
      <c r="W188" s="6">
        <v>0</v>
      </c>
      <c r="X188" s="7">
        <f>IF(W189=0,"- - -",W188/W189*100)</f>
        <v>0</v>
      </c>
      <c r="Y188" s="6">
        <v>0</v>
      </c>
      <c r="Z188" s="7">
        <f>IF(Y189=0,"- - -",Y188/Y189*100)</f>
        <v>0</v>
      </c>
      <c r="AA188" s="6">
        <v>0</v>
      </c>
      <c r="AB188" s="7">
        <f t="shared" ref="AB188" si="35">IF(AA189=0,"- - -",AA188/AA189*100)</f>
        <v>0</v>
      </c>
      <c r="AC188" s="6">
        <v>0</v>
      </c>
      <c r="AD188" s="7">
        <f t="shared" ref="AD188" si="36">IF(AC189=0,"- - -",AC188/AC189*100)</f>
        <v>0</v>
      </c>
      <c r="AE188" s="26">
        <f t="shared" si="14"/>
        <v>47</v>
      </c>
      <c r="AF188" s="29">
        <f>IF(AE189=0,"- - -",AE188/AE189*100)</f>
        <v>3.850596842510589E-2</v>
      </c>
    </row>
    <row r="189" spans="1:32" x14ac:dyDescent="0.25">
      <c r="A189" s="153" t="s">
        <v>13</v>
      </c>
      <c r="B189" s="154"/>
      <c r="C189" s="14">
        <f>SUM(C176:C188)</f>
        <v>2071</v>
      </c>
      <c r="D189" s="15">
        <f>IF(C189=0,"- - -",C189/C189*100)</f>
        <v>100</v>
      </c>
      <c r="E189" s="16">
        <f>SUM(E176:E188)</f>
        <v>2966</v>
      </c>
      <c r="F189" s="15">
        <f>IF(E189=0,"- - -",E189/E189*100)</f>
        <v>100</v>
      </c>
      <c r="G189" s="16">
        <f>SUM(G176:G188)</f>
        <v>16769</v>
      </c>
      <c r="H189" s="15">
        <f>IF(G189=0,"- - -",G189/G189*100)</f>
        <v>100</v>
      </c>
      <c r="I189" s="16">
        <f>SUM(I176:I188)</f>
        <v>53051</v>
      </c>
      <c r="J189" s="15">
        <f>IF(I189=0,"- - -",I189/I189*100)</f>
        <v>100</v>
      </c>
      <c r="K189" s="16">
        <f>SUM(K176:K188)</f>
        <v>26442</v>
      </c>
      <c r="L189" s="15">
        <f>IF(K189=0,"- - -",K189/K189*100)</f>
        <v>100</v>
      </c>
      <c r="M189" s="16">
        <f>SUM(M176:M188)</f>
        <v>9501</v>
      </c>
      <c r="N189" s="15">
        <f>IF(M189=0,"- - -",M189/M189*100)</f>
        <v>100</v>
      </c>
      <c r="O189" s="16">
        <f>SUM(O176:O188)</f>
        <v>2716</v>
      </c>
      <c r="P189" s="15">
        <f>IF(O189=0,"- - -",O189/O189*100)</f>
        <v>100</v>
      </c>
      <c r="Q189" s="16">
        <f>SUM(Q176:Q188)</f>
        <v>1181</v>
      </c>
      <c r="R189" s="15">
        <f>IF(Q189=0,"- - -",Q189/Q189*100)</f>
        <v>100</v>
      </c>
      <c r="S189" s="16">
        <f>SUM(S176:S188)</f>
        <v>795</v>
      </c>
      <c r="T189" s="15">
        <f>IF(S189=0,"- - -",S189/S189*100)</f>
        <v>100</v>
      </c>
      <c r="U189" s="16">
        <f>SUM(U176:U188)</f>
        <v>545</v>
      </c>
      <c r="V189" s="15">
        <f>IF(U189=0,"- - -",U189/U189*100)</f>
        <v>100</v>
      </c>
      <c r="W189" s="16">
        <f>SUM(W176:W188)</f>
        <v>508</v>
      </c>
      <c r="X189" s="15">
        <f>IF(W189=0,"- - -",W189/W189*100)</f>
        <v>100</v>
      </c>
      <c r="Y189" s="16">
        <f>SUM(Y176:Y188)</f>
        <v>2997</v>
      </c>
      <c r="Z189" s="15">
        <f>IF(Y189=0,"- - -",Y189/Y189*100)</f>
        <v>100</v>
      </c>
      <c r="AA189" s="16">
        <f t="shared" ref="AA189" si="37">SUM(AA176:AA188)</f>
        <v>1187</v>
      </c>
      <c r="AB189" s="15">
        <f t="shared" ref="AB189" si="38">IF(AA189=0,"- - -",AA189/AA189*100)</f>
        <v>100</v>
      </c>
      <c r="AC189" s="16">
        <f t="shared" ref="AC189" si="39">SUM(AC176:AC188)</f>
        <v>1330</v>
      </c>
      <c r="AD189" s="15">
        <f t="shared" ref="AD189" si="40">IF(AC189=0,"- - -",AC189/AC189*100)</f>
        <v>100</v>
      </c>
      <c r="AE189" s="22">
        <f>SUM(AE176:AE188)</f>
        <v>122059</v>
      </c>
      <c r="AF189" s="23">
        <f>IF(AE189=0,"- - -",AE189/AE189*100)</f>
        <v>100</v>
      </c>
    </row>
    <row r="190" spans="1:32" ht="15.75" thickBot="1" x14ac:dyDescent="0.3">
      <c r="A190" s="155" t="s">
        <v>31</v>
      </c>
      <c r="B190" s="156"/>
      <c r="C190" s="18">
        <f>IF($AE189=0,"- - -",C189/$AE189*100)</f>
        <v>1.6967204384764745</v>
      </c>
      <c r="D190" s="19"/>
      <c r="E190" s="20">
        <f>IF($AE189=0,"- - -",E189/$AE189*100)</f>
        <v>2.4299723904013635</v>
      </c>
      <c r="F190" s="19"/>
      <c r="G190" s="20">
        <f>IF($AE189=0,"- - -",G189/$AE189*100)</f>
        <v>13.738437968523421</v>
      </c>
      <c r="H190" s="19"/>
      <c r="I190" s="20">
        <f>IF($AE189=0,"- - -",I189/$AE189*100)</f>
        <v>43.463407040857291</v>
      </c>
      <c r="J190" s="19"/>
      <c r="K190" s="20">
        <f>IF($AE189=0,"- - -",K189/$AE189*100)</f>
        <v>21.663293980779788</v>
      </c>
      <c r="L190" s="19"/>
      <c r="M190" s="20">
        <f>IF($AE189=0,"- - -",M189/$AE189*100)</f>
        <v>7.7839405533389598</v>
      </c>
      <c r="N190" s="19"/>
      <c r="O190" s="20">
        <f>IF($AE189=0,"- - -",O189/$AE189*100)</f>
        <v>2.2251534094167575</v>
      </c>
      <c r="P190" s="19"/>
      <c r="Q190" s="20">
        <f>IF($AE189=0,"- - -",Q189/$AE189*100)</f>
        <v>0.9675648661712779</v>
      </c>
      <c r="R190" s="19"/>
      <c r="S190" s="20">
        <f>IF($AE189=0,"- - -",S189/$AE189*100)</f>
        <v>0.65132435953104639</v>
      </c>
      <c r="T190" s="19"/>
      <c r="U190" s="20">
        <f>IF($AE189=0,"- - -",U189/$AE189*100)</f>
        <v>0.44650537854644062</v>
      </c>
      <c r="V190" s="19"/>
      <c r="W190" s="20">
        <f>IF($AE189=0,"- - -",W189/$AE189*100)</f>
        <v>0.41619216936071896</v>
      </c>
      <c r="X190" s="19"/>
      <c r="Y190" s="20">
        <f>IF($AE189=0,"- - -",Y189/$AE189*100)</f>
        <v>2.4553699440434547</v>
      </c>
      <c r="Z190" s="19"/>
      <c r="AA190" s="20">
        <f>IF($AE189=0,"- - -",AA189/$AE189*100)</f>
        <v>0.97248052171490829</v>
      </c>
      <c r="AB190" s="50"/>
      <c r="AC190" s="20">
        <f>IF($AE189=0,"- - -",AC189/$AE189*100)</f>
        <v>1.0896369788381028</v>
      </c>
      <c r="AD190" s="50"/>
      <c r="AE190" s="24">
        <f>IF($AE189=0,"- - -",AE189/$AE189*100)</f>
        <v>100</v>
      </c>
      <c r="AF190" s="25"/>
    </row>
    <row r="193" spans="1:12" x14ac:dyDescent="0.25">
      <c r="A193" s="49" t="s">
        <v>80</v>
      </c>
      <c r="J193" s="48"/>
      <c r="L193" s="48"/>
    </row>
    <row r="194" spans="1:12" ht="15.75" thickBot="1" x14ac:dyDescent="0.3"/>
    <row r="195" spans="1:12" ht="14.45" customHeight="1" x14ac:dyDescent="0.25">
      <c r="A195" s="149" t="s">
        <v>85</v>
      </c>
      <c r="B195" s="150"/>
      <c r="C195" s="32" t="s">
        <v>596</v>
      </c>
      <c r="D195" s="33"/>
      <c r="E195" s="33" t="s">
        <v>59</v>
      </c>
      <c r="F195" s="33"/>
      <c r="G195" s="33" t="s">
        <v>16</v>
      </c>
      <c r="H195" s="33"/>
      <c r="I195" s="35" t="s">
        <v>13</v>
      </c>
      <c r="J195" s="36"/>
    </row>
    <row r="196" spans="1:12" ht="15.75" thickBot="1" x14ac:dyDescent="0.3">
      <c r="A196" s="151"/>
      <c r="B196" s="152"/>
      <c r="C196" s="37" t="s">
        <v>14</v>
      </c>
      <c r="D196" s="38" t="s">
        <v>15</v>
      </c>
      <c r="E196" s="39" t="s">
        <v>14</v>
      </c>
      <c r="F196" s="38" t="s">
        <v>15</v>
      </c>
      <c r="G196" s="39" t="s">
        <v>14</v>
      </c>
      <c r="H196" s="38" t="s">
        <v>15</v>
      </c>
      <c r="I196" s="41" t="s">
        <v>14</v>
      </c>
      <c r="J196" s="42" t="s">
        <v>15</v>
      </c>
    </row>
    <row r="197" spans="1:12" x14ac:dyDescent="0.25">
      <c r="A197" s="55" t="s">
        <v>335</v>
      </c>
      <c r="B197" s="83" t="s">
        <v>348</v>
      </c>
      <c r="C197" s="8">
        <v>1557</v>
      </c>
      <c r="D197" s="5">
        <f>IF(C210=0,"- - -",C197/C210*100)</f>
        <v>1.6366560499511209</v>
      </c>
      <c r="E197" s="4">
        <v>518</v>
      </c>
      <c r="F197" s="5">
        <f>IF(E210=0,"- - -",E197/E210*100)</f>
        <v>1.9783829202154071</v>
      </c>
      <c r="G197" s="4">
        <v>15</v>
      </c>
      <c r="H197" s="5">
        <f>IF(G210=0,"- - -",G197/G210*100)</f>
        <v>2.0188425302826376</v>
      </c>
      <c r="I197" s="26">
        <f>C197+E197+G197</f>
        <v>2090</v>
      </c>
      <c r="J197" s="27">
        <f>IF(I210=0,"- - -",I197/I210*100)</f>
        <v>1.7122866810313047</v>
      </c>
    </row>
    <row r="198" spans="1:12" x14ac:dyDescent="0.25">
      <c r="A198" s="52" t="s">
        <v>336</v>
      </c>
      <c r="B198" s="82" t="s">
        <v>350</v>
      </c>
      <c r="C198" s="9">
        <v>77248</v>
      </c>
      <c r="D198" s="3">
        <f>IF(C210=0,"- - -",C198/C210*100)</f>
        <v>81.200004204639825</v>
      </c>
      <c r="E198" s="2">
        <v>20765</v>
      </c>
      <c r="F198" s="3">
        <f>IF(E210=0,"- - -",E198/E210*100)</f>
        <v>79.30718405071994</v>
      </c>
      <c r="G198" s="2">
        <v>555</v>
      </c>
      <c r="H198" s="3">
        <f>IF(G210=0,"- - -",G198/G210*100)</f>
        <v>74.697173620457605</v>
      </c>
      <c r="I198" s="26">
        <f t="shared" ref="I198:I209" si="41">C198+E198+G198</f>
        <v>98568</v>
      </c>
      <c r="J198" s="29">
        <f>IF(I210=0,"- - -",I198/I210*100)</f>
        <v>80.754389270762502</v>
      </c>
    </row>
    <row r="199" spans="1:12" x14ac:dyDescent="0.25">
      <c r="A199" s="52" t="s">
        <v>337</v>
      </c>
      <c r="B199" s="82" t="s">
        <v>349</v>
      </c>
      <c r="C199" s="9">
        <v>183</v>
      </c>
      <c r="D199" s="3">
        <f>IF(C210=0,"- - -",C199/C210*100)</f>
        <v>0.19236227176689477</v>
      </c>
      <c r="E199" s="2">
        <v>49</v>
      </c>
      <c r="F199" s="3">
        <f>IF(E210=0,"- - -",E199/E210*100)</f>
        <v>0.18714433029064659</v>
      </c>
      <c r="G199" s="2">
        <v>2</v>
      </c>
      <c r="H199" s="3">
        <f>IF(G210=0,"- - -",G199/G210*100)</f>
        <v>0.26917900403768508</v>
      </c>
      <c r="I199" s="26">
        <f t="shared" si="41"/>
        <v>234</v>
      </c>
      <c r="J199" s="29">
        <f>IF(I210=0,"- - -",I199/I210*100)</f>
        <v>0.19171056620159102</v>
      </c>
    </row>
    <row r="200" spans="1:12" x14ac:dyDescent="0.25">
      <c r="A200" s="52" t="s">
        <v>338</v>
      </c>
      <c r="B200" s="82" t="s">
        <v>351</v>
      </c>
      <c r="C200" s="9">
        <v>1383</v>
      </c>
      <c r="D200" s="3">
        <f>IF(C210=0,"- - -",C200/C210*100)</f>
        <v>1.4537542177793195</v>
      </c>
      <c r="E200" s="2">
        <v>385</v>
      </c>
      <c r="F200" s="3">
        <f>IF(E210=0,"- - -",E200/E210*100)</f>
        <v>1.4704197379979376</v>
      </c>
      <c r="G200" s="2">
        <v>13</v>
      </c>
      <c r="H200" s="3">
        <f>IF(G210=0,"- - -",G200/G210*100)</f>
        <v>1.7496635262449527</v>
      </c>
      <c r="I200" s="26">
        <f t="shared" si="41"/>
        <v>1781</v>
      </c>
      <c r="J200" s="29">
        <f>IF(I210=0,"- - -",I200/I210*100)</f>
        <v>1.4591304205343318</v>
      </c>
    </row>
    <row r="201" spans="1:12" x14ac:dyDescent="0.25">
      <c r="A201" s="52" t="s">
        <v>339</v>
      </c>
      <c r="B201" s="82" t="s">
        <v>352</v>
      </c>
      <c r="C201" s="9">
        <v>124</v>
      </c>
      <c r="D201" s="3">
        <f>IF(C210=0,"- - -",C201/C210*100)</f>
        <v>0.13034383442128389</v>
      </c>
      <c r="E201" s="2">
        <v>28</v>
      </c>
      <c r="F201" s="3">
        <f>IF(E210=0,"- - -",E201/E210*100)</f>
        <v>0.10693961730894092</v>
      </c>
      <c r="G201" s="2">
        <v>1</v>
      </c>
      <c r="H201" s="3">
        <f>IF(G210=0,"- - -",G201/G210*100)</f>
        <v>0.13458950201884254</v>
      </c>
      <c r="I201" s="26">
        <f t="shared" si="41"/>
        <v>153</v>
      </c>
      <c r="J201" s="29">
        <f>IF(I210=0,"- - -",I201/I210*100)</f>
        <v>0.12534921636257876</v>
      </c>
    </row>
    <row r="202" spans="1:12" x14ac:dyDescent="0.25">
      <c r="A202" s="52" t="s">
        <v>340</v>
      </c>
      <c r="B202" s="82" t="s">
        <v>353</v>
      </c>
      <c r="C202" s="9">
        <v>21</v>
      </c>
      <c r="D202" s="3">
        <f>IF(C210=0,"- - -",C202/C210*100)</f>
        <v>2.2074359055217433E-2</v>
      </c>
      <c r="E202" s="2">
        <v>7</v>
      </c>
      <c r="F202" s="3">
        <f>IF(E210=0,"- - -",E202/E210*100)</f>
        <v>2.6734904327235229E-2</v>
      </c>
      <c r="G202" s="2">
        <v>0</v>
      </c>
      <c r="H202" s="3">
        <f>IF(G210=0,"- - -",G202/G210*100)</f>
        <v>0</v>
      </c>
      <c r="I202" s="26">
        <f t="shared" si="41"/>
        <v>28</v>
      </c>
      <c r="J202" s="29">
        <f>IF(I210=0,"- - -",I202/I210*100)</f>
        <v>2.2939725870275852E-2</v>
      </c>
    </row>
    <row r="203" spans="1:12" x14ac:dyDescent="0.25">
      <c r="A203" s="52" t="s">
        <v>341</v>
      </c>
      <c r="B203" s="82" t="s">
        <v>354</v>
      </c>
      <c r="C203" s="9">
        <v>1319</v>
      </c>
      <c r="D203" s="3">
        <f>IF(C210=0,"- - -",C203/C210*100)</f>
        <v>1.386479980658657</v>
      </c>
      <c r="E203" s="2">
        <v>391</v>
      </c>
      <c r="F203" s="3">
        <f>IF(E210=0,"- - -",E203/E210*100)</f>
        <v>1.4933353702784249</v>
      </c>
      <c r="G203" s="2">
        <v>20</v>
      </c>
      <c r="H203" s="3">
        <f>IF(G210=0,"- - -",G203/G210*100)</f>
        <v>2.6917900403768504</v>
      </c>
      <c r="I203" s="26">
        <f t="shared" si="41"/>
        <v>1730</v>
      </c>
      <c r="J203" s="29">
        <f>IF(I210=0,"- - -",I203/I210*100)</f>
        <v>1.4173473484134722</v>
      </c>
    </row>
    <row r="204" spans="1:12" x14ac:dyDescent="0.25">
      <c r="A204" s="52" t="s">
        <v>342</v>
      </c>
      <c r="B204" s="82" t="s">
        <v>355</v>
      </c>
      <c r="C204" s="9">
        <v>4154</v>
      </c>
      <c r="D204" s="3">
        <f>IF(C210=0,"- - -",C204/C210*100)</f>
        <v>4.3665184531130103</v>
      </c>
      <c r="E204" s="2">
        <v>1211</v>
      </c>
      <c r="F204" s="3">
        <f>IF(E210=0,"- - -",E204/E210*100)</f>
        <v>4.6251384486116942</v>
      </c>
      <c r="G204" s="2">
        <v>39</v>
      </c>
      <c r="H204" s="3">
        <f>IF(G210=0,"- - -",G204/G210*100)</f>
        <v>5.2489905787348583</v>
      </c>
      <c r="I204" s="26">
        <f t="shared" si="41"/>
        <v>5404</v>
      </c>
      <c r="J204" s="29">
        <f>IF(I210=0,"- - -",I204/I210*100)</f>
        <v>4.4273670929632392</v>
      </c>
    </row>
    <row r="205" spans="1:12" x14ac:dyDescent="0.25">
      <c r="A205" s="52" t="s">
        <v>343</v>
      </c>
      <c r="B205" s="82" t="s">
        <v>356</v>
      </c>
      <c r="C205" s="9">
        <v>1487</v>
      </c>
      <c r="D205" s="3">
        <f>IF(C210=0,"- - -",C205/C210*100)</f>
        <v>1.5630748531003964</v>
      </c>
      <c r="E205" s="2">
        <v>334</v>
      </c>
      <c r="F205" s="3">
        <f>IF(E210=0,"- - -",E205/E210*100)</f>
        <v>1.2756368636137951</v>
      </c>
      <c r="G205" s="2">
        <v>10</v>
      </c>
      <c r="H205" s="3">
        <f>IF(G210=0,"- - -",G205/G210*100)</f>
        <v>1.3458950201884252</v>
      </c>
      <c r="I205" s="26">
        <f t="shared" si="41"/>
        <v>1831</v>
      </c>
      <c r="J205" s="29">
        <f>IF(I210=0,"- - -",I205/I210*100)</f>
        <v>1.500094216731253</v>
      </c>
    </row>
    <row r="206" spans="1:12" x14ac:dyDescent="0.25">
      <c r="A206" s="52" t="s">
        <v>344</v>
      </c>
      <c r="B206" s="82" t="s">
        <v>357</v>
      </c>
      <c r="C206" s="9">
        <v>4871</v>
      </c>
      <c r="D206" s="3">
        <f>IF(C210=0,"- - -",C206/C210*100)</f>
        <v>5.1202001408554336</v>
      </c>
      <c r="E206" s="2">
        <v>1636</v>
      </c>
      <c r="F206" s="3">
        <f>IF(E210=0,"- - -",E206/E210*100)</f>
        <v>6.2483290684795483</v>
      </c>
      <c r="G206" s="2">
        <v>52</v>
      </c>
      <c r="H206" s="3">
        <f>IF(G210=0,"- - -",G206/G210*100)</f>
        <v>6.9986541049798108</v>
      </c>
      <c r="I206" s="26">
        <f t="shared" si="41"/>
        <v>6559</v>
      </c>
      <c r="J206" s="29">
        <f>IF(I210=0,"- - -",I206/I210*100)</f>
        <v>5.3736307851121179</v>
      </c>
    </row>
    <row r="207" spans="1:12" x14ac:dyDescent="0.25">
      <c r="A207" s="53" t="s">
        <v>345</v>
      </c>
      <c r="B207" s="84" t="s">
        <v>358</v>
      </c>
      <c r="C207" s="10">
        <v>620</v>
      </c>
      <c r="D207" s="7">
        <f>IF(C210=0,"- - -",C207/C210*100)</f>
        <v>0.6517191721064195</v>
      </c>
      <c r="E207" s="6">
        <v>211</v>
      </c>
      <c r="F207" s="7">
        <f>IF(E210=0,"- - -",E207/E210*100)</f>
        <v>0.80586640186380476</v>
      </c>
      <c r="G207" s="6">
        <v>2</v>
      </c>
      <c r="H207" s="7">
        <f>IF(G210=0,"- - -",G207/G210*100)</f>
        <v>0.26917900403768508</v>
      </c>
      <c r="I207" s="26">
        <f t="shared" si="41"/>
        <v>833</v>
      </c>
      <c r="J207" s="29">
        <f>IF(I210=0,"- - -",I207/I210*100)</f>
        <v>0.68245684464070655</v>
      </c>
    </row>
    <row r="208" spans="1:12" x14ac:dyDescent="0.25">
      <c r="A208" s="53" t="s">
        <v>346</v>
      </c>
      <c r="B208" s="84" t="s">
        <v>359</v>
      </c>
      <c r="C208" s="10">
        <v>2133</v>
      </c>
      <c r="D208" s="7">
        <f>IF(C210=0,"- - -",C208/C210*100)</f>
        <v>2.2421241840370851</v>
      </c>
      <c r="E208" s="6">
        <v>634</v>
      </c>
      <c r="F208" s="7">
        <f>IF(E210=0,"- - -",E208/E210*100)</f>
        <v>2.421418477638162</v>
      </c>
      <c r="G208" s="6">
        <v>34</v>
      </c>
      <c r="H208" s="7">
        <f>IF(G210=0,"- - -",G208/G210*100)</f>
        <v>4.5760430686406455</v>
      </c>
      <c r="I208" s="26">
        <f t="shared" si="41"/>
        <v>2801</v>
      </c>
      <c r="J208" s="29">
        <f>IF(I210=0,"- - -",I208/I210*100)</f>
        <v>2.2947918629515232</v>
      </c>
    </row>
    <row r="209" spans="1:12" ht="15.75" thickBot="1" x14ac:dyDescent="0.3">
      <c r="A209" s="54" t="s">
        <v>347</v>
      </c>
      <c r="B209" s="84" t="s">
        <v>360</v>
      </c>
      <c r="C209" s="10">
        <v>33</v>
      </c>
      <c r="D209" s="7">
        <f>IF(C210=0,"- - -",C209/C210*100)</f>
        <v>3.4688278515341682E-2</v>
      </c>
      <c r="E209" s="6">
        <v>14</v>
      </c>
      <c r="F209" s="7">
        <f>IF(E210=0,"- - -",E209/E210*100)</f>
        <v>5.3469808654470458E-2</v>
      </c>
      <c r="G209" s="6">
        <v>0</v>
      </c>
      <c r="H209" s="7">
        <f>IF(G210=0,"- - -",G209/G210*100)</f>
        <v>0</v>
      </c>
      <c r="I209" s="26">
        <f t="shared" si="41"/>
        <v>47</v>
      </c>
      <c r="J209" s="29">
        <f>IF(I210=0,"- - -",I209/I210*100)</f>
        <v>3.850596842510589E-2</v>
      </c>
    </row>
    <row r="210" spans="1:12" x14ac:dyDescent="0.25">
      <c r="A210" s="153" t="s">
        <v>13</v>
      </c>
      <c r="B210" s="154"/>
      <c r="C210" s="14">
        <f>SUM(C197:C209)</f>
        <v>95133</v>
      </c>
      <c r="D210" s="15">
        <f>IF(C210=0,"- - -",C210/C210*100)</f>
        <v>100</v>
      </c>
      <c r="E210" s="16">
        <f>SUM(E197:E209)</f>
        <v>26183</v>
      </c>
      <c r="F210" s="15">
        <f>IF(E210=0,"- - -",E210/E210*100)</f>
        <v>100</v>
      </c>
      <c r="G210" s="16">
        <f>SUM(G197:G209)</f>
        <v>743</v>
      </c>
      <c r="H210" s="15">
        <f>IF(G210=0,"- - -",G210/G210*100)</f>
        <v>100</v>
      </c>
      <c r="I210" s="22">
        <f>SUM(I197:I209)</f>
        <v>122059</v>
      </c>
      <c r="J210" s="23">
        <f>IF(I210=0,"- - -",I210/I210*100)</f>
        <v>100</v>
      </c>
    </row>
    <row r="211" spans="1:12" ht="15.75" thickBot="1" x14ac:dyDescent="0.3">
      <c r="A211" s="155" t="s">
        <v>590</v>
      </c>
      <c r="B211" s="156"/>
      <c r="C211" s="18">
        <f>IF($I210=0,"- - -",C210/$I210*100)</f>
        <v>77.940176472034011</v>
      </c>
      <c r="D211" s="19"/>
      <c r="E211" s="20">
        <f>IF($I210=0,"- - -",E210/$I210*100)</f>
        <v>21.451101516479735</v>
      </c>
      <c r="F211" s="19"/>
      <c r="G211" s="20">
        <f>IF($I210=0,"- - -",G210/$I210*100)</f>
        <v>0.60872201148624849</v>
      </c>
      <c r="H211" s="19"/>
      <c r="I211" s="24">
        <f>IF($I210=0,"- - -",I210/$I210*100)</f>
        <v>100</v>
      </c>
      <c r="J211" s="25"/>
    </row>
    <row r="212" spans="1:12" x14ac:dyDescent="0.25">
      <c r="A212" s="146" t="s">
        <v>487</v>
      </c>
      <c r="B212" s="148"/>
      <c r="C212" s="148"/>
      <c r="D212" s="148"/>
      <c r="E212" s="148"/>
    </row>
    <row r="214" spans="1:12" x14ac:dyDescent="0.25">
      <c r="A214" s="51" t="s">
        <v>81</v>
      </c>
      <c r="J214" s="48"/>
      <c r="L214" s="48"/>
    </row>
    <row r="215" spans="1:12" ht="15.75" thickBot="1" x14ac:dyDescent="0.3"/>
    <row r="216" spans="1:12" ht="14.45" customHeight="1" x14ac:dyDescent="0.25">
      <c r="A216" s="149" t="s">
        <v>85</v>
      </c>
      <c r="B216" s="150"/>
      <c r="C216" s="32" t="s">
        <v>121</v>
      </c>
      <c r="D216" s="33"/>
      <c r="E216" s="33" t="s">
        <v>122</v>
      </c>
      <c r="F216" s="33"/>
      <c r="G216" s="33" t="s">
        <v>123</v>
      </c>
      <c r="H216" s="33"/>
      <c r="I216" s="35" t="s">
        <v>13</v>
      </c>
      <c r="J216" s="36"/>
    </row>
    <row r="217" spans="1:12" ht="15.75" thickBot="1" x14ac:dyDescent="0.3">
      <c r="A217" s="151"/>
      <c r="B217" s="152"/>
      <c r="C217" s="37" t="s">
        <v>14</v>
      </c>
      <c r="D217" s="38" t="s">
        <v>15</v>
      </c>
      <c r="E217" s="39" t="s">
        <v>14</v>
      </c>
      <c r="F217" s="38" t="s">
        <v>15</v>
      </c>
      <c r="G217" s="39" t="s">
        <v>14</v>
      </c>
      <c r="H217" s="38" t="s">
        <v>15</v>
      </c>
      <c r="I217" s="41" t="s">
        <v>14</v>
      </c>
      <c r="J217" s="42" t="s">
        <v>15</v>
      </c>
    </row>
    <row r="218" spans="1:12" x14ac:dyDescent="0.25">
      <c r="A218" s="55" t="s">
        <v>335</v>
      </c>
      <c r="B218" s="83" t="s">
        <v>348</v>
      </c>
      <c r="C218" s="8">
        <v>281</v>
      </c>
      <c r="D218" s="5">
        <f>IF(C231=0,"- - -",C218/C231*100)</f>
        <v>2.2039215686274511</v>
      </c>
      <c r="E218" s="4">
        <v>1741</v>
      </c>
      <c r="F218" s="5">
        <f>IF(E231=0,"- - -",E218/E231*100)</f>
        <v>1.6522572624346359</v>
      </c>
      <c r="G218" s="4">
        <v>33</v>
      </c>
      <c r="H218" s="5">
        <f>IF(G231=0,"- - -",G218/G231*100)</f>
        <v>1.7818574514038878</v>
      </c>
      <c r="I218" s="26">
        <f>C218+E218+G218</f>
        <v>2055</v>
      </c>
      <c r="J218" s="27">
        <f>IF(I231=0,"- - -",I218/I231*100)</f>
        <v>1.7128853992148234</v>
      </c>
    </row>
    <row r="219" spans="1:12" x14ac:dyDescent="0.25">
      <c r="A219" s="52" t="s">
        <v>336</v>
      </c>
      <c r="B219" s="82" t="s">
        <v>350</v>
      </c>
      <c r="C219" s="9">
        <v>9747</v>
      </c>
      <c r="D219" s="3">
        <f>IF(C231=0,"- - -",C219/C231*100)</f>
        <v>76.447058823529417</v>
      </c>
      <c r="E219" s="2">
        <v>85568</v>
      </c>
      <c r="F219" s="3">
        <f>IF(E231=0,"- - -",E219/E231*100)</f>
        <v>81.206404039061979</v>
      </c>
      <c r="G219" s="2">
        <v>1569</v>
      </c>
      <c r="H219" s="3">
        <f>IF(G231=0,"- - -",G219/G231*100)</f>
        <v>84.719222462203021</v>
      </c>
      <c r="I219" s="26">
        <f t="shared" ref="I219:I230" si="42">C219+E219+G219</f>
        <v>96884</v>
      </c>
      <c r="J219" s="29">
        <f>IF(I231=0,"- - -",I219/I231*100)</f>
        <v>80.754836504880274</v>
      </c>
    </row>
    <row r="220" spans="1:12" x14ac:dyDescent="0.25">
      <c r="A220" s="52" t="s">
        <v>337</v>
      </c>
      <c r="B220" s="82" t="s">
        <v>349</v>
      </c>
      <c r="C220" s="9">
        <v>24</v>
      </c>
      <c r="D220" s="3">
        <f>IF(C231=0,"- - -",C220/C231*100)</f>
        <v>0.18823529411764706</v>
      </c>
      <c r="E220" s="2">
        <v>205</v>
      </c>
      <c r="F220" s="3">
        <f>IF(E231=0,"- - -",E220/E231*100)</f>
        <v>0.19455068282544533</v>
      </c>
      <c r="G220" s="2">
        <v>1</v>
      </c>
      <c r="H220" s="3">
        <f>IF(G231=0,"- - -",G220/G231*100)</f>
        <v>5.399568034557236E-2</v>
      </c>
      <c r="I220" s="26">
        <f t="shared" si="42"/>
        <v>230</v>
      </c>
      <c r="J220" s="29">
        <f>IF(I231=0,"- - -",I220/I231*100)</f>
        <v>0.19170980137197535</v>
      </c>
    </row>
    <row r="221" spans="1:12" x14ac:dyDescent="0.25">
      <c r="A221" s="52" t="s">
        <v>338</v>
      </c>
      <c r="B221" s="82" t="s">
        <v>351</v>
      </c>
      <c r="C221" s="9">
        <v>172</v>
      </c>
      <c r="D221" s="3">
        <f>IF(C231=0,"- - -",C221/C231*100)</f>
        <v>1.3490196078431371</v>
      </c>
      <c r="E221" s="2">
        <v>1554</v>
      </c>
      <c r="F221" s="3">
        <f>IF(E231=0,"- - -",E221/E231*100)</f>
        <v>1.4747890785889857</v>
      </c>
      <c r="G221" s="2">
        <v>23</v>
      </c>
      <c r="H221" s="3">
        <f>IF(G231=0,"- - -",G221/G231*100)</f>
        <v>1.2419006479481642</v>
      </c>
      <c r="I221" s="26">
        <f t="shared" si="42"/>
        <v>1749</v>
      </c>
      <c r="J221" s="29">
        <f>IF(I231=0,"- - -",I221/I231*100)</f>
        <v>1.457828011302543</v>
      </c>
    </row>
    <row r="222" spans="1:12" x14ac:dyDescent="0.25">
      <c r="A222" s="52" t="s">
        <v>339</v>
      </c>
      <c r="B222" s="82" t="s">
        <v>352</v>
      </c>
      <c r="C222" s="9">
        <v>18</v>
      </c>
      <c r="D222" s="3">
        <f>IF(C231=0,"- - -",C222/C231*100)</f>
        <v>0.14117647058823529</v>
      </c>
      <c r="E222" s="2">
        <v>133</v>
      </c>
      <c r="F222" s="3">
        <f>IF(E231=0,"- - -",E222/E231*100)</f>
        <v>0.12622068690626453</v>
      </c>
      <c r="G222" s="2">
        <v>0</v>
      </c>
      <c r="H222" s="3">
        <f>IF(G231=0,"- - -",G222/G231*100)</f>
        <v>0</v>
      </c>
      <c r="I222" s="26">
        <f t="shared" si="42"/>
        <v>151</v>
      </c>
      <c r="J222" s="29">
        <f>IF(I231=0,"- - -",I222/I231*100)</f>
        <v>0.12586165220507947</v>
      </c>
    </row>
    <row r="223" spans="1:12" x14ac:dyDescent="0.25">
      <c r="A223" s="52" t="s">
        <v>340</v>
      </c>
      <c r="B223" s="82" t="s">
        <v>353</v>
      </c>
      <c r="C223" s="9">
        <v>1</v>
      </c>
      <c r="D223" s="3">
        <f>IF(C231=0,"- - -",C223/C231*100)</f>
        <v>7.8431372549019607E-3</v>
      </c>
      <c r="E223" s="2">
        <v>26</v>
      </c>
      <c r="F223" s="3">
        <f>IF(E231=0,"- - -",E223/E231*100)</f>
        <v>2.467472074859307E-2</v>
      </c>
      <c r="G223" s="2">
        <v>0</v>
      </c>
      <c r="H223" s="3">
        <f>IF(G231=0,"- - -",G223/G231*100)</f>
        <v>0</v>
      </c>
      <c r="I223" s="26">
        <f t="shared" si="42"/>
        <v>27</v>
      </c>
      <c r="J223" s="29">
        <f>IF(I231=0,"- - -",I223/I231*100)</f>
        <v>2.2505063639318847E-2</v>
      </c>
    </row>
    <row r="224" spans="1:12" x14ac:dyDescent="0.25">
      <c r="A224" s="52" t="s">
        <v>341</v>
      </c>
      <c r="B224" s="82" t="s">
        <v>354</v>
      </c>
      <c r="C224" s="9">
        <v>200</v>
      </c>
      <c r="D224" s="3">
        <f>IF(C231=0,"- - -",C224/C231*100)</f>
        <v>1.5686274509803921</v>
      </c>
      <c r="E224" s="2">
        <v>1473</v>
      </c>
      <c r="F224" s="3">
        <f>IF(E231=0,"- - -",E224/E231*100)</f>
        <v>1.3979178331799074</v>
      </c>
      <c r="G224" s="2">
        <v>14</v>
      </c>
      <c r="H224" s="3">
        <f>IF(G231=0,"- - -",G224/G231*100)</f>
        <v>0.75593952483801297</v>
      </c>
      <c r="I224" s="26">
        <f t="shared" si="42"/>
        <v>1687</v>
      </c>
      <c r="J224" s="29">
        <f>IF(I231=0,"- - -",I224/I231*100)</f>
        <v>1.4061497170196626</v>
      </c>
    </row>
    <row r="225" spans="1:12" x14ac:dyDescent="0.25">
      <c r="A225" s="52" t="s">
        <v>342</v>
      </c>
      <c r="B225" s="82" t="s">
        <v>355</v>
      </c>
      <c r="C225" s="9">
        <v>578</v>
      </c>
      <c r="D225" s="3">
        <f>IF(C231=0,"- - -",C225/C231*100)</f>
        <v>4.5333333333333332</v>
      </c>
      <c r="E225" s="2">
        <v>4678</v>
      </c>
      <c r="F225" s="3">
        <f>IF(E231=0,"- - -",E225/E231*100)</f>
        <v>4.4395516793045529</v>
      </c>
      <c r="G225" s="2">
        <v>58</v>
      </c>
      <c r="H225" s="3">
        <f>IF(G231=0,"- - -",G225/G231*100)</f>
        <v>3.1317494600431961</v>
      </c>
      <c r="I225" s="26">
        <f t="shared" si="42"/>
        <v>5314</v>
      </c>
      <c r="J225" s="29">
        <f>IF(I231=0,"- - -",I225/I231*100)</f>
        <v>4.4293299325681614</v>
      </c>
    </row>
    <row r="226" spans="1:12" x14ac:dyDescent="0.25">
      <c r="A226" s="52" t="s">
        <v>343</v>
      </c>
      <c r="B226" s="82" t="s">
        <v>356</v>
      </c>
      <c r="C226" s="9">
        <v>207</v>
      </c>
      <c r="D226" s="3">
        <f>IF(C231=0,"- - -",C226/C231*100)</f>
        <v>1.6235294117647059</v>
      </c>
      <c r="E226" s="2">
        <v>1573</v>
      </c>
      <c r="F226" s="3">
        <f>IF(E231=0,"- - -",E226/E231*100)</f>
        <v>1.4928206052898805</v>
      </c>
      <c r="G226" s="2">
        <v>19</v>
      </c>
      <c r="H226" s="3">
        <f>IF(G231=0,"- - -",G226/G231*100)</f>
        <v>1.0259179265658747</v>
      </c>
      <c r="I226" s="26">
        <f t="shared" si="42"/>
        <v>1799</v>
      </c>
      <c r="J226" s="29">
        <f>IF(I231=0,"- - -",I226/I231*100)</f>
        <v>1.4995040550790595</v>
      </c>
    </row>
    <row r="227" spans="1:12" x14ac:dyDescent="0.25">
      <c r="A227" s="52" t="s">
        <v>344</v>
      </c>
      <c r="B227" s="82" t="s">
        <v>357</v>
      </c>
      <c r="C227" s="9">
        <v>1027</v>
      </c>
      <c r="D227" s="3">
        <f>IF(C231=0,"- - -",C227/C231*100)</f>
        <v>8.0549019607843135</v>
      </c>
      <c r="E227" s="2">
        <v>5318</v>
      </c>
      <c r="F227" s="3">
        <f>IF(E231=0,"- - -",E227/E231*100)</f>
        <v>5.0469294208083815</v>
      </c>
      <c r="G227" s="2">
        <v>103</v>
      </c>
      <c r="H227" s="3">
        <f>IF(G231=0,"- - -",G227/G231*100)</f>
        <v>5.5615550755939527</v>
      </c>
      <c r="I227" s="26">
        <f t="shared" si="42"/>
        <v>6448</v>
      </c>
      <c r="J227" s="29">
        <f>IF(I231=0,"- - -",I227/I231*100)</f>
        <v>5.3745426054195526</v>
      </c>
    </row>
    <row r="228" spans="1:12" x14ac:dyDescent="0.25">
      <c r="A228" s="53" t="s">
        <v>345</v>
      </c>
      <c r="B228" s="84" t="s">
        <v>358</v>
      </c>
      <c r="C228" s="10">
        <v>118</v>
      </c>
      <c r="D228" s="7">
        <f>IF(C231=0,"- - -",C228/C231*100)</f>
        <v>0.92549019607843142</v>
      </c>
      <c r="E228" s="6">
        <v>691</v>
      </c>
      <c r="F228" s="7">
        <f>IF(E231=0,"- - -",E228/E231*100)</f>
        <v>0.65577815527991579</v>
      </c>
      <c r="G228" s="6">
        <v>8</v>
      </c>
      <c r="H228" s="7">
        <f>IF(G231=0,"- - -",G228/G231*100)</f>
        <v>0.43196544276457888</v>
      </c>
      <c r="I228" s="26">
        <f t="shared" si="42"/>
        <v>817</v>
      </c>
      <c r="J228" s="29">
        <f>IF(I231=0,"- - -",I228/I231*100)</f>
        <v>0.68098655530827767</v>
      </c>
    </row>
    <row r="229" spans="1:12" x14ac:dyDescent="0.25">
      <c r="A229" s="53" t="s">
        <v>346</v>
      </c>
      <c r="B229" s="84" t="s">
        <v>359</v>
      </c>
      <c r="C229" s="10">
        <v>370</v>
      </c>
      <c r="D229" s="7">
        <f>IF(C231=0,"- - -",C229/C231*100)</f>
        <v>2.9019607843137254</v>
      </c>
      <c r="E229" s="6">
        <v>2372</v>
      </c>
      <c r="F229" s="7">
        <f>IF(E231=0,"- - -",E229/E231*100)</f>
        <v>2.2510937544485672</v>
      </c>
      <c r="G229" s="6">
        <v>24</v>
      </c>
      <c r="H229" s="7">
        <f>IF(G231=0,"- - -",G229/G231*100)</f>
        <v>1.2958963282937366</v>
      </c>
      <c r="I229" s="26">
        <f t="shared" si="42"/>
        <v>2766</v>
      </c>
      <c r="J229" s="29">
        <f>IF(I231=0,"- - -",I229/I231*100)</f>
        <v>2.3055187417168863</v>
      </c>
    </row>
    <row r="230" spans="1:12" ht="15.75" thickBot="1" x14ac:dyDescent="0.3">
      <c r="A230" s="54" t="s">
        <v>347</v>
      </c>
      <c r="B230" s="84" t="s">
        <v>360</v>
      </c>
      <c r="C230" s="10">
        <v>7</v>
      </c>
      <c r="D230" s="7">
        <f>IF(C231=0,"- - -",C230/C231*100)</f>
        <v>5.4901960784313725E-2</v>
      </c>
      <c r="E230" s="6">
        <v>39</v>
      </c>
      <c r="F230" s="7">
        <f>IF(E231=0,"- - -",E230/E231*100)</f>
        <v>3.7012081122889604E-2</v>
      </c>
      <c r="G230" s="6">
        <v>0</v>
      </c>
      <c r="H230" s="7">
        <f>IF(G231=0,"- - -",G230/G231*100)</f>
        <v>0</v>
      </c>
      <c r="I230" s="26">
        <f t="shared" si="42"/>
        <v>46</v>
      </c>
      <c r="J230" s="29">
        <f>IF(I231=0,"- - -",I230/I231*100)</f>
        <v>3.8341960274395077E-2</v>
      </c>
    </row>
    <row r="231" spans="1:12" x14ac:dyDescent="0.25">
      <c r="A231" s="153" t="s">
        <v>13</v>
      </c>
      <c r="B231" s="154"/>
      <c r="C231" s="14">
        <f>SUM(C218:C230)</f>
        <v>12750</v>
      </c>
      <c r="D231" s="15">
        <f>IF(C231=0,"- - -",C231/C231*100)</f>
        <v>100</v>
      </c>
      <c r="E231" s="16">
        <f>SUM(E218:E230)</f>
        <v>105371</v>
      </c>
      <c r="F231" s="15">
        <f>IF(E231=0,"- - -",E231/E231*100)</f>
        <v>100</v>
      </c>
      <c r="G231" s="16">
        <f>SUM(G218:G230)</f>
        <v>1852</v>
      </c>
      <c r="H231" s="15">
        <f>IF(G231=0,"- - -",G231/G231*100)</f>
        <v>100</v>
      </c>
      <c r="I231" s="22">
        <f>SUM(I218:I230)</f>
        <v>119973</v>
      </c>
      <c r="J231" s="23">
        <f>IF(I231=0,"- - -",I231/I231*100)</f>
        <v>100</v>
      </c>
    </row>
    <row r="232" spans="1:12" ht="15.75" thickBot="1" x14ac:dyDescent="0.3">
      <c r="A232" s="155" t="s">
        <v>594</v>
      </c>
      <c r="B232" s="156"/>
      <c r="C232" s="18">
        <f>IF($I231=0,"- - -",C231/$I231*100)</f>
        <v>10.627391163011678</v>
      </c>
      <c r="D232" s="19"/>
      <c r="E232" s="20">
        <f>IF($I231=0,"- - -",E231/$I231*100)</f>
        <v>87.828928175506164</v>
      </c>
      <c r="F232" s="19"/>
      <c r="G232" s="20">
        <f>IF($I231=0,"- - -",G231/$I231*100)</f>
        <v>1.5436806614821668</v>
      </c>
      <c r="H232" s="19"/>
      <c r="I232" s="24">
        <f>IF($I231=0,"- - -",I231/$I231*100)</f>
        <v>100</v>
      </c>
      <c r="J232" s="25"/>
    </row>
    <row r="235" spans="1:12" x14ac:dyDescent="0.25">
      <c r="A235" s="51" t="s">
        <v>82</v>
      </c>
      <c r="J235" s="48"/>
      <c r="L235" s="48"/>
    </row>
    <row r="236" spans="1:12" ht="15.75" thickBot="1" x14ac:dyDescent="0.3"/>
    <row r="237" spans="1:12" ht="14.45" customHeight="1" x14ac:dyDescent="0.25">
      <c r="A237" s="149" t="s">
        <v>85</v>
      </c>
      <c r="B237" s="150"/>
      <c r="C237" s="32" t="s">
        <v>124</v>
      </c>
      <c r="D237" s="33"/>
      <c r="E237" s="33" t="s">
        <v>125</v>
      </c>
      <c r="F237" s="33"/>
      <c r="G237" s="33" t="s">
        <v>123</v>
      </c>
      <c r="H237" s="33"/>
      <c r="I237" s="35" t="s">
        <v>13</v>
      </c>
      <c r="J237" s="36"/>
    </row>
    <row r="238" spans="1:12" ht="15.75" thickBot="1" x14ac:dyDescent="0.3">
      <c r="A238" s="151"/>
      <c r="B238" s="152"/>
      <c r="C238" s="37" t="s">
        <v>14</v>
      </c>
      <c r="D238" s="38" t="s">
        <v>15</v>
      </c>
      <c r="E238" s="39" t="s">
        <v>14</v>
      </c>
      <c r="F238" s="38" t="s">
        <v>15</v>
      </c>
      <c r="G238" s="39" t="s">
        <v>14</v>
      </c>
      <c r="H238" s="38" t="s">
        <v>15</v>
      </c>
      <c r="I238" s="41" t="s">
        <v>14</v>
      </c>
      <c r="J238" s="42" t="s">
        <v>15</v>
      </c>
    </row>
    <row r="239" spans="1:12" x14ac:dyDescent="0.25">
      <c r="A239" s="55" t="s">
        <v>335</v>
      </c>
      <c r="B239" s="83" t="s">
        <v>348</v>
      </c>
      <c r="C239" s="8">
        <v>1293</v>
      </c>
      <c r="D239" s="5">
        <f>IF(C252=0,"- - -",C239/C252*100)</f>
        <v>1.6054732607373008</v>
      </c>
      <c r="E239" s="4">
        <v>748</v>
      </c>
      <c r="F239" s="5">
        <f>IF(E252=0,"- - -",E239/E252*100)</f>
        <v>1.9275369788177086</v>
      </c>
      <c r="G239" s="4">
        <v>14</v>
      </c>
      <c r="H239" s="5">
        <f>IF(G252=0,"- - -",G239/G252*100)</f>
        <v>2.2222222222222223</v>
      </c>
      <c r="I239" s="26">
        <f>C239+E239+G239</f>
        <v>2055</v>
      </c>
      <c r="J239" s="27">
        <f>IF(I252=0,"- - -",I239/I252*100)</f>
        <v>1.7128853992148234</v>
      </c>
    </row>
    <row r="240" spans="1:12" x14ac:dyDescent="0.25">
      <c r="A240" s="52" t="s">
        <v>336</v>
      </c>
      <c r="B240" s="82" t="s">
        <v>350</v>
      </c>
      <c r="C240" s="9">
        <v>65871</v>
      </c>
      <c r="D240" s="3">
        <f>IF(C252=0,"- - -",C240/C252*100)</f>
        <v>81.789736394452234</v>
      </c>
      <c r="E240" s="2">
        <v>30508</v>
      </c>
      <c r="F240" s="3">
        <f>IF(E252=0,"- - -",E240/E252*100)</f>
        <v>78.616708756377889</v>
      </c>
      <c r="G240" s="2">
        <v>505</v>
      </c>
      <c r="H240" s="3">
        <f>IF(G252=0,"- - -",G240/G252*100)</f>
        <v>80.158730158730165</v>
      </c>
      <c r="I240" s="26">
        <f t="shared" ref="I240:I251" si="43">C240+E240+G240</f>
        <v>96884</v>
      </c>
      <c r="J240" s="29">
        <f>IF(I252=0,"- - -",I240/I252*100)</f>
        <v>80.754836504880274</v>
      </c>
    </row>
    <row r="241" spans="1:12" x14ac:dyDescent="0.25">
      <c r="A241" s="52" t="s">
        <v>337</v>
      </c>
      <c r="B241" s="82" t="s">
        <v>349</v>
      </c>
      <c r="C241" s="9">
        <v>141</v>
      </c>
      <c r="D241" s="3">
        <f>IF(C252=0,"- - -",C241/C252*100)</f>
        <v>0.17507481033562214</v>
      </c>
      <c r="E241" s="2">
        <v>88</v>
      </c>
      <c r="F241" s="3">
        <f>IF(E252=0,"- - -",E241/E252*100)</f>
        <v>0.22676905633149513</v>
      </c>
      <c r="G241" s="2">
        <v>1</v>
      </c>
      <c r="H241" s="3">
        <f>IF(G252=0,"- - -",G241/G252*100)</f>
        <v>0.15873015873015872</v>
      </c>
      <c r="I241" s="26">
        <f t="shared" si="43"/>
        <v>230</v>
      </c>
      <c r="J241" s="29">
        <f>IF(I252=0,"- - -",I241/I252*100)</f>
        <v>0.19170980137197535</v>
      </c>
    </row>
    <row r="242" spans="1:12" x14ac:dyDescent="0.25">
      <c r="A242" s="52" t="s">
        <v>338</v>
      </c>
      <c r="B242" s="82" t="s">
        <v>351</v>
      </c>
      <c r="C242" s="9">
        <v>1217</v>
      </c>
      <c r="D242" s="3">
        <f>IF(C252=0,"- - -",C242/C252*100)</f>
        <v>1.5111066963010791</v>
      </c>
      <c r="E242" s="2">
        <v>520</v>
      </c>
      <c r="F242" s="3">
        <f>IF(E252=0,"- - -",E242/E252*100)</f>
        <v>1.3399989692315621</v>
      </c>
      <c r="G242" s="2">
        <v>12</v>
      </c>
      <c r="H242" s="3">
        <f>IF(G252=0,"- - -",G242/G252*100)</f>
        <v>1.9047619047619049</v>
      </c>
      <c r="I242" s="26">
        <f t="shared" si="43"/>
        <v>1749</v>
      </c>
      <c r="J242" s="29">
        <f>IF(I252=0,"- - -",I242/I252*100)</f>
        <v>1.457828011302543</v>
      </c>
    </row>
    <row r="243" spans="1:12" x14ac:dyDescent="0.25">
      <c r="A243" s="52" t="s">
        <v>339</v>
      </c>
      <c r="B243" s="82" t="s">
        <v>352</v>
      </c>
      <c r="C243" s="9">
        <v>99</v>
      </c>
      <c r="D243" s="3">
        <f>IF(C252=0,"- - -",C243/C252*100)</f>
        <v>0.12292486683139427</v>
      </c>
      <c r="E243" s="2">
        <v>52</v>
      </c>
      <c r="F243" s="3">
        <f>IF(E252=0,"- - -",E243/E252*100)</f>
        <v>0.13399989692315623</v>
      </c>
      <c r="G243" s="2">
        <v>0</v>
      </c>
      <c r="H243" s="3">
        <f>IF(G252=0,"- - -",G243/G252*100)</f>
        <v>0</v>
      </c>
      <c r="I243" s="26">
        <f t="shared" si="43"/>
        <v>151</v>
      </c>
      <c r="J243" s="29">
        <f>IF(I252=0,"- - -",I243/I252*100)</f>
        <v>0.12586165220507947</v>
      </c>
    </row>
    <row r="244" spans="1:12" x14ac:dyDescent="0.25">
      <c r="A244" s="52" t="s">
        <v>340</v>
      </c>
      <c r="B244" s="82" t="s">
        <v>353</v>
      </c>
      <c r="C244" s="9">
        <v>17</v>
      </c>
      <c r="D244" s="3">
        <f>IF(C252=0,"- - -",C244/C252*100)</f>
        <v>2.1108310465996993E-2</v>
      </c>
      <c r="E244" s="2">
        <v>10</v>
      </c>
      <c r="F244" s="3">
        <f>IF(E252=0,"- - -",E244/E252*100)</f>
        <v>2.5769210946760813E-2</v>
      </c>
      <c r="G244" s="2">
        <v>0</v>
      </c>
      <c r="H244" s="3">
        <f>IF(G252=0,"- - -",G244/G252*100)</f>
        <v>0</v>
      </c>
      <c r="I244" s="26">
        <f t="shared" si="43"/>
        <v>27</v>
      </c>
      <c r="J244" s="29">
        <f>IF(I252=0,"- - -",I244/I252*100)</f>
        <v>2.2505063639318847E-2</v>
      </c>
    </row>
    <row r="245" spans="1:12" x14ac:dyDescent="0.25">
      <c r="A245" s="52" t="s">
        <v>341</v>
      </c>
      <c r="B245" s="82" t="s">
        <v>354</v>
      </c>
      <c r="C245" s="9">
        <v>1042</v>
      </c>
      <c r="D245" s="3">
        <f>IF(C252=0,"- - -",C245/C252*100)</f>
        <v>1.2938152650334629</v>
      </c>
      <c r="E245" s="2">
        <v>642</v>
      </c>
      <c r="F245" s="3">
        <f>IF(E252=0,"- - -",E245/E252*100)</f>
        <v>1.654383342782044</v>
      </c>
      <c r="G245" s="2">
        <v>3</v>
      </c>
      <c r="H245" s="3">
        <f>IF(G252=0,"- - -",G245/G252*100)</f>
        <v>0.47619047619047622</v>
      </c>
      <c r="I245" s="26">
        <f t="shared" si="43"/>
        <v>1687</v>
      </c>
      <c r="J245" s="29">
        <f>IF(I252=0,"- - -",I245/I252*100)</f>
        <v>1.4061497170196626</v>
      </c>
    </row>
    <row r="246" spans="1:12" x14ac:dyDescent="0.25">
      <c r="A246" s="52" t="s">
        <v>342</v>
      </c>
      <c r="B246" s="82" t="s">
        <v>355</v>
      </c>
      <c r="C246" s="9">
        <v>3655</v>
      </c>
      <c r="D246" s="3">
        <f>IF(C252=0,"- - -",C246/C252*100)</f>
        <v>4.5382867501893545</v>
      </c>
      <c r="E246" s="2">
        <v>1624</v>
      </c>
      <c r="F246" s="3">
        <f>IF(E252=0,"- - -",E246/E252*100)</f>
        <v>4.1849198577539557</v>
      </c>
      <c r="G246" s="2">
        <v>35</v>
      </c>
      <c r="H246" s="3">
        <f>IF(G252=0,"- - -",G246/G252*100)</f>
        <v>5.5555555555555554</v>
      </c>
      <c r="I246" s="26">
        <f t="shared" si="43"/>
        <v>5314</v>
      </c>
      <c r="J246" s="29">
        <f>IF(I252=0,"- - -",I246/I252*100)</f>
        <v>4.4293299325681614</v>
      </c>
    </row>
    <row r="247" spans="1:12" x14ac:dyDescent="0.25">
      <c r="A247" s="52" t="s">
        <v>343</v>
      </c>
      <c r="B247" s="82" t="s">
        <v>356</v>
      </c>
      <c r="C247" s="9">
        <v>1080</v>
      </c>
      <c r="D247" s="3">
        <f>IF(C252=0,"- - -",C247/C252*100)</f>
        <v>1.3409985472515737</v>
      </c>
      <c r="E247" s="2">
        <v>711</v>
      </c>
      <c r="F247" s="3">
        <f>IF(E252=0,"- - -",E247/E252*100)</f>
        <v>1.8321908983146937</v>
      </c>
      <c r="G247" s="2">
        <v>8</v>
      </c>
      <c r="H247" s="3">
        <f>IF(G252=0,"- - -",G247/G252*100)</f>
        <v>1.2698412698412698</v>
      </c>
      <c r="I247" s="26">
        <f t="shared" si="43"/>
        <v>1799</v>
      </c>
      <c r="J247" s="29">
        <f>IF(I252=0,"- - -",I247/I252*100)</f>
        <v>1.4995040550790595</v>
      </c>
    </row>
    <row r="248" spans="1:12" x14ac:dyDescent="0.25">
      <c r="A248" s="52" t="s">
        <v>344</v>
      </c>
      <c r="B248" s="82" t="s">
        <v>357</v>
      </c>
      <c r="C248" s="9">
        <v>3844</v>
      </c>
      <c r="D248" s="3">
        <f>IF(C252=0,"- - -",C248/C252*100)</f>
        <v>4.7729614959583788</v>
      </c>
      <c r="E248" s="2">
        <v>2571</v>
      </c>
      <c r="F248" s="3">
        <f>IF(E252=0,"- - -",E248/E252*100)</f>
        <v>6.6252641344122036</v>
      </c>
      <c r="G248" s="2">
        <v>33</v>
      </c>
      <c r="H248" s="3">
        <f>IF(G252=0,"- - -",G248/G252*100)</f>
        <v>5.2380952380952381</v>
      </c>
      <c r="I248" s="26">
        <f t="shared" si="43"/>
        <v>6448</v>
      </c>
      <c r="J248" s="29">
        <f>IF(I252=0,"- - -",I248/I252*100)</f>
        <v>5.3745426054195526</v>
      </c>
    </row>
    <row r="249" spans="1:12" x14ac:dyDescent="0.25">
      <c r="A249" s="53" t="s">
        <v>345</v>
      </c>
      <c r="B249" s="84" t="s">
        <v>358</v>
      </c>
      <c r="C249" s="10">
        <v>584</v>
      </c>
      <c r="D249" s="7">
        <f>IF(C252=0,"- - -",C249/C252*100)</f>
        <v>0.72513254777307323</v>
      </c>
      <c r="E249" s="6">
        <v>229</v>
      </c>
      <c r="F249" s="7">
        <f>IF(E252=0,"- - -",E249/E252*100)</f>
        <v>0.59011493068082255</v>
      </c>
      <c r="G249" s="6">
        <v>4</v>
      </c>
      <c r="H249" s="7">
        <f>IF(G252=0,"- - -",G249/G252*100)</f>
        <v>0.63492063492063489</v>
      </c>
      <c r="I249" s="26">
        <f t="shared" si="43"/>
        <v>817</v>
      </c>
      <c r="J249" s="29">
        <f>IF(I252=0,"- - -",I249/I252*100)</f>
        <v>0.68098655530827767</v>
      </c>
    </row>
    <row r="250" spans="1:12" x14ac:dyDescent="0.25">
      <c r="A250" s="53" t="s">
        <v>346</v>
      </c>
      <c r="B250" s="84" t="s">
        <v>359</v>
      </c>
      <c r="C250" s="10">
        <v>1668</v>
      </c>
      <c r="D250" s="7">
        <f>IF(C252=0,"- - -",C250/C252*100)</f>
        <v>2.0710977563107638</v>
      </c>
      <c r="E250" s="6">
        <v>1083</v>
      </c>
      <c r="F250" s="7">
        <f>IF(E252=0,"- - -",E250/E252*100)</f>
        <v>2.7908055455341958</v>
      </c>
      <c r="G250" s="6">
        <v>15</v>
      </c>
      <c r="H250" s="7">
        <f>IF(G252=0,"- - -",G250/G252*100)</f>
        <v>2.3809523809523809</v>
      </c>
      <c r="I250" s="26">
        <f t="shared" si="43"/>
        <v>2766</v>
      </c>
      <c r="J250" s="29">
        <f>IF(I252=0,"- - -",I250/I252*100)</f>
        <v>2.3055187417168863</v>
      </c>
    </row>
    <row r="251" spans="1:12" ht="15.75" thickBot="1" x14ac:dyDescent="0.3">
      <c r="A251" s="54" t="s">
        <v>347</v>
      </c>
      <c r="B251" s="84" t="s">
        <v>360</v>
      </c>
      <c r="C251" s="10">
        <v>26</v>
      </c>
      <c r="D251" s="7">
        <f>IF(C252=0,"- - -",C251/C252*100)</f>
        <v>3.2283298359760113E-2</v>
      </c>
      <c r="E251" s="6">
        <v>20</v>
      </c>
      <c r="F251" s="7">
        <f>IF(E252=0,"- - -",E251/E252*100)</f>
        <v>5.1538421893521626E-2</v>
      </c>
      <c r="G251" s="6">
        <v>0</v>
      </c>
      <c r="H251" s="7">
        <f>IF(G252=0,"- - -",G251/G252*100)</f>
        <v>0</v>
      </c>
      <c r="I251" s="26">
        <f t="shared" si="43"/>
        <v>46</v>
      </c>
      <c r="J251" s="29">
        <f>IF(I252=0,"- - -",I251/I252*100)</f>
        <v>3.8341960274395077E-2</v>
      </c>
    </row>
    <row r="252" spans="1:12" x14ac:dyDescent="0.25">
      <c r="A252" s="153" t="s">
        <v>13</v>
      </c>
      <c r="B252" s="154"/>
      <c r="C252" s="14">
        <f>SUM(C239:C251)</f>
        <v>80537</v>
      </c>
      <c r="D252" s="15">
        <f>IF(C252=0,"- - -",C252/C252*100)</f>
        <v>100</v>
      </c>
      <c r="E252" s="16">
        <f>SUM(E239:E251)</f>
        <v>38806</v>
      </c>
      <c r="F252" s="15">
        <f>IF(E252=0,"- - -",E252/E252*100)</f>
        <v>100</v>
      </c>
      <c r="G252" s="16">
        <f>SUM(G239:G251)</f>
        <v>630</v>
      </c>
      <c r="H252" s="15">
        <f>IF(G252=0,"- - -",G252/G252*100)</f>
        <v>100</v>
      </c>
      <c r="I252" s="22">
        <f>SUM(I239:I251)</f>
        <v>119973</v>
      </c>
      <c r="J252" s="23">
        <f>IF(I252=0,"- - -",I252/I252*100)</f>
        <v>100</v>
      </c>
    </row>
    <row r="253" spans="1:12" ht="15.75" thickBot="1" x14ac:dyDescent="0.3">
      <c r="A253" s="155" t="s">
        <v>592</v>
      </c>
      <c r="B253" s="156"/>
      <c r="C253" s="18">
        <f>IF($I252=0,"- - -",C252/$I252*100)</f>
        <v>67.129270752585995</v>
      </c>
      <c r="D253" s="19"/>
      <c r="E253" s="20">
        <f>IF($I252=0,"- - -",E252/$I252*100)</f>
        <v>32.345611095829895</v>
      </c>
      <c r="F253" s="19"/>
      <c r="G253" s="20">
        <f>IF($I252=0,"- - -",G252/$I252*100)</f>
        <v>0.52511815158410635</v>
      </c>
      <c r="H253" s="19"/>
      <c r="I253" s="24">
        <f>IF($I252=0,"- - -",I252/$I252*100)</f>
        <v>100</v>
      </c>
      <c r="J253" s="25"/>
    </row>
    <row r="254" spans="1:12" x14ac:dyDescent="0.25">
      <c r="A254" s="146" t="s">
        <v>516</v>
      </c>
      <c r="B254" s="147"/>
      <c r="C254" s="147"/>
      <c r="D254" s="147"/>
      <c r="E254" s="147"/>
    </row>
    <row r="256" spans="1:12" x14ac:dyDescent="0.25">
      <c r="A256" s="51" t="s">
        <v>83</v>
      </c>
      <c r="J256" s="48"/>
      <c r="L256" s="48"/>
    </row>
    <row r="257" spans="1:10" ht="15.75" thickBot="1" x14ac:dyDescent="0.3"/>
    <row r="258" spans="1:10" ht="14.45" customHeight="1" x14ac:dyDescent="0.25">
      <c r="A258" s="149" t="s">
        <v>85</v>
      </c>
      <c r="B258" s="150"/>
      <c r="C258" s="32" t="s">
        <v>126</v>
      </c>
      <c r="D258" s="33"/>
      <c r="E258" s="33" t="s">
        <v>127</v>
      </c>
      <c r="F258" s="33"/>
      <c r="G258" s="33" t="s">
        <v>123</v>
      </c>
      <c r="H258" s="33"/>
      <c r="I258" s="35" t="s">
        <v>13</v>
      </c>
      <c r="J258" s="36"/>
    </row>
    <row r="259" spans="1:10" ht="15.75" thickBot="1" x14ac:dyDescent="0.3">
      <c r="A259" s="151"/>
      <c r="B259" s="152"/>
      <c r="C259" s="37" t="s">
        <v>14</v>
      </c>
      <c r="D259" s="38" t="s">
        <v>15</v>
      </c>
      <c r="E259" s="39" t="s">
        <v>14</v>
      </c>
      <c r="F259" s="38" t="s">
        <v>15</v>
      </c>
      <c r="G259" s="39" t="s">
        <v>14</v>
      </c>
      <c r="H259" s="38" t="s">
        <v>15</v>
      </c>
      <c r="I259" s="41" t="s">
        <v>14</v>
      </c>
      <c r="J259" s="42" t="s">
        <v>15</v>
      </c>
    </row>
    <row r="260" spans="1:10" x14ac:dyDescent="0.25">
      <c r="A260" s="55" t="s">
        <v>335</v>
      </c>
      <c r="B260" s="83" t="s">
        <v>348</v>
      </c>
      <c r="C260" s="8">
        <v>502</v>
      </c>
      <c r="D260" s="5">
        <f>IF(C273=0,"- - -",C260/C273*100)</f>
        <v>1.6312471566907132</v>
      </c>
      <c r="E260" s="4">
        <v>1540</v>
      </c>
      <c r="F260" s="5">
        <f>IF(E273=0,"- - -",E260/E273*100)</f>
        <v>1.7421602787456445</v>
      </c>
      <c r="G260" s="4">
        <v>13</v>
      </c>
      <c r="H260" s="5">
        <f>IF(G273=0,"- - -",G260/G273*100)</f>
        <v>1.61892901618929</v>
      </c>
      <c r="I260" s="26">
        <f>C260+E260+G260</f>
        <v>2055</v>
      </c>
      <c r="J260" s="27">
        <f>IF(I273=0,"- - -",I260/I273*100)</f>
        <v>1.7128853992148234</v>
      </c>
    </row>
    <row r="261" spans="1:10" x14ac:dyDescent="0.25">
      <c r="A261" s="52" t="s">
        <v>336</v>
      </c>
      <c r="B261" s="82" t="s">
        <v>350</v>
      </c>
      <c r="C261" s="9">
        <v>25016</v>
      </c>
      <c r="D261" s="3">
        <f>IF(C273=0,"- - -",C261/C273*100)</f>
        <v>81.28940014297784</v>
      </c>
      <c r="E261" s="2">
        <v>71206</v>
      </c>
      <c r="F261" s="3">
        <f>IF(E273=0,"- - -",E261/E273*100)</f>
        <v>80.553418706728806</v>
      </c>
      <c r="G261" s="2">
        <v>662</v>
      </c>
      <c r="H261" s="3">
        <f>IF(G273=0,"- - -",G261/G273*100)</f>
        <v>82.440846824408467</v>
      </c>
      <c r="I261" s="26">
        <f t="shared" ref="I261:I272" si="44">C261+E261+G261</f>
        <v>96884</v>
      </c>
      <c r="J261" s="29">
        <f>IF(I273=0,"- - -",I261/I273*100)</f>
        <v>80.754836504880274</v>
      </c>
    </row>
    <row r="262" spans="1:10" x14ac:dyDescent="0.25">
      <c r="A262" s="52" t="s">
        <v>337</v>
      </c>
      <c r="B262" s="82" t="s">
        <v>349</v>
      </c>
      <c r="C262" s="9">
        <v>53</v>
      </c>
      <c r="D262" s="3">
        <f>IF(C273=0,"- - -",C262/C273*100)</f>
        <v>0.17222330538766492</v>
      </c>
      <c r="E262" s="2">
        <v>177</v>
      </c>
      <c r="F262" s="3">
        <f>IF(E273=0,"- - -",E262/E273*100)</f>
        <v>0.20023530476492149</v>
      </c>
      <c r="G262" s="2">
        <v>0</v>
      </c>
      <c r="H262" s="3">
        <f>IF(G273=0,"- - -",G262/G273*100)</f>
        <v>0</v>
      </c>
      <c r="I262" s="26">
        <f t="shared" si="44"/>
        <v>230</v>
      </c>
      <c r="J262" s="29">
        <f>IF(I273=0,"- - -",I262/I273*100)</f>
        <v>0.19170980137197535</v>
      </c>
    </row>
    <row r="263" spans="1:10" x14ac:dyDescent="0.25">
      <c r="A263" s="52" t="s">
        <v>338</v>
      </c>
      <c r="B263" s="82" t="s">
        <v>351</v>
      </c>
      <c r="C263" s="9">
        <v>478</v>
      </c>
      <c r="D263" s="3">
        <f>IF(C273=0,"- - -",C263/C273*100)</f>
        <v>1.5532592448170532</v>
      </c>
      <c r="E263" s="2">
        <v>1263</v>
      </c>
      <c r="F263" s="3">
        <f>IF(E273=0,"- - -",E263/E273*100)</f>
        <v>1.4287976831530838</v>
      </c>
      <c r="G263" s="2">
        <v>8</v>
      </c>
      <c r="H263" s="3">
        <f>IF(G273=0,"- - -",G263/G273*100)</f>
        <v>0.99626400996264008</v>
      </c>
      <c r="I263" s="26">
        <f t="shared" si="44"/>
        <v>1749</v>
      </c>
      <c r="J263" s="29">
        <f>IF(I273=0,"- - -",I263/I273*100)</f>
        <v>1.457828011302543</v>
      </c>
    </row>
    <row r="264" spans="1:10" x14ac:dyDescent="0.25">
      <c r="A264" s="52" t="s">
        <v>339</v>
      </c>
      <c r="B264" s="82" t="s">
        <v>352</v>
      </c>
      <c r="C264" s="9">
        <v>47</v>
      </c>
      <c r="D264" s="3">
        <f>IF(C273=0,"- - -",C264/C273*100)</f>
        <v>0.15272632741925002</v>
      </c>
      <c r="E264" s="2">
        <v>104</v>
      </c>
      <c r="F264" s="3">
        <f>IF(E273=0,"- - -",E264/E273*100)</f>
        <v>0.11765238246074483</v>
      </c>
      <c r="G264" s="2">
        <v>0</v>
      </c>
      <c r="H264" s="3">
        <f>IF(G273=0,"- - -",G264/G273*100)</f>
        <v>0</v>
      </c>
      <c r="I264" s="26">
        <f t="shared" si="44"/>
        <v>151</v>
      </c>
      <c r="J264" s="29">
        <f>IF(I273=0,"- - -",I264/I273*100)</f>
        <v>0.12586165220507947</v>
      </c>
    </row>
    <row r="265" spans="1:10" x14ac:dyDescent="0.25">
      <c r="A265" s="52" t="s">
        <v>340</v>
      </c>
      <c r="B265" s="82" t="s">
        <v>353</v>
      </c>
      <c r="C265" s="9">
        <v>8</v>
      </c>
      <c r="D265" s="3">
        <f>IF(C273=0,"- - -",C265/C273*100)</f>
        <v>2.5995970624553194E-2</v>
      </c>
      <c r="E265" s="2">
        <v>19</v>
      </c>
      <c r="F265" s="3">
        <f>IF(E273=0,"- - -",E265/E273*100)</f>
        <v>2.1494185257251459E-2</v>
      </c>
      <c r="G265" s="2">
        <v>0</v>
      </c>
      <c r="H265" s="3">
        <f>IF(G273=0,"- - -",G265/G273*100)</f>
        <v>0</v>
      </c>
      <c r="I265" s="26">
        <f t="shared" si="44"/>
        <v>27</v>
      </c>
      <c r="J265" s="29">
        <f>IF(I273=0,"- - -",I265/I273*100)</f>
        <v>2.2505063639318847E-2</v>
      </c>
    </row>
    <row r="266" spans="1:10" x14ac:dyDescent="0.25">
      <c r="A266" s="52" t="s">
        <v>341</v>
      </c>
      <c r="B266" s="82" t="s">
        <v>354</v>
      </c>
      <c r="C266" s="9">
        <v>405</v>
      </c>
      <c r="D266" s="3">
        <f>IF(C273=0,"- - -",C266/C273*100)</f>
        <v>1.3160460128680056</v>
      </c>
      <c r="E266" s="2">
        <v>1278</v>
      </c>
      <c r="F266" s="3">
        <f>IF(E273=0,"- - -",E266/E273*100)</f>
        <v>1.4457667767772298</v>
      </c>
      <c r="G266" s="2">
        <v>4</v>
      </c>
      <c r="H266" s="3">
        <f>IF(G273=0,"- - -",G266/G273*100)</f>
        <v>0.49813200498132004</v>
      </c>
      <c r="I266" s="26">
        <f t="shared" si="44"/>
        <v>1687</v>
      </c>
      <c r="J266" s="29">
        <f>IF(I273=0,"- - -",I266/I273*100)</f>
        <v>1.4061497170196626</v>
      </c>
    </row>
    <row r="267" spans="1:10" x14ac:dyDescent="0.25">
      <c r="A267" s="52" t="s">
        <v>342</v>
      </c>
      <c r="B267" s="82" t="s">
        <v>355</v>
      </c>
      <c r="C267" s="9">
        <v>1319</v>
      </c>
      <c r="D267" s="3">
        <f>IF(C273=0,"- - -",C267/C273*100)</f>
        <v>4.2860856567232073</v>
      </c>
      <c r="E267" s="2">
        <v>3958</v>
      </c>
      <c r="F267" s="3">
        <f>IF(E273=0,"- - -",E267/E273*100)</f>
        <v>4.4775781709579618</v>
      </c>
      <c r="G267" s="2">
        <v>37</v>
      </c>
      <c r="H267" s="3">
        <f>IF(G273=0,"- - -",G267/G273*100)</f>
        <v>4.6077210460772102</v>
      </c>
      <c r="I267" s="26">
        <f t="shared" si="44"/>
        <v>5314</v>
      </c>
      <c r="J267" s="29">
        <f>IF(I273=0,"- - -",I267/I273*100)</f>
        <v>4.4293299325681614</v>
      </c>
    </row>
    <row r="268" spans="1:10" x14ac:dyDescent="0.25">
      <c r="A268" s="52" t="s">
        <v>343</v>
      </c>
      <c r="B268" s="82" t="s">
        <v>356</v>
      </c>
      <c r="C268" s="9">
        <v>398</v>
      </c>
      <c r="D268" s="3">
        <f>IF(C273=0,"- - -",C268/C273*100)</f>
        <v>1.2932995385715214</v>
      </c>
      <c r="E268" s="2">
        <v>1388</v>
      </c>
      <c r="F268" s="3">
        <f>IF(E273=0,"- - -",E268/E273*100)</f>
        <v>1.570206796687633</v>
      </c>
      <c r="G268" s="2">
        <v>13</v>
      </c>
      <c r="H268" s="3">
        <f>IF(G273=0,"- - -",G268/G273*100)</f>
        <v>1.61892901618929</v>
      </c>
      <c r="I268" s="26">
        <f t="shared" si="44"/>
        <v>1799</v>
      </c>
      <c r="J268" s="29">
        <f>IF(I273=0,"- - -",I268/I273*100)</f>
        <v>1.4995040550790595</v>
      </c>
    </row>
    <row r="269" spans="1:10" x14ac:dyDescent="0.25">
      <c r="A269" s="52" t="s">
        <v>344</v>
      </c>
      <c r="B269" s="82" t="s">
        <v>357</v>
      </c>
      <c r="C269" s="9">
        <v>1757</v>
      </c>
      <c r="D269" s="3">
        <f>IF(C273=0,"- - -",C269/C273*100)</f>
        <v>5.7093650484174949</v>
      </c>
      <c r="E269" s="2">
        <v>4643</v>
      </c>
      <c r="F269" s="3">
        <f>IF(E273=0,"- - -",E269/E273*100)</f>
        <v>5.252500113127291</v>
      </c>
      <c r="G269" s="2">
        <v>48</v>
      </c>
      <c r="H269" s="3">
        <f>IF(G273=0,"- - -",G269/G273*100)</f>
        <v>5.9775840597758405</v>
      </c>
      <c r="I269" s="26">
        <f t="shared" si="44"/>
        <v>6448</v>
      </c>
      <c r="J269" s="29">
        <f>IF(I273=0,"- - -",I269/I273*100)</f>
        <v>5.3745426054195526</v>
      </c>
    </row>
    <row r="270" spans="1:10" x14ac:dyDescent="0.25">
      <c r="A270" s="53" t="s">
        <v>345</v>
      </c>
      <c r="B270" s="84" t="s">
        <v>358</v>
      </c>
      <c r="C270" s="10">
        <v>209</v>
      </c>
      <c r="D270" s="7">
        <f>IF(C273=0,"- - -",C270/C273*100)</f>
        <v>0.67914473256645225</v>
      </c>
      <c r="E270" s="6">
        <v>603</v>
      </c>
      <c r="F270" s="7">
        <f>IF(E273=0,"- - -",E270/E273*100)</f>
        <v>0.68215756369066471</v>
      </c>
      <c r="G270" s="6">
        <v>5</v>
      </c>
      <c r="H270" s="7">
        <f>IF(G273=0,"- - -",G270/G273*100)</f>
        <v>0.62266500622665</v>
      </c>
      <c r="I270" s="26">
        <f t="shared" si="44"/>
        <v>817</v>
      </c>
      <c r="J270" s="29">
        <f>IF(I273=0,"- - -",I270/I273*100)</f>
        <v>0.68098655530827767</v>
      </c>
    </row>
    <row r="271" spans="1:10" x14ac:dyDescent="0.25">
      <c r="A271" s="53" t="s">
        <v>346</v>
      </c>
      <c r="B271" s="84" t="s">
        <v>359</v>
      </c>
      <c r="C271" s="10">
        <v>578</v>
      </c>
      <c r="D271" s="7">
        <f>IF(C273=0,"- - -",C271/C273*100)</f>
        <v>1.8782088776239683</v>
      </c>
      <c r="E271" s="6">
        <v>2175</v>
      </c>
      <c r="F271" s="7">
        <f>IF(E273=0,"- - -",E271/E273*100)</f>
        <v>2.4605185755011538</v>
      </c>
      <c r="G271" s="6">
        <v>13</v>
      </c>
      <c r="H271" s="7">
        <f>IF(G273=0,"- - -",G271/G273*100)</f>
        <v>1.61892901618929</v>
      </c>
      <c r="I271" s="26">
        <f t="shared" si="44"/>
        <v>2766</v>
      </c>
      <c r="J271" s="29">
        <f>IF(I273=0,"- - -",I271/I273*100)</f>
        <v>2.3055187417168863</v>
      </c>
    </row>
    <row r="272" spans="1:10" ht="15.75" thickBot="1" x14ac:dyDescent="0.3">
      <c r="A272" s="54" t="s">
        <v>347</v>
      </c>
      <c r="B272" s="84" t="s">
        <v>360</v>
      </c>
      <c r="C272" s="10">
        <v>4</v>
      </c>
      <c r="D272" s="7">
        <f>IF(C273=0,"- - -",C272/C273*100)</f>
        <v>1.2997985312276597E-2</v>
      </c>
      <c r="E272" s="6">
        <v>42</v>
      </c>
      <c r="F272" s="7">
        <f>IF(E273=0,"- - -",E272/E273*100)</f>
        <v>4.7513462147608487E-2</v>
      </c>
      <c r="G272" s="6">
        <v>0</v>
      </c>
      <c r="H272" s="7">
        <f>IF(G273=0,"- - -",G272/G273*100)</f>
        <v>0</v>
      </c>
      <c r="I272" s="26">
        <f t="shared" si="44"/>
        <v>46</v>
      </c>
      <c r="J272" s="29">
        <f>IF(I273=0,"- - -",I272/I273*100)</f>
        <v>3.8341960274395077E-2</v>
      </c>
    </row>
    <row r="273" spans="1:12" x14ac:dyDescent="0.25">
      <c r="A273" s="153" t="s">
        <v>13</v>
      </c>
      <c r="B273" s="154"/>
      <c r="C273" s="14">
        <f>SUM(C260:C272)</f>
        <v>30774</v>
      </c>
      <c r="D273" s="15">
        <f>IF(C273=0,"- - -",C273/C273*100)</f>
        <v>100</v>
      </c>
      <c r="E273" s="16">
        <f>SUM(E260:E272)</f>
        <v>88396</v>
      </c>
      <c r="F273" s="15">
        <f>IF(E273=0,"- - -",E273/E273*100)</f>
        <v>100</v>
      </c>
      <c r="G273" s="16">
        <f>SUM(G260:G272)</f>
        <v>803</v>
      </c>
      <c r="H273" s="15">
        <f>IF(G273=0,"- - -",G273/G273*100)</f>
        <v>100</v>
      </c>
      <c r="I273" s="22">
        <f>SUM(I260:I272)</f>
        <v>119973</v>
      </c>
      <c r="J273" s="23">
        <f>IF(I273=0,"- - -",I273/I273*100)</f>
        <v>100</v>
      </c>
    </row>
    <row r="274" spans="1:12" ht="15.75" thickBot="1" x14ac:dyDescent="0.3">
      <c r="A274" s="155" t="s">
        <v>591</v>
      </c>
      <c r="B274" s="156"/>
      <c r="C274" s="18">
        <f>IF($I273=0,"- - -",C273/$I273*100)</f>
        <v>25.650771423570301</v>
      </c>
      <c r="D274" s="19"/>
      <c r="E274" s="20">
        <f>IF($I273=0,"- - -",E273/$I273*100)</f>
        <v>73.679911313378838</v>
      </c>
      <c r="F274" s="19"/>
      <c r="G274" s="20">
        <f>IF($I273=0,"- - -",G273/$I273*100)</f>
        <v>0.66931726305085315</v>
      </c>
      <c r="H274" s="19"/>
      <c r="I274" s="24">
        <f>IF($I273=0,"- - -",I273/$I273*100)</f>
        <v>100</v>
      </c>
      <c r="J274" s="25"/>
    </row>
    <row r="277" spans="1:12" x14ac:dyDescent="0.25">
      <c r="A277" s="49" t="s">
        <v>84</v>
      </c>
      <c r="J277" s="48"/>
      <c r="L277" s="48"/>
    </row>
    <row r="278" spans="1:12" ht="15.75" thickBot="1" x14ac:dyDescent="0.3"/>
    <row r="279" spans="1:12" ht="14.45" customHeight="1" x14ac:dyDescent="0.25">
      <c r="A279" s="149" t="s">
        <v>85</v>
      </c>
      <c r="B279" s="150"/>
      <c r="C279" s="32" t="s">
        <v>66</v>
      </c>
      <c r="D279" s="33"/>
      <c r="E279" s="33" t="s">
        <v>67</v>
      </c>
      <c r="F279" s="33"/>
      <c r="G279" s="35" t="s">
        <v>13</v>
      </c>
      <c r="H279" s="36"/>
    </row>
    <row r="280" spans="1:12" ht="15.75" thickBot="1" x14ac:dyDescent="0.3">
      <c r="A280" s="151"/>
      <c r="B280" s="152"/>
      <c r="C280" s="37" t="s">
        <v>14</v>
      </c>
      <c r="D280" s="38" t="s">
        <v>15</v>
      </c>
      <c r="E280" s="39" t="s">
        <v>14</v>
      </c>
      <c r="F280" s="38" t="s">
        <v>15</v>
      </c>
      <c r="G280" s="41" t="s">
        <v>14</v>
      </c>
      <c r="H280" s="42" t="s">
        <v>15</v>
      </c>
    </row>
    <row r="281" spans="1:12" x14ac:dyDescent="0.25">
      <c r="A281" s="55" t="s">
        <v>335</v>
      </c>
      <c r="B281" s="83" t="s">
        <v>348</v>
      </c>
      <c r="C281" s="8">
        <v>14</v>
      </c>
      <c r="D281" s="5">
        <f>IF(C294=0,"- - -",C281/C294*100)</f>
        <v>2.3178807947019866</v>
      </c>
      <c r="E281" s="4">
        <v>2076</v>
      </c>
      <c r="F281" s="5">
        <f>IF(E294=0,"- - -",E281/E294*100)</f>
        <v>1.709275040138323</v>
      </c>
      <c r="G281" s="26">
        <f>C281+E281</f>
        <v>2090</v>
      </c>
      <c r="H281" s="27">
        <f>IF(G294=0,"- - -",G281/G294*100)</f>
        <v>1.7122866810313047</v>
      </c>
    </row>
    <row r="282" spans="1:12" x14ac:dyDescent="0.25">
      <c r="A282" s="52" t="s">
        <v>336</v>
      </c>
      <c r="B282" s="82" t="s">
        <v>350</v>
      </c>
      <c r="C282" s="9">
        <v>443</v>
      </c>
      <c r="D282" s="3">
        <f>IF(C294=0,"- - -",C282/C294*100)</f>
        <v>73.344370860927157</v>
      </c>
      <c r="E282" s="2">
        <v>98125</v>
      </c>
      <c r="F282" s="3">
        <f>IF(E294=0,"- - -",E282/E294*100)</f>
        <v>80.791239553744191</v>
      </c>
      <c r="G282" s="26">
        <f t="shared" ref="G282:G293" si="45">C282+E282</f>
        <v>98568</v>
      </c>
      <c r="H282" s="29">
        <f>IF(G294=0,"- - -",G282/G294*100)</f>
        <v>80.754389270762502</v>
      </c>
    </row>
    <row r="283" spans="1:12" x14ac:dyDescent="0.25">
      <c r="A283" s="52" t="s">
        <v>337</v>
      </c>
      <c r="B283" s="82" t="s">
        <v>349</v>
      </c>
      <c r="C283" s="9">
        <v>2</v>
      </c>
      <c r="D283" s="3">
        <f>IF(C294=0,"- - -",C283/C294*100)</f>
        <v>0.33112582781456956</v>
      </c>
      <c r="E283" s="2">
        <v>232</v>
      </c>
      <c r="F283" s="3">
        <f>IF(E294=0,"- - -",E283/E294*100)</f>
        <v>0.19101724918694166</v>
      </c>
      <c r="G283" s="26">
        <f t="shared" si="45"/>
        <v>234</v>
      </c>
      <c r="H283" s="29">
        <f>IF(G294=0,"- - -",G283/G294*100)</f>
        <v>0.19171056620159102</v>
      </c>
    </row>
    <row r="284" spans="1:12" x14ac:dyDescent="0.25">
      <c r="A284" s="52" t="s">
        <v>338</v>
      </c>
      <c r="B284" s="82" t="s">
        <v>351</v>
      </c>
      <c r="C284" s="9">
        <v>9</v>
      </c>
      <c r="D284" s="3">
        <f>IF(C294=0,"- - -",C284/C294*100)</f>
        <v>1.490066225165563</v>
      </c>
      <c r="E284" s="2">
        <v>1772</v>
      </c>
      <c r="F284" s="3">
        <f>IF(E294=0,"- - -",E284/E294*100)</f>
        <v>1.4589765756864683</v>
      </c>
      <c r="G284" s="26">
        <f t="shared" si="45"/>
        <v>1781</v>
      </c>
      <c r="H284" s="29">
        <f>IF(G294=0,"- - -",G284/G294*100)</f>
        <v>1.4591304205343318</v>
      </c>
    </row>
    <row r="285" spans="1:12" x14ac:dyDescent="0.25">
      <c r="A285" s="52" t="s">
        <v>339</v>
      </c>
      <c r="B285" s="82" t="s">
        <v>352</v>
      </c>
      <c r="C285" s="9">
        <v>1</v>
      </c>
      <c r="D285" s="3">
        <f>IF(C294=0,"- - -",C285/C294*100)</f>
        <v>0.16556291390728478</v>
      </c>
      <c r="E285" s="2">
        <v>152</v>
      </c>
      <c r="F285" s="3">
        <f>IF(E294=0,"- - -",E285/E294*100)</f>
        <v>0.1251492322259273</v>
      </c>
      <c r="G285" s="26">
        <f t="shared" si="45"/>
        <v>153</v>
      </c>
      <c r="H285" s="29">
        <f>IF(G294=0,"- - -",G285/G294*100)</f>
        <v>0.12534921636257876</v>
      </c>
    </row>
    <row r="286" spans="1:12" x14ac:dyDescent="0.25">
      <c r="A286" s="52" t="s">
        <v>340</v>
      </c>
      <c r="B286" s="82" t="s">
        <v>353</v>
      </c>
      <c r="C286" s="9">
        <v>0</v>
      </c>
      <c r="D286" s="3">
        <f>IF(C294=0,"- - -",C286/C294*100)</f>
        <v>0</v>
      </c>
      <c r="E286" s="2">
        <v>28</v>
      </c>
      <c r="F286" s="3">
        <f>IF(E294=0,"- - -",E286/E294*100)</f>
        <v>2.3053805936355028E-2</v>
      </c>
      <c r="G286" s="26">
        <f t="shared" si="45"/>
        <v>28</v>
      </c>
      <c r="H286" s="29">
        <f>IF(G294=0,"- - -",G286/G294*100)</f>
        <v>2.2939725870275852E-2</v>
      </c>
    </row>
    <row r="287" spans="1:12" x14ac:dyDescent="0.25">
      <c r="A287" s="52" t="s">
        <v>341</v>
      </c>
      <c r="B287" s="82" t="s">
        <v>354</v>
      </c>
      <c r="C287" s="9">
        <v>16</v>
      </c>
      <c r="D287" s="3">
        <f>IF(C294=0,"- - -",C287/C294*100)</f>
        <v>2.6490066225165565</v>
      </c>
      <c r="E287" s="2">
        <v>1714</v>
      </c>
      <c r="F287" s="3">
        <f>IF(E294=0,"- - -",E287/E294*100)</f>
        <v>1.4112222633897327</v>
      </c>
      <c r="G287" s="26">
        <f t="shared" si="45"/>
        <v>1730</v>
      </c>
      <c r="H287" s="29">
        <f>IF(G294=0,"- - -",G287/G294*100)</f>
        <v>1.4173473484134722</v>
      </c>
    </row>
    <row r="288" spans="1:12" x14ac:dyDescent="0.25">
      <c r="A288" s="52" t="s">
        <v>342</v>
      </c>
      <c r="B288" s="82" t="s">
        <v>355</v>
      </c>
      <c r="C288" s="9">
        <v>38</v>
      </c>
      <c r="D288" s="3">
        <f>IF(C294=0,"- - -",C288/C294*100)</f>
        <v>6.2913907284768218</v>
      </c>
      <c r="E288" s="2">
        <v>5366</v>
      </c>
      <c r="F288" s="3">
        <f>IF(E294=0,"- - -",E288/E294*100)</f>
        <v>4.4180972376600387</v>
      </c>
      <c r="G288" s="26">
        <f t="shared" si="45"/>
        <v>5404</v>
      </c>
      <c r="H288" s="29">
        <f>IF(G294=0,"- - -",G288/G294*100)</f>
        <v>4.4273670929632392</v>
      </c>
    </row>
    <row r="289" spans="1:8" x14ac:dyDescent="0.25">
      <c r="A289" s="52" t="s">
        <v>343</v>
      </c>
      <c r="B289" s="82" t="s">
        <v>356</v>
      </c>
      <c r="C289" s="9">
        <v>10</v>
      </c>
      <c r="D289" s="3">
        <f>IF(C294=0,"- - -",C289/C294*100)</f>
        <v>1.6556291390728477</v>
      </c>
      <c r="E289" s="2">
        <v>1821</v>
      </c>
      <c r="F289" s="3">
        <f>IF(E294=0,"- - -",E289/E294*100)</f>
        <v>1.4993207360750895</v>
      </c>
      <c r="G289" s="26">
        <f t="shared" si="45"/>
        <v>1831</v>
      </c>
      <c r="H289" s="29">
        <f>IF(G294=0,"- - -",G289/G294*100)</f>
        <v>1.500094216731253</v>
      </c>
    </row>
    <row r="290" spans="1:8" x14ac:dyDescent="0.25">
      <c r="A290" s="52" t="s">
        <v>344</v>
      </c>
      <c r="B290" s="82" t="s">
        <v>357</v>
      </c>
      <c r="C290" s="9">
        <v>39</v>
      </c>
      <c r="D290" s="3">
        <f>IF(C294=0,"- - -",C290/C294*100)</f>
        <v>6.4569536423841054</v>
      </c>
      <c r="E290" s="2">
        <v>6520</v>
      </c>
      <c r="F290" s="3">
        <f>IF(E294=0,"- - -",E290/E294*100)</f>
        <v>5.368243382322671</v>
      </c>
      <c r="G290" s="26">
        <f t="shared" si="45"/>
        <v>6559</v>
      </c>
      <c r="H290" s="29">
        <f>IF(G294=0,"- - -",G290/G294*100)</f>
        <v>5.3736307851121179</v>
      </c>
    </row>
    <row r="291" spans="1:8" x14ac:dyDescent="0.25">
      <c r="A291" s="53" t="s">
        <v>345</v>
      </c>
      <c r="B291" s="84" t="s">
        <v>358</v>
      </c>
      <c r="C291" s="10">
        <v>2</v>
      </c>
      <c r="D291" s="7">
        <f>IF(C294=0,"- - -",C291/C294*100)</f>
        <v>0.33112582781456956</v>
      </c>
      <c r="E291" s="6">
        <v>831</v>
      </c>
      <c r="F291" s="7">
        <f>IF(E294=0,"- - -",E291/E294*100)</f>
        <v>0.68420402618253673</v>
      </c>
      <c r="G291" s="26">
        <f t="shared" si="45"/>
        <v>833</v>
      </c>
      <c r="H291" s="29">
        <f>IF(G294=0,"- - -",G291/G294*100)</f>
        <v>0.68245684464070655</v>
      </c>
    </row>
    <row r="292" spans="1:8" x14ac:dyDescent="0.25">
      <c r="A292" s="53" t="s">
        <v>346</v>
      </c>
      <c r="B292" s="84" t="s">
        <v>359</v>
      </c>
      <c r="C292" s="10">
        <v>30</v>
      </c>
      <c r="D292" s="7">
        <f>IF(C294=0,"- - -",C292/C294*100)</f>
        <v>4.9668874172185431</v>
      </c>
      <c r="E292" s="6">
        <v>2771</v>
      </c>
      <c r="F292" s="7">
        <f>IF(E294=0,"- - -",E292/E294*100)</f>
        <v>2.2815034374871352</v>
      </c>
      <c r="G292" s="26">
        <f t="shared" si="45"/>
        <v>2801</v>
      </c>
      <c r="H292" s="29">
        <f>IF(G294=0,"- - -",G292/G294*100)</f>
        <v>2.2947918629515232</v>
      </c>
    </row>
    <row r="293" spans="1:8" ht="15.75" thickBot="1" x14ac:dyDescent="0.3">
      <c r="A293" s="54" t="s">
        <v>347</v>
      </c>
      <c r="B293" s="84" t="s">
        <v>360</v>
      </c>
      <c r="C293" s="10">
        <v>0</v>
      </c>
      <c r="D293" s="7">
        <f>IF(C294=0,"- - -",C293/C294*100)</f>
        <v>0</v>
      </c>
      <c r="E293" s="6">
        <v>47</v>
      </c>
      <c r="F293" s="7">
        <f>IF(E294=0,"- - -",E293/E294*100)</f>
        <v>3.8697459964595941E-2</v>
      </c>
      <c r="G293" s="26">
        <f t="shared" si="45"/>
        <v>47</v>
      </c>
      <c r="H293" s="29">
        <f>IF(G294=0,"- - -",G293/G294*100)</f>
        <v>3.850596842510589E-2</v>
      </c>
    </row>
    <row r="294" spans="1:8" x14ac:dyDescent="0.25">
      <c r="A294" s="153" t="s">
        <v>13</v>
      </c>
      <c r="B294" s="154"/>
      <c r="C294" s="14">
        <f>SUM(C281:C293)</f>
        <v>604</v>
      </c>
      <c r="D294" s="15">
        <f>IF(C294=0,"- - -",C294/C294*100)</f>
        <v>100</v>
      </c>
      <c r="E294" s="16">
        <f>SUM(E281:E293)</f>
        <v>121455</v>
      </c>
      <c r="F294" s="15">
        <f>IF(E294=0,"- - -",E294/E294*100)</f>
        <v>100</v>
      </c>
      <c r="G294" s="22">
        <f>SUM(G281:G293)</f>
        <v>122059</v>
      </c>
      <c r="H294" s="23">
        <f>IF(G294=0,"- - -",G294/G294*100)</f>
        <v>100</v>
      </c>
    </row>
    <row r="295" spans="1:8" ht="15.75" thickBot="1" x14ac:dyDescent="0.3">
      <c r="A295" s="155" t="s">
        <v>593</v>
      </c>
      <c r="B295" s="156"/>
      <c r="C295" s="18">
        <f>IF($G294=0,"- - -",C294/$G294*100)</f>
        <v>0.49484265805880767</v>
      </c>
      <c r="D295" s="19"/>
      <c r="E295" s="20">
        <f>IF($G294=0,"- - -",E294/$G294*100)</f>
        <v>99.505157341941199</v>
      </c>
      <c r="F295" s="19"/>
      <c r="G295" s="24">
        <f>IF($G294=0,"- - -",G294/$G294*100)</f>
        <v>100</v>
      </c>
      <c r="H295" s="25"/>
    </row>
  </sheetData>
  <sheetProtection sheet="1" objects="1" scenarios="1"/>
  <mergeCells count="49">
    <mergeCell ref="A211:B211"/>
    <mergeCell ref="A216:B217"/>
    <mergeCell ref="A231:B231"/>
    <mergeCell ref="A232:B232"/>
    <mergeCell ref="A274:B274"/>
    <mergeCell ref="A212:E212"/>
    <mergeCell ref="A279:B280"/>
    <mergeCell ref="A294:B294"/>
    <mergeCell ref="A295:B295"/>
    <mergeCell ref="A237:B238"/>
    <mergeCell ref="A252:B252"/>
    <mergeCell ref="A253:B253"/>
    <mergeCell ref="A258:B259"/>
    <mergeCell ref="A273:B273"/>
    <mergeCell ref="A254:E254"/>
    <mergeCell ref="A210:B210"/>
    <mergeCell ref="A147:B147"/>
    <mergeCell ref="A148:B148"/>
    <mergeCell ref="A153:B154"/>
    <mergeCell ref="A168:B168"/>
    <mergeCell ref="A169:B169"/>
    <mergeCell ref="A170:E170"/>
    <mergeCell ref="A174:B175"/>
    <mergeCell ref="A132:B133"/>
    <mergeCell ref="A128:E128"/>
    <mergeCell ref="A189:B189"/>
    <mergeCell ref="A190:B190"/>
    <mergeCell ref="A195:B196"/>
    <mergeCell ref="A105:B105"/>
    <mergeCell ref="A106:B106"/>
    <mergeCell ref="A111:B112"/>
    <mergeCell ref="A126:B126"/>
    <mergeCell ref="A127:B127"/>
    <mergeCell ref="A107:E107"/>
    <mergeCell ref="K1:O1"/>
    <mergeCell ref="A1:B1"/>
    <mergeCell ref="A69:B70"/>
    <mergeCell ref="A84:B84"/>
    <mergeCell ref="A85:B85"/>
    <mergeCell ref="A90:B91"/>
    <mergeCell ref="A6:B7"/>
    <mergeCell ref="A21:B21"/>
    <mergeCell ref="A22:B22"/>
    <mergeCell ref="A42:B42"/>
    <mergeCell ref="A43:B43"/>
    <mergeCell ref="A48:B49"/>
    <mergeCell ref="A63:B63"/>
    <mergeCell ref="A64:B64"/>
    <mergeCell ref="A27:B28"/>
  </mergeCells>
  <hyperlinks>
    <hyperlink ref="A1:B1" location="Index!B5" display="Index (klikken)"/>
    <hyperlink ref="K1" location="'GR enkelvoudig'!K4" display="Grafiek: verdeling van de nationaliteit van de moeder"/>
    <hyperlink ref="A107:D107" location="'GR Nationaliteit'!B36" display="Grafiek: leeftijd van de moeder per nationaliteit van de moeder"/>
    <hyperlink ref="A170:C170" location="'GR Nationaliteit'!B92" display="Grafiek: Siblings per nationaliteit van de moeder"/>
    <hyperlink ref="A212" location="'GR Nationaliteit'!B120" display="Grafiek: bevallingswijze per nationaliteit van de moeder"/>
    <hyperlink ref="A254:D254" location="'GR Nationaliteit'!B148" display="Grafiek: Peridurale verdoving per nationaliteit van de moeder"/>
    <hyperlink ref="A107:E107" location="'GR Nationaliteit'!B36" display="Grafiek: leeftijd van de moeder per nationaliteit van de moeder"/>
    <hyperlink ref="A128:D128" location="'GR Nationaliteit'!B64" display="Grafiek: geboortegewicht per nationaliteit van de moeder"/>
    <hyperlink ref="A170:D170" location="'GR Nationaliteit'!B92" display="Grafiek: siblings per nationaliteit van de moeder"/>
    <hyperlink ref="A212:D212" location="'GR Nationaliteit'!B120" display="Grafiek: bevallingswijze per nationaliteit van de moeder"/>
    <hyperlink ref="A254:E254" location="'GR Nationaliteit'!B148" display="Grafiek: peridurale verdoving per nationaliteit van de moeder"/>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F281"/>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6.28515625" customWidth="1"/>
    <col min="2" max="2" width="16.7109375" customWidth="1"/>
    <col min="3" max="32" width="9.7109375" customWidth="1"/>
  </cols>
  <sheetData>
    <row r="1" spans="1:14" ht="18.75" x14ac:dyDescent="0.3">
      <c r="A1" s="157" t="s">
        <v>18</v>
      </c>
      <c r="B1" s="157"/>
      <c r="C1" s="56" t="s">
        <v>450</v>
      </c>
      <c r="D1" s="57"/>
      <c r="E1" s="57"/>
      <c r="F1" s="57"/>
      <c r="G1" s="57"/>
      <c r="H1" s="58"/>
      <c r="I1" s="124"/>
      <c r="J1" s="161" t="s">
        <v>468</v>
      </c>
      <c r="K1" s="161"/>
      <c r="L1" s="161"/>
      <c r="M1" s="161"/>
      <c r="N1" s="161"/>
    </row>
    <row r="2" spans="1:14" ht="14.45" customHeight="1" x14ac:dyDescent="0.25"/>
    <row r="3" spans="1:14" x14ac:dyDescent="0.25">
      <c r="C3" s="64"/>
    </row>
    <row r="4" spans="1:14" x14ac:dyDescent="0.25">
      <c r="A4" s="1" t="s">
        <v>144</v>
      </c>
      <c r="J4" s="48"/>
      <c r="L4" s="48"/>
    </row>
    <row r="5" spans="1:14" ht="15.75" thickBot="1" x14ac:dyDescent="0.3"/>
    <row r="6" spans="1:14" x14ac:dyDescent="0.25">
      <c r="A6" s="149" t="s">
        <v>131</v>
      </c>
      <c r="B6" s="150"/>
      <c r="C6" s="32" t="s">
        <v>70</v>
      </c>
      <c r="D6" s="33"/>
      <c r="E6" s="33" t="s">
        <v>72</v>
      </c>
      <c r="F6" s="33"/>
      <c r="G6" s="33" t="s">
        <v>71</v>
      </c>
      <c r="H6" s="33"/>
      <c r="I6" s="35" t="s">
        <v>13</v>
      </c>
      <c r="J6" s="36"/>
    </row>
    <row r="7" spans="1:14" ht="15.75" thickBot="1" x14ac:dyDescent="0.3">
      <c r="A7" s="151"/>
      <c r="B7" s="152"/>
      <c r="C7" s="37" t="s">
        <v>14</v>
      </c>
      <c r="D7" s="38" t="s">
        <v>15</v>
      </c>
      <c r="E7" s="39" t="s">
        <v>14</v>
      </c>
      <c r="F7" s="38" t="s">
        <v>15</v>
      </c>
      <c r="G7" s="39" t="s">
        <v>14</v>
      </c>
      <c r="H7" s="38" t="s">
        <v>15</v>
      </c>
      <c r="I7" s="41" t="s">
        <v>14</v>
      </c>
      <c r="J7" s="42" t="s">
        <v>15</v>
      </c>
    </row>
    <row r="8" spans="1:14" x14ac:dyDescent="0.25">
      <c r="A8" s="59">
        <v>0</v>
      </c>
      <c r="B8" s="62" t="s">
        <v>129</v>
      </c>
      <c r="C8" s="8">
        <v>477</v>
      </c>
      <c r="D8" s="5">
        <f>IF(C20=0,"- - -",C8/C20*100)</f>
        <v>0.77518120063704621</v>
      </c>
      <c r="E8" s="4">
        <v>73</v>
      </c>
      <c r="F8" s="5">
        <f>IF(E20=0,"- - -",E8/E20*100)</f>
        <v>0.29984391686519346</v>
      </c>
      <c r="G8" s="4">
        <v>107</v>
      </c>
      <c r="H8" s="5">
        <f>IF(G20=0,"- - -",G8/G20*100)</f>
        <v>0.31384741735840199</v>
      </c>
      <c r="I8" s="26">
        <f>C8+E8+G8</f>
        <v>657</v>
      </c>
      <c r="J8" s="27">
        <f>IF(I20=0,"- - -",I8/I20*100)</f>
        <v>0.54762321522342527</v>
      </c>
    </row>
    <row r="9" spans="1:14" x14ac:dyDescent="0.25">
      <c r="A9" s="60">
        <v>1</v>
      </c>
      <c r="B9" s="62" t="s">
        <v>129</v>
      </c>
      <c r="C9" s="9">
        <v>2025</v>
      </c>
      <c r="D9" s="3">
        <f>IF(C20=0,"- - -",C9/C20*100)</f>
        <v>3.2908635876101018</v>
      </c>
      <c r="E9" s="2">
        <v>320</v>
      </c>
      <c r="F9" s="3">
        <f>IF(E20=0,"- - -",E9/E20*100)</f>
        <v>1.3143842931076974</v>
      </c>
      <c r="G9" s="2">
        <v>361</v>
      </c>
      <c r="H9" s="3">
        <f>IF(G20=0,"- - -",G9/G20*100)</f>
        <v>1.0588683894054498</v>
      </c>
      <c r="I9" s="26">
        <f t="shared" ref="I9:I19" si="0">C9+E9+G9</f>
        <v>2706</v>
      </c>
      <c r="J9" s="29">
        <f>IF(I20=0,"- - -",I9/I20*100)</f>
        <v>2.2555074891850668</v>
      </c>
    </row>
    <row r="10" spans="1:14" x14ac:dyDescent="0.25">
      <c r="A10" s="60">
        <v>2</v>
      </c>
      <c r="B10" s="62" t="s">
        <v>130</v>
      </c>
      <c r="C10" s="9">
        <v>4680</v>
      </c>
      <c r="D10" s="3">
        <f>IF(C20=0,"- - -",C10/C20*100)</f>
        <v>7.6055514024766788</v>
      </c>
      <c r="E10" s="2">
        <v>3936</v>
      </c>
      <c r="F10" s="3">
        <f>IF(E20=0,"- - -",E10/E20*100)</f>
        <v>16.166926805224676</v>
      </c>
      <c r="G10" s="2">
        <v>3223</v>
      </c>
      <c r="H10" s="3">
        <f>IF(G20=0,"- - -",G10/G20*100)</f>
        <v>9.4535535153843906</v>
      </c>
      <c r="I10" s="26">
        <f t="shared" si="0"/>
        <v>11839</v>
      </c>
      <c r="J10" s="29">
        <f>IF(I20=0,"- - -",I10/I20*100)</f>
        <v>9.868053645403549</v>
      </c>
    </row>
    <row r="11" spans="1:14" x14ac:dyDescent="0.25">
      <c r="A11" s="60">
        <v>3</v>
      </c>
      <c r="B11" s="62" t="s">
        <v>130</v>
      </c>
      <c r="C11" s="9">
        <v>22008</v>
      </c>
      <c r="D11" s="3">
        <f>IF(C20=0,"- - -",C11/C20*100)</f>
        <v>35.765593005492896</v>
      </c>
      <c r="E11" s="2">
        <v>10180</v>
      </c>
      <c r="F11" s="3">
        <f>IF(E20=0,"- - -",E11/E20*100)</f>
        <v>41.813850324488619</v>
      </c>
      <c r="G11" s="2">
        <v>14001</v>
      </c>
      <c r="H11" s="3">
        <f>IF(G20=0,"- - -",G11/G20*100)</f>
        <v>41.067081219018561</v>
      </c>
      <c r="I11" s="26">
        <f t="shared" si="0"/>
        <v>46189</v>
      </c>
      <c r="J11" s="29">
        <f>IF(I20=0,"- - -",I11/I20*100)</f>
        <v>38.499495719870303</v>
      </c>
    </row>
    <row r="12" spans="1:14" x14ac:dyDescent="0.25">
      <c r="A12" s="60">
        <v>4</v>
      </c>
      <c r="B12" s="62" t="s">
        <v>130</v>
      </c>
      <c r="C12" s="9">
        <v>18706</v>
      </c>
      <c r="D12" s="3">
        <f>IF(C20=0,"- - -",C12/C20*100)</f>
        <v>30.399453960412131</v>
      </c>
      <c r="E12" s="2">
        <v>5767</v>
      </c>
      <c r="F12" s="3">
        <f>IF(E20=0,"- - -",E12/E20*100)</f>
        <v>23.687669432350283</v>
      </c>
      <c r="G12" s="2">
        <v>10705</v>
      </c>
      <c r="H12" s="3">
        <f>IF(G20=0,"- - -",G12/G20*100)</f>
        <v>31.399407503006483</v>
      </c>
      <c r="I12" s="26">
        <f t="shared" si="0"/>
        <v>35178</v>
      </c>
      <c r="J12" s="29">
        <f>IF(I20=0,"- - -",I12/I20*100)</f>
        <v>29.321597359405864</v>
      </c>
    </row>
    <row r="13" spans="1:14" x14ac:dyDescent="0.25">
      <c r="A13" s="60">
        <v>5</v>
      </c>
      <c r="B13" s="62" t="s">
        <v>130</v>
      </c>
      <c r="C13" s="9">
        <v>8511</v>
      </c>
      <c r="D13" s="3">
        <f>IF(C20=0,"- - -",C13/C20*100)</f>
        <v>13.831377774888679</v>
      </c>
      <c r="E13" s="2">
        <v>2127</v>
      </c>
      <c r="F13" s="3">
        <f>IF(E20=0,"- - -",E13/E20*100)</f>
        <v>8.7365480982502248</v>
      </c>
      <c r="G13" s="2">
        <v>3513</v>
      </c>
      <c r="H13" s="3">
        <f>IF(G20=0,"- - -",G13/G20*100)</f>
        <v>10.304168011028656</v>
      </c>
      <c r="I13" s="26">
        <f t="shared" si="0"/>
        <v>14151</v>
      </c>
      <c r="J13" s="29">
        <f>IF(I20=0,"- - -",I13/I20*100)</f>
        <v>11.795153909629667</v>
      </c>
    </row>
    <row r="14" spans="1:14" x14ac:dyDescent="0.25">
      <c r="A14" s="60">
        <v>6</v>
      </c>
      <c r="B14" s="62" t="s">
        <v>130</v>
      </c>
      <c r="C14" s="9">
        <v>3016</v>
      </c>
      <c r="D14" s="3">
        <f>IF(C20=0,"- - -",C14/C20*100)</f>
        <v>4.901355348262749</v>
      </c>
      <c r="E14" s="2">
        <v>785</v>
      </c>
      <c r="F14" s="3">
        <f>IF(E20=0,"- - -",E14/E20*100)</f>
        <v>3.2243489690298199</v>
      </c>
      <c r="G14" s="2">
        <v>1098</v>
      </c>
      <c r="H14" s="3">
        <f>IF(G20=0,"- - -",G14/G20*100)</f>
        <v>3.2206024697151907</v>
      </c>
      <c r="I14" s="26">
        <f t="shared" si="0"/>
        <v>4899</v>
      </c>
      <c r="J14" s="29">
        <f>IF(I20=0,"- - -",I14/I20*100)</f>
        <v>4.0834187692230755</v>
      </c>
    </row>
    <row r="15" spans="1:14" x14ac:dyDescent="0.25">
      <c r="A15" s="60">
        <v>7</v>
      </c>
      <c r="B15" s="62" t="s">
        <v>130</v>
      </c>
      <c r="C15" s="9">
        <v>874</v>
      </c>
      <c r="D15" s="3">
        <f>IF(C20=0,"- - -",C15/C20*100)</f>
        <v>1.4203529755907303</v>
      </c>
      <c r="E15" s="2">
        <v>331</v>
      </c>
      <c r="F15" s="3">
        <f>IF(E20=0,"- - -",E15/E20*100)</f>
        <v>1.3595662531832744</v>
      </c>
      <c r="G15" s="2">
        <v>405</v>
      </c>
      <c r="H15" s="3">
        <f>IF(G20=0,"- - -",G15/G20*100)</f>
        <v>1.1879271404687179</v>
      </c>
      <c r="I15" s="26">
        <f t="shared" si="0"/>
        <v>1610</v>
      </c>
      <c r="J15" s="29">
        <f>IF(I20=0,"- - -",I15/I20*100)</f>
        <v>1.3419686096038275</v>
      </c>
    </row>
    <row r="16" spans="1:14" ht="15.6" customHeight="1" x14ac:dyDescent="0.25">
      <c r="A16" s="60">
        <v>8</v>
      </c>
      <c r="B16" s="62" t="s">
        <v>130</v>
      </c>
      <c r="C16" s="9">
        <v>345</v>
      </c>
      <c r="D16" s="3">
        <f>IF(C20=0,"- - -",C16/C20*100)</f>
        <v>0.56066564825949883</v>
      </c>
      <c r="E16" s="2">
        <v>216</v>
      </c>
      <c r="F16" s="3">
        <f>IF(E20=0,"- - -",E16/E20*100)</f>
        <v>0.8872093978476957</v>
      </c>
      <c r="G16" s="2">
        <v>191</v>
      </c>
      <c r="H16" s="3">
        <f>IF(G20=0,"- - -",G16/G20*100)</f>
        <v>0.56023230575191385</v>
      </c>
      <c r="I16" s="26">
        <f t="shared" si="0"/>
        <v>752</v>
      </c>
      <c r="J16" s="29">
        <f>IF(I20=0,"- - -",I16/I20*100)</f>
        <v>0.62680769839880635</v>
      </c>
    </row>
    <row r="17" spans="1:26" x14ac:dyDescent="0.25">
      <c r="A17" s="60">
        <v>9</v>
      </c>
      <c r="B17" s="62" t="s">
        <v>130</v>
      </c>
      <c r="C17" s="9">
        <v>158</v>
      </c>
      <c r="D17" s="3">
        <f>IF(C20=0,"- - -",C17/C20*100)</f>
        <v>0.25676861572464005</v>
      </c>
      <c r="E17" s="2">
        <v>123</v>
      </c>
      <c r="F17" s="3">
        <f>IF(E20=0,"- - -",E17/E20*100)</f>
        <v>0.50521646266327114</v>
      </c>
      <c r="G17" s="2">
        <v>103</v>
      </c>
      <c r="H17" s="3">
        <f>IF(G20=0,"- - -",G17/G20*100)</f>
        <v>0.30211480362537763</v>
      </c>
      <c r="I17" s="26">
        <f t="shared" si="0"/>
        <v>384</v>
      </c>
      <c r="J17" s="29">
        <f>IF(I20=0,"- - -",I17/I20*100)</f>
        <v>0.32007201620364584</v>
      </c>
    </row>
    <row r="18" spans="1:26" x14ac:dyDescent="0.25">
      <c r="A18" s="61">
        <v>10</v>
      </c>
      <c r="B18" s="62" t="s">
        <v>130</v>
      </c>
      <c r="C18" s="10">
        <v>115</v>
      </c>
      <c r="D18" s="7">
        <f>IF(C20=0,"- - -",C18/C20*100)</f>
        <v>0.18688854941983293</v>
      </c>
      <c r="E18" s="6">
        <v>94</v>
      </c>
      <c r="F18" s="7">
        <f>IF(E20=0,"- - -",E18/E20*100)</f>
        <v>0.38610038610038611</v>
      </c>
      <c r="G18" s="6">
        <v>70</v>
      </c>
      <c r="H18" s="7">
        <f>IF(G20=0,"- - -",G18/G20*100)</f>
        <v>0.20532074032792655</v>
      </c>
      <c r="I18" s="26">
        <f t="shared" si="0"/>
        <v>279</v>
      </c>
      <c r="J18" s="29">
        <f>IF(I20=0,"- - -",I18/I20*100)</f>
        <v>0.23255232427296141</v>
      </c>
    </row>
    <row r="19" spans="1:26" ht="15.75" thickBot="1" x14ac:dyDescent="0.3">
      <c r="A19" s="61" t="s">
        <v>128</v>
      </c>
      <c r="B19" s="62" t="s">
        <v>130</v>
      </c>
      <c r="C19" s="10">
        <v>619</v>
      </c>
      <c r="D19" s="7">
        <f>IF(C20=0,"- - -",C19/C20*100)</f>
        <v>1.0059479312250139</v>
      </c>
      <c r="E19" s="6">
        <v>394</v>
      </c>
      <c r="F19" s="7">
        <f>IF(E20=0,"- - -",E19/E20*100)</f>
        <v>1.6183356608888522</v>
      </c>
      <c r="G19" s="6">
        <v>316</v>
      </c>
      <c r="H19" s="7">
        <f>IF(G20=0,"- - -",G19/G20*100)</f>
        <v>0.9268764849089256</v>
      </c>
      <c r="I19" s="26">
        <f t="shared" si="0"/>
        <v>1329</v>
      </c>
      <c r="J19" s="29">
        <f>IF(I20=0,"- - -",I19/I20*100)</f>
        <v>1.1077492435798055</v>
      </c>
    </row>
    <row r="20" spans="1:26" x14ac:dyDescent="0.25">
      <c r="A20" s="153" t="s">
        <v>13</v>
      </c>
      <c r="B20" s="154"/>
      <c r="C20" s="14">
        <f>SUM(C8:C19)</f>
        <v>61534</v>
      </c>
      <c r="D20" s="15">
        <f>IF(C20=0,"- - -",C20/C20*100)</f>
        <v>100</v>
      </c>
      <c r="E20" s="16">
        <f>SUM(E8:E19)</f>
        <v>24346</v>
      </c>
      <c r="F20" s="15">
        <f>IF(E20=0,"- - -",E20/E20*100)</f>
        <v>100</v>
      </c>
      <c r="G20" s="16">
        <f>SUM(G8:G19)</f>
        <v>34093</v>
      </c>
      <c r="H20" s="15">
        <f>IF(G20=0,"- - -",G20/G20*100)</f>
        <v>100</v>
      </c>
      <c r="I20" s="22">
        <f>SUM(I8:I19)</f>
        <v>119973</v>
      </c>
      <c r="J20" s="23">
        <f>IF(I20=0,"- - -",I20/I20*100)</f>
        <v>100</v>
      </c>
    </row>
    <row r="21" spans="1:26" ht="15.75" thickBot="1" x14ac:dyDescent="0.3">
      <c r="A21" s="155" t="s">
        <v>69</v>
      </c>
      <c r="B21" s="156"/>
      <c r="C21" s="18">
        <f>IF($I20=0,"- - -",C20/$I20*100)</f>
        <v>51.289873554883179</v>
      </c>
      <c r="D21" s="19"/>
      <c r="E21" s="20">
        <f>IF($I20=0,"- - -",E20/$I20*100)</f>
        <v>20.292899235661359</v>
      </c>
      <c r="F21" s="19"/>
      <c r="G21" s="20">
        <f>IF($I20=0,"- - -",G20/$I20*100)</f>
        <v>28.417227209455458</v>
      </c>
      <c r="H21" s="19"/>
      <c r="I21" s="24">
        <f>IF($I20=0,"- - -",I20/$I20*100)</f>
        <v>100</v>
      </c>
      <c r="J21" s="25"/>
    </row>
    <row r="24" spans="1:26" x14ac:dyDescent="0.25">
      <c r="A24" s="1" t="s">
        <v>133</v>
      </c>
      <c r="J24" s="48"/>
      <c r="L24" s="48"/>
    </row>
    <row r="25" spans="1:26" ht="15.75" thickBot="1" x14ac:dyDescent="0.3"/>
    <row r="26" spans="1:26" ht="14.45" customHeight="1" x14ac:dyDescent="0.25">
      <c r="A26" s="149" t="s">
        <v>131</v>
      </c>
      <c r="B26" s="150"/>
      <c r="C26" s="85" t="s">
        <v>1</v>
      </c>
      <c r="D26" s="32"/>
      <c r="E26" s="34" t="s">
        <v>2</v>
      </c>
      <c r="F26" s="32"/>
      <c r="G26" s="34" t="s">
        <v>3</v>
      </c>
      <c r="H26" s="32"/>
      <c r="I26" s="34" t="s">
        <v>4</v>
      </c>
      <c r="J26" s="32"/>
      <c r="K26" s="34" t="s">
        <v>5</v>
      </c>
      <c r="L26" s="32"/>
      <c r="M26" s="34" t="s">
        <v>72</v>
      </c>
      <c r="N26" s="32"/>
      <c r="O26" s="34" t="s">
        <v>7</v>
      </c>
      <c r="P26" s="32"/>
      <c r="Q26" s="34" t="s">
        <v>8</v>
      </c>
      <c r="R26" s="32"/>
      <c r="S26" s="34" t="s">
        <v>9</v>
      </c>
      <c r="T26" s="32"/>
      <c r="U26" s="34" t="s">
        <v>10</v>
      </c>
      <c r="V26" s="32"/>
      <c r="W26" s="34" t="s">
        <v>11</v>
      </c>
      <c r="X26" s="86"/>
      <c r="Y26" s="85" t="s">
        <v>373</v>
      </c>
      <c r="Z26" s="36"/>
    </row>
    <row r="27" spans="1:26" ht="15.75" thickBot="1" x14ac:dyDescent="0.3">
      <c r="A27" s="151"/>
      <c r="B27" s="152"/>
      <c r="C27" s="37" t="s">
        <v>14</v>
      </c>
      <c r="D27" s="38" t="s">
        <v>15</v>
      </c>
      <c r="E27" s="39" t="s">
        <v>14</v>
      </c>
      <c r="F27" s="38" t="s">
        <v>15</v>
      </c>
      <c r="G27" s="39" t="s">
        <v>14</v>
      </c>
      <c r="H27" s="38" t="s">
        <v>15</v>
      </c>
      <c r="I27" s="37" t="s">
        <v>14</v>
      </c>
      <c r="J27" s="38" t="s">
        <v>15</v>
      </c>
      <c r="K27" s="37" t="s">
        <v>14</v>
      </c>
      <c r="L27" s="38" t="s">
        <v>15</v>
      </c>
      <c r="M27" s="37" t="s">
        <v>14</v>
      </c>
      <c r="N27" s="38" t="s">
        <v>15</v>
      </c>
      <c r="O27" s="37" t="s">
        <v>14</v>
      </c>
      <c r="P27" s="38" t="s">
        <v>15</v>
      </c>
      <c r="Q27" s="37" t="s">
        <v>14</v>
      </c>
      <c r="R27" s="38" t="s">
        <v>15</v>
      </c>
      <c r="S27" s="37" t="s">
        <v>14</v>
      </c>
      <c r="T27" s="38" t="s">
        <v>15</v>
      </c>
      <c r="U27" s="37" t="s">
        <v>14</v>
      </c>
      <c r="V27" s="38" t="s">
        <v>15</v>
      </c>
      <c r="W27" s="37" t="s">
        <v>14</v>
      </c>
      <c r="X27" s="38" t="s">
        <v>15</v>
      </c>
      <c r="Y27" s="41" t="s">
        <v>14</v>
      </c>
      <c r="Z27" s="42" t="s">
        <v>15</v>
      </c>
    </row>
    <row r="28" spans="1:26" x14ac:dyDescent="0.25">
      <c r="A28" s="59">
        <v>0</v>
      </c>
      <c r="B28" s="62" t="s">
        <v>129</v>
      </c>
      <c r="C28" s="8">
        <v>94</v>
      </c>
      <c r="D28" s="5">
        <f>IF(C40=0,"- - -",C28/C40*100)</f>
        <v>0.83222664895971665</v>
      </c>
      <c r="E28" s="4">
        <v>89</v>
      </c>
      <c r="F28" s="5">
        <f>IF(E40=0,"- - -",E28/E40*100)</f>
        <v>0.5924249484124342</v>
      </c>
      <c r="G28" s="4">
        <v>217</v>
      </c>
      <c r="H28" s="5">
        <f>IF(G40=0,"- - -",G28/G40*100)</f>
        <v>1.0154422087037904</v>
      </c>
      <c r="I28" s="4">
        <v>40</v>
      </c>
      <c r="J28" s="5">
        <f>IF(I40=0,"- - -",I28/I40*100)</f>
        <v>0.52219321148825071</v>
      </c>
      <c r="K28" s="4">
        <v>37</v>
      </c>
      <c r="L28" s="5">
        <f>IF(K40=0,"- - -",K28/K40*100)</f>
        <v>0.59812479793081152</v>
      </c>
      <c r="M28" s="4">
        <v>73</v>
      </c>
      <c r="N28" s="5">
        <f>IF(M40=0,"- - -",M28/M40*100)</f>
        <v>0.29984391686519346</v>
      </c>
      <c r="O28" s="4">
        <v>34</v>
      </c>
      <c r="P28" s="5">
        <f>IF(O40=0,"- - -",O28/O40*100)</f>
        <v>0.24892012592429899</v>
      </c>
      <c r="Q28" s="4">
        <v>5</v>
      </c>
      <c r="R28" s="5">
        <f>IF(Q40=0,"- - -",Q28/Q40*100)</f>
        <v>0.3401360544217687</v>
      </c>
      <c r="S28" s="4">
        <v>33</v>
      </c>
      <c r="T28" s="5">
        <f>IF(S40=0,"- - -",S28/S40*100)</f>
        <v>0.2829945973758683</v>
      </c>
      <c r="U28" s="4">
        <v>23</v>
      </c>
      <c r="V28" s="5">
        <f>IF(U40=0,"- - -",U28/U40*100)</f>
        <v>0.49092849519743864</v>
      </c>
      <c r="W28" s="4">
        <v>12</v>
      </c>
      <c r="X28" s="5">
        <f>IF(W40=0,"- - -",W28/W40*100)</f>
        <v>0.45836516424751722</v>
      </c>
      <c r="Y28" s="26">
        <f>C28+E28+G28+I28+K28+M28+O28+Q28+S28+U28+W28</f>
        <v>657</v>
      </c>
      <c r="Z28" s="27">
        <f>IF(Y40=0,"- - -",Y28/Y40*100)</f>
        <v>0.54762321522342527</v>
      </c>
    </row>
    <row r="29" spans="1:26" x14ac:dyDescent="0.25">
      <c r="A29" s="60">
        <v>1</v>
      </c>
      <c r="B29" s="62" t="s">
        <v>129</v>
      </c>
      <c r="C29" s="9">
        <v>337</v>
      </c>
      <c r="D29" s="3">
        <f>IF(C40=0,"- - -",C29/C40*100)</f>
        <v>2.9836210712704738</v>
      </c>
      <c r="E29" s="2">
        <v>484</v>
      </c>
      <c r="F29" s="3">
        <f>IF(E40=0,"- - -",E29/E40*100)</f>
        <v>3.2217266857485187</v>
      </c>
      <c r="G29" s="2">
        <v>742</v>
      </c>
      <c r="H29" s="3">
        <f>IF(G40=0,"- - -",G29/G40*100)</f>
        <v>3.4721572297613474</v>
      </c>
      <c r="I29" s="2">
        <v>288</v>
      </c>
      <c r="J29" s="3">
        <f>IF(I40=0,"- - -",I29/I40*100)</f>
        <v>3.7597911227154048</v>
      </c>
      <c r="K29" s="2">
        <v>174</v>
      </c>
      <c r="L29" s="3">
        <f>IF(K40=0,"- - -",K29/K40*100)</f>
        <v>2.8128031037827355</v>
      </c>
      <c r="M29" s="2">
        <v>320</v>
      </c>
      <c r="N29" s="3">
        <f>IF(M40=0,"- - -",M29/M40*100)</f>
        <v>1.3143842931076974</v>
      </c>
      <c r="O29" s="2">
        <v>155</v>
      </c>
      <c r="P29" s="3">
        <f>IF(O40=0,"- - -",O29/O40*100)</f>
        <v>1.1347829270078336</v>
      </c>
      <c r="Q29" s="2">
        <v>17</v>
      </c>
      <c r="R29" s="3">
        <f>IF(Q40=0,"- - -",Q29/Q40*100)</f>
        <v>1.1564625850340136</v>
      </c>
      <c r="S29" s="2">
        <v>90</v>
      </c>
      <c r="T29" s="3">
        <f>IF(S40=0,"- - -",S29/S40*100)</f>
        <v>0.77180344738873163</v>
      </c>
      <c r="U29" s="2">
        <v>67</v>
      </c>
      <c r="V29" s="3">
        <f>IF(U40=0,"- - -",U29/U40*100)</f>
        <v>1.4300960512273213</v>
      </c>
      <c r="W29" s="2">
        <v>32</v>
      </c>
      <c r="X29" s="3">
        <f>IF(W40=0,"- - -",W29/W40*100)</f>
        <v>1.2223071046600458</v>
      </c>
      <c r="Y29" s="26">
        <f t="shared" ref="Y29:Y39" si="1">C29+E29+G29+I29+K29+M29+O29+Q29+S29+U29+W29</f>
        <v>2706</v>
      </c>
      <c r="Z29" s="29">
        <f>IF(Y40=0,"- - -",Y29/Y40*100)</f>
        <v>2.2555074891850668</v>
      </c>
    </row>
    <row r="30" spans="1:26" x14ac:dyDescent="0.25">
      <c r="A30" s="60">
        <v>2</v>
      </c>
      <c r="B30" s="62" t="s">
        <v>130</v>
      </c>
      <c r="C30" s="9">
        <v>614</v>
      </c>
      <c r="D30" s="3">
        <f>IF(C40=0,"- - -",C30/C40*100)</f>
        <v>5.4360336432049579</v>
      </c>
      <c r="E30" s="2">
        <v>1282</v>
      </c>
      <c r="F30" s="3">
        <f>IF(E40=0,"- - -",E30/E40*100)</f>
        <v>8.5335818411768631</v>
      </c>
      <c r="G30" s="2">
        <v>1595</v>
      </c>
      <c r="H30" s="3">
        <f>IF(G40=0,"- - -",G30/G40*100)</f>
        <v>7.4637342068320081</v>
      </c>
      <c r="I30" s="2">
        <v>623</v>
      </c>
      <c r="J30" s="3">
        <f>IF(I40=0,"- - -",I30/I40*100)</f>
        <v>8.1331592689295054</v>
      </c>
      <c r="K30" s="2">
        <v>566</v>
      </c>
      <c r="L30" s="3">
        <f>IF(K40=0,"- - -",K30/K40*100)</f>
        <v>9.1496928548334946</v>
      </c>
      <c r="M30" s="2">
        <v>3936</v>
      </c>
      <c r="N30" s="3">
        <f>IF(M40=0,"- - -",M30/M40*100)</f>
        <v>16.166926805224676</v>
      </c>
      <c r="O30" s="2">
        <v>1646</v>
      </c>
      <c r="P30" s="3">
        <f>IF(O40=0,"- - -",O30/O40*100)</f>
        <v>12.050662566805768</v>
      </c>
      <c r="Q30" s="2">
        <v>144</v>
      </c>
      <c r="R30" s="3">
        <f>IF(Q40=0,"- - -",Q30/Q40*100)</f>
        <v>9.795918367346939</v>
      </c>
      <c r="S30" s="2">
        <v>637</v>
      </c>
      <c r="T30" s="3">
        <f>IF(S40=0,"- - -",S30/S40*100)</f>
        <v>5.4626532887402455</v>
      </c>
      <c r="U30" s="2">
        <v>713</v>
      </c>
      <c r="V30" s="3">
        <f>IF(U40=0,"- - -",U30/U40*100)</f>
        <v>15.218783351120599</v>
      </c>
      <c r="W30" s="2">
        <v>83</v>
      </c>
      <c r="X30" s="3">
        <f>IF(W40=0,"- - -",W30/W40*100)</f>
        <v>3.1703590527119943</v>
      </c>
      <c r="Y30" s="26">
        <f t="shared" si="1"/>
        <v>11839</v>
      </c>
      <c r="Z30" s="29">
        <f>IF(Y40=0,"- - -",Y30/Y40*100)</f>
        <v>9.868053645403549</v>
      </c>
    </row>
    <row r="31" spans="1:26" x14ac:dyDescent="0.25">
      <c r="A31" s="60">
        <v>3</v>
      </c>
      <c r="B31" s="62" t="s">
        <v>130</v>
      </c>
      <c r="C31" s="9">
        <v>3954</v>
      </c>
      <c r="D31" s="3">
        <f>IF(C40=0,"- - -",C31/C40*100)</f>
        <v>35.006640106241697</v>
      </c>
      <c r="E31" s="2">
        <v>6457</v>
      </c>
      <c r="F31" s="3">
        <f>IF(E40=0,"- - -",E31/E40*100)</f>
        <v>42.980762830326832</v>
      </c>
      <c r="G31" s="2">
        <v>7679</v>
      </c>
      <c r="H31" s="3">
        <f>IF(G40=0,"- - -",G31/G40*100)</f>
        <v>35.933551708001872</v>
      </c>
      <c r="I31" s="2">
        <v>2266</v>
      </c>
      <c r="J31" s="3">
        <f>IF(I40=0,"- - -",I31/I40*100)</f>
        <v>29.582245430809401</v>
      </c>
      <c r="K31" s="2">
        <v>1652</v>
      </c>
      <c r="L31" s="3">
        <f>IF(K40=0,"- - -",K31/K40*100)</f>
        <v>26.705463950856771</v>
      </c>
      <c r="M31" s="2">
        <v>10180</v>
      </c>
      <c r="N31" s="3">
        <f>IF(M40=0,"- - -",M31/M40*100)</f>
        <v>41.813850324488619</v>
      </c>
      <c r="O31" s="2">
        <v>5564</v>
      </c>
      <c r="P31" s="3">
        <f>IF(O40=0,"- - -",O31/O40*100)</f>
        <v>40.73504648949411</v>
      </c>
      <c r="Q31" s="2">
        <v>578</v>
      </c>
      <c r="R31" s="3">
        <f>IF(Q40=0,"- - -",Q31/Q40*100)</f>
        <v>39.319727891156461</v>
      </c>
      <c r="S31" s="2">
        <v>4383</v>
      </c>
      <c r="T31" s="3">
        <f>IF(S40=0,"- - -",S31/S40*100)</f>
        <v>37.586827887831234</v>
      </c>
      <c r="U31" s="2">
        <v>2250</v>
      </c>
      <c r="V31" s="3">
        <f>IF(U40=0,"- - -",U31/U40*100)</f>
        <v>48.025613660619001</v>
      </c>
      <c r="W31" s="2">
        <v>1226</v>
      </c>
      <c r="X31" s="3">
        <f>IF(W40=0,"- - -",W31/W40*100)</f>
        <v>46.829640947288006</v>
      </c>
      <c r="Y31" s="26">
        <f t="shared" si="1"/>
        <v>46189</v>
      </c>
      <c r="Z31" s="29">
        <f>IF(Y40=0,"- - -",Y31/Y40*100)</f>
        <v>38.499495719870303</v>
      </c>
    </row>
    <row r="32" spans="1:26" x14ac:dyDescent="0.25">
      <c r="A32" s="60">
        <v>4</v>
      </c>
      <c r="B32" s="62" t="s">
        <v>130</v>
      </c>
      <c r="C32" s="9">
        <v>4248</v>
      </c>
      <c r="D32" s="3">
        <f>IF(C40=0,"- - -",C32/C40*100)</f>
        <v>37.60956175298805</v>
      </c>
      <c r="E32" s="2">
        <v>3839</v>
      </c>
      <c r="F32" s="3">
        <f>IF(E40=0,"- - -",E32/E40*100)</f>
        <v>25.554150302868933</v>
      </c>
      <c r="G32" s="2">
        <v>6004</v>
      </c>
      <c r="H32" s="3">
        <f>IF(G40=0,"- - -",G32/G40*100)</f>
        <v>28.095460926532525</v>
      </c>
      <c r="I32" s="2">
        <v>2551</v>
      </c>
      <c r="J32" s="3">
        <f>IF(I40=0,"- - -",I32/I40*100)</f>
        <v>33.302872062663184</v>
      </c>
      <c r="K32" s="2">
        <v>2064</v>
      </c>
      <c r="L32" s="3">
        <f>IF(K40=0,"- - -",K32/K40*100)</f>
        <v>33.365664403491756</v>
      </c>
      <c r="M32" s="2">
        <v>5767</v>
      </c>
      <c r="N32" s="3">
        <f>IF(M40=0,"- - -",M32/M40*100)</f>
        <v>23.687669432350283</v>
      </c>
      <c r="O32" s="2">
        <v>3987</v>
      </c>
      <c r="P32" s="3">
        <f>IF(O40=0,"- - -",O32/O40*100)</f>
        <v>29.189545354711179</v>
      </c>
      <c r="Q32" s="2">
        <v>336</v>
      </c>
      <c r="R32" s="3">
        <f>IF(Q40=0,"- - -",Q32/Q40*100)</f>
        <v>22.857142857142858</v>
      </c>
      <c r="S32" s="2">
        <v>4418</v>
      </c>
      <c r="T32" s="3">
        <f>IF(S40=0,"- - -",S32/S40*100)</f>
        <v>37.88697367292685</v>
      </c>
      <c r="U32" s="2">
        <v>1021</v>
      </c>
      <c r="V32" s="3">
        <f>IF(U40=0,"- - -",U32/U40*100)</f>
        <v>21.792956243329776</v>
      </c>
      <c r="W32" s="2">
        <v>943</v>
      </c>
      <c r="X32" s="3">
        <f>IF(W40=0,"- - -",W32/W40*100)</f>
        <v>36.019862490450727</v>
      </c>
      <c r="Y32" s="26">
        <f t="shared" si="1"/>
        <v>35178</v>
      </c>
      <c r="Z32" s="29">
        <f>IF(Y40=0,"- - -",Y32/Y40*100)</f>
        <v>29.321597359405864</v>
      </c>
    </row>
    <row r="33" spans="1:30" x14ac:dyDescent="0.25">
      <c r="A33" s="60">
        <v>5</v>
      </c>
      <c r="B33" s="62" t="s">
        <v>130</v>
      </c>
      <c r="C33" s="9">
        <v>1397</v>
      </c>
      <c r="D33" s="3">
        <f>IF(C40=0,"- - -",C33/C40*100)</f>
        <v>12.36830455953962</v>
      </c>
      <c r="E33" s="2">
        <v>1793</v>
      </c>
      <c r="F33" s="3">
        <f>IF(E40=0,"- - -",E33/E40*100)</f>
        <v>11.935032949477469</v>
      </c>
      <c r="G33" s="2">
        <v>3135</v>
      </c>
      <c r="H33" s="3">
        <f>IF(G40=0,"- - -",G33/G40*100)</f>
        <v>14.670098268600842</v>
      </c>
      <c r="I33" s="2">
        <v>1254</v>
      </c>
      <c r="J33" s="3">
        <f>IF(I40=0,"- - -",I33/I40*100)</f>
        <v>16.370757180156659</v>
      </c>
      <c r="K33" s="2">
        <v>932</v>
      </c>
      <c r="L33" s="3">
        <f>IF(K40=0,"- - -",K33/K40*100)</f>
        <v>15.066278693824767</v>
      </c>
      <c r="M33" s="2">
        <v>2127</v>
      </c>
      <c r="N33" s="3">
        <f>IF(M40=0,"- - -",M33/M40*100)</f>
        <v>8.7365480982502248</v>
      </c>
      <c r="O33" s="2">
        <v>1364</v>
      </c>
      <c r="P33" s="3">
        <f>IF(O40=0,"- - -",O33/O40*100)</f>
        <v>9.9860897576689371</v>
      </c>
      <c r="Q33" s="2">
        <v>201</v>
      </c>
      <c r="R33" s="3">
        <f>IF(Q40=0,"- - -",Q33/Q40*100)</f>
        <v>13.673469387755102</v>
      </c>
      <c r="S33" s="2">
        <v>1407</v>
      </c>
      <c r="T33" s="3">
        <f>IF(S40=0,"- - -",S33/S40*100)</f>
        <v>12.065860560843838</v>
      </c>
      <c r="U33" s="2">
        <v>328</v>
      </c>
      <c r="V33" s="3">
        <f>IF(U40=0,"- - -",U33/U40*100)</f>
        <v>7.001067235859125</v>
      </c>
      <c r="W33" s="2">
        <v>213</v>
      </c>
      <c r="X33" s="3">
        <f>IF(W40=0,"- - -",W33/W40*100)</f>
        <v>8.1359816653934303</v>
      </c>
      <c r="Y33" s="26">
        <f t="shared" si="1"/>
        <v>14151</v>
      </c>
      <c r="Z33" s="29">
        <f>IF(Y40=0,"- - -",Y33/Y40*100)</f>
        <v>11.795153909629667</v>
      </c>
    </row>
    <row r="34" spans="1:30" x14ac:dyDescent="0.25">
      <c r="A34" s="60">
        <v>6</v>
      </c>
      <c r="B34" s="62" t="s">
        <v>130</v>
      </c>
      <c r="C34" s="9">
        <v>369</v>
      </c>
      <c r="D34" s="3">
        <f>IF(C40=0,"- - -",C34/C40*100)</f>
        <v>3.2669322709163349</v>
      </c>
      <c r="E34" s="2">
        <v>597</v>
      </c>
      <c r="F34" s="3">
        <f>IF(E40=0,"- - -",E34/E40*100)</f>
        <v>3.973906676429475</v>
      </c>
      <c r="G34" s="2">
        <v>1302</v>
      </c>
      <c r="H34" s="3">
        <f>IF(G40=0,"- - -",G34/G40*100)</f>
        <v>6.0926532522227417</v>
      </c>
      <c r="I34" s="2">
        <v>356</v>
      </c>
      <c r="J34" s="3">
        <f>IF(I40=0,"- - -",I34/I40*100)</f>
        <v>4.6475195822454314</v>
      </c>
      <c r="K34" s="2">
        <v>392</v>
      </c>
      <c r="L34" s="3">
        <f>IF(K40=0,"- - -",K34/K40*100)</f>
        <v>6.3368897510507605</v>
      </c>
      <c r="M34" s="2">
        <v>785</v>
      </c>
      <c r="N34" s="3">
        <f>IF(M40=0,"- - -",M34/M40*100)</f>
        <v>3.2243489690298199</v>
      </c>
      <c r="O34" s="2">
        <v>427</v>
      </c>
      <c r="P34" s="3">
        <f>IF(O40=0,"- - -",O34/O40*100)</f>
        <v>3.1261439344022257</v>
      </c>
      <c r="Q34" s="2">
        <v>120</v>
      </c>
      <c r="R34" s="3">
        <f>IF(Q40=0,"- - -",Q34/Q40*100)</f>
        <v>8.1632653061224492</v>
      </c>
      <c r="S34" s="2">
        <v>371</v>
      </c>
      <c r="T34" s="3">
        <f>IF(S40=0,"- - -",S34/S40*100)</f>
        <v>3.1815453220135494</v>
      </c>
      <c r="U34" s="2">
        <v>124</v>
      </c>
      <c r="V34" s="3">
        <f>IF(U40=0,"- - -",U34/U40*100)</f>
        <v>2.6467449306296689</v>
      </c>
      <c r="W34" s="2">
        <v>56</v>
      </c>
      <c r="X34" s="3">
        <f>IF(W40=0,"- - -",W34/W40*100)</f>
        <v>2.1390374331550799</v>
      </c>
      <c r="Y34" s="26">
        <f t="shared" si="1"/>
        <v>4899</v>
      </c>
      <c r="Z34" s="29">
        <f>IF(Y40=0,"- - -",Y34/Y40*100)</f>
        <v>4.0834187692230755</v>
      </c>
    </row>
    <row r="35" spans="1:30" x14ac:dyDescent="0.25">
      <c r="A35" s="60">
        <v>7</v>
      </c>
      <c r="B35" s="62" t="s">
        <v>130</v>
      </c>
      <c r="C35" s="9">
        <v>87</v>
      </c>
      <c r="D35" s="3">
        <f>IF(C40=0,"- - -",C35/C40*100)</f>
        <v>0.77025232403718458</v>
      </c>
      <c r="E35" s="2">
        <v>163</v>
      </c>
      <c r="F35" s="3">
        <f>IF(E40=0,"- - -",E35/E40*100)</f>
        <v>1.0850029954070426</v>
      </c>
      <c r="G35" s="2">
        <v>353</v>
      </c>
      <c r="H35" s="3">
        <f>IF(G40=0,"- - -",G35/G40*100)</f>
        <v>1.6518483855872721</v>
      </c>
      <c r="I35" s="2">
        <v>116</v>
      </c>
      <c r="J35" s="3">
        <f>IF(I40=0,"- - -",I35/I40*100)</f>
        <v>1.5143603133159269</v>
      </c>
      <c r="K35" s="2">
        <v>155</v>
      </c>
      <c r="L35" s="3">
        <f>IF(K40=0,"- - -",K35/K40*100)</f>
        <v>2.5056579372777237</v>
      </c>
      <c r="M35" s="2">
        <v>331</v>
      </c>
      <c r="N35" s="3">
        <f>IF(M40=0,"- - -",M35/M40*100)</f>
        <v>1.3595662531832744</v>
      </c>
      <c r="O35" s="2">
        <v>179</v>
      </c>
      <c r="P35" s="3">
        <f>IF(O40=0,"- - -",O35/O40*100)</f>
        <v>1.3104912511896918</v>
      </c>
      <c r="Q35" s="2">
        <v>42</v>
      </c>
      <c r="R35" s="3">
        <f>IF(Q40=0,"- - -",Q35/Q40*100)</f>
        <v>2.8571428571428572</v>
      </c>
      <c r="S35" s="2">
        <v>120</v>
      </c>
      <c r="T35" s="3">
        <f>IF(S40=0,"- - -",S35/S40*100)</f>
        <v>1.0290712631849754</v>
      </c>
      <c r="U35" s="2">
        <v>45</v>
      </c>
      <c r="V35" s="3">
        <f>IF(U40=0,"- - -",U35/U40*100)</f>
        <v>0.96051227321237997</v>
      </c>
      <c r="W35" s="2">
        <v>19</v>
      </c>
      <c r="X35" s="3">
        <f>IF(W40=0,"- - -",W35/W40*100)</f>
        <v>0.72574484339190215</v>
      </c>
      <c r="Y35" s="26">
        <f t="shared" si="1"/>
        <v>1610</v>
      </c>
      <c r="Z35" s="29">
        <f>IF(Y40=0,"- - -",Y35/Y40*100)</f>
        <v>1.3419686096038275</v>
      </c>
    </row>
    <row r="36" spans="1:30" x14ac:dyDescent="0.25">
      <c r="A36" s="60">
        <v>8</v>
      </c>
      <c r="B36" s="62" t="s">
        <v>130</v>
      </c>
      <c r="C36" s="9">
        <v>49</v>
      </c>
      <c r="D36" s="3">
        <f>IF(C40=0,"- - -",C36/C40*100)</f>
        <v>0.43382027445772464</v>
      </c>
      <c r="E36" s="2">
        <v>88</v>
      </c>
      <c r="F36" s="3">
        <f>IF(E40=0,"- - -",E36/E40*100)</f>
        <v>0.58576848831791251</v>
      </c>
      <c r="G36" s="2">
        <v>111</v>
      </c>
      <c r="H36" s="3">
        <f>IF(G40=0,"- - -",G36/G40*100)</f>
        <v>0.51941974730931217</v>
      </c>
      <c r="I36" s="2">
        <v>46</v>
      </c>
      <c r="J36" s="3">
        <f>IF(I40=0,"- - -",I36/I40*100)</f>
        <v>0.60052219321148825</v>
      </c>
      <c r="K36" s="2">
        <v>51</v>
      </c>
      <c r="L36" s="3">
        <f>IF(K40=0,"- - -",K36/K40*100)</f>
        <v>0.82444228903976713</v>
      </c>
      <c r="M36" s="2">
        <v>216</v>
      </c>
      <c r="N36" s="3">
        <f>IF(M40=0,"- - -",M36/M40*100)</f>
        <v>0.8872093978476957</v>
      </c>
      <c r="O36" s="2">
        <v>78</v>
      </c>
      <c r="P36" s="3">
        <f>IF(O40=0,"- - -",O36/O40*100)</f>
        <v>0.57105205359103894</v>
      </c>
      <c r="Q36" s="2">
        <v>12</v>
      </c>
      <c r="R36" s="3">
        <f>IF(Q40=0,"- - -",Q36/Q40*100)</f>
        <v>0.81632653061224492</v>
      </c>
      <c r="S36" s="2">
        <v>59</v>
      </c>
      <c r="T36" s="3">
        <f>IF(S40=0,"- - -",S36/S40*100)</f>
        <v>0.505960037732613</v>
      </c>
      <c r="U36" s="2">
        <v>33</v>
      </c>
      <c r="V36" s="3">
        <f>IF(U40=0,"- - -",U36/U40*100)</f>
        <v>0.70437566702241194</v>
      </c>
      <c r="W36" s="2">
        <v>9</v>
      </c>
      <c r="X36" s="3">
        <f>IF(W40=0,"- - -",W36/W40*100)</f>
        <v>0.3437738731856379</v>
      </c>
      <c r="Y36" s="26">
        <f t="shared" si="1"/>
        <v>752</v>
      </c>
      <c r="Z36" s="29">
        <f>IF(Y40=0,"- - -",Y36/Y40*100)</f>
        <v>0.62680769839880635</v>
      </c>
    </row>
    <row r="37" spans="1:30" x14ac:dyDescent="0.25">
      <c r="A37" s="60">
        <v>9</v>
      </c>
      <c r="B37" s="62" t="s">
        <v>130</v>
      </c>
      <c r="C37" s="9">
        <v>20</v>
      </c>
      <c r="D37" s="3">
        <f>IF(C40=0,"- - -",C37/C40*100)</f>
        <v>0.17706949977866313</v>
      </c>
      <c r="E37" s="2">
        <v>38</v>
      </c>
      <c r="F37" s="3">
        <f>IF(E40=0,"- - -",E37/E40*100)</f>
        <v>0.25294548359182589</v>
      </c>
      <c r="G37" s="2">
        <v>54</v>
      </c>
      <c r="H37" s="3">
        <f>IF(G40=0,"- - -",G37/G40*100)</f>
        <v>0.25269068788020593</v>
      </c>
      <c r="I37" s="2">
        <v>16</v>
      </c>
      <c r="J37" s="3">
        <f>IF(I40=0,"- - -",I37/I40*100)</f>
        <v>0.20887728459530025</v>
      </c>
      <c r="K37" s="2">
        <v>30</v>
      </c>
      <c r="L37" s="3">
        <f>IF(K40=0,"- - -",K37/K40*100)</f>
        <v>0.48496605237633372</v>
      </c>
      <c r="M37" s="2">
        <v>123</v>
      </c>
      <c r="N37" s="3">
        <f>IF(M40=0,"- - -",M37/M40*100)</f>
        <v>0.50521646266327114</v>
      </c>
      <c r="O37" s="2">
        <v>47</v>
      </c>
      <c r="P37" s="3">
        <f>IF(O40=0,"- - -",O37/O40*100)</f>
        <v>0.34409546818947212</v>
      </c>
      <c r="Q37" s="2">
        <v>4</v>
      </c>
      <c r="R37" s="3">
        <f>IF(Q40=0,"- - -",Q37/Q40*100)</f>
        <v>0.27210884353741494</v>
      </c>
      <c r="S37" s="2">
        <v>29</v>
      </c>
      <c r="T37" s="3">
        <f>IF(S40=0,"- - -",S37/S40*100)</f>
        <v>0.24869222193636908</v>
      </c>
      <c r="U37" s="2">
        <v>19</v>
      </c>
      <c r="V37" s="3">
        <f>IF(U40=0,"- - -",U37/U40*100)</f>
        <v>0.4055496264674493</v>
      </c>
      <c r="W37" s="2">
        <v>4</v>
      </c>
      <c r="X37" s="3">
        <f>IF(W40=0,"- - -",W37/W40*100)</f>
        <v>0.15278838808250572</v>
      </c>
      <c r="Y37" s="26">
        <f t="shared" si="1"/>
        <v>384</v>
      </c>
      <c r="Z37" s="29">
        <f>IF(Y40=0,"- - -",Y37/Y40*100)</f>
        <v>0.32007201620364584</v>
      </c>
    </row>
    <row r="38" spans="1:30" x14ac:dyDescent="0.25">
      <c r="A38" s="61">
        <v>10</v>
      </c>
      <c r="B38" s="62" t="s">
        <v>130</v>
      </c>
      <c r="C38" s="10">
        <v>23</v>
      </c>
      <c r="D38" s="7">
        <f>IF(C40=0,"- - -",C38/C40*100)</f>
        <v>0.2036299247454626</v>
      </c>
      <c r="E38" s="6">
        <v>33</v>
      </c>
      <c r="F38" s="7">
        <f>IF(E40=0,"- - -",E38/E40*100)</f>
        <v>0.2196631831192172</v>
      </c>
      <c r="G38" s="6">
        <v>31</v>
      </c>
      <c r="H38" s="7">
        <f>IF(G40=0,"- - -",G38/G40*100)</f>
        <v>0.14506317267197005</v>
      </c>
      <c r="I38" s="6">
        <v>11</v>
      </c>
      <c r="J38" s="7">
        <f>IF(I40=0,"- - -",I38/I40*100)</f>
        <v>0.14360313315926893</v>
      </c>
      <c r="K38" s="6">
        <v>17</v>
      </c>
      <c r="L38" s="7">
        <f>IF(K40=0,"- - -",K38/K40*100)</f>
        <v>0.2748140963465891</v>
      </c>
      <c r="M38" s="6">
        <v>94</v>
      </c>
      <c r="N38" s="7">
        <f>IF(M40=0,"- - -",M38/M40*100)</f>
        <v>0.38610038610038611</v>
      </c>
      <c r="O38" s="6">
        <v>35</v>
      </c>
      <c r="P38" s="7">
        <f>IF(O40=0,"- - -",O38/O40*100)</f>
        <v>0.25624130609854312</v>
      </c>
      <c r="Q38" s="6">
        <v>1</v>
      </c>
      <c r="R38" s="7">
        <f>IF(Q40=0,"- - -",Q38/Q40*100)</f>
        <v>6.8027210884353734E-2</v>
      </c>
      <c r="S38" s="6">
        <v>16</v>
      </c>
      <c r="T38" s="7">
        <f>IF(S40=0,"- - -",S38/S40*100)</f>
        <v>0.13720950175799676</v>
      </c>
      <c r="U38" s="6">
        <v>15</v>
      </c>
      <c r="V38" s="7">
        <f>IF(U40=0,"- - -",U38/U40*100)</f>
        <v>0.32017075773745995</v>
      </c>
      <c r="W38" s="6">
        <v>3</v>
      </c>
      <c r="X38" s="7">
        <f>IF(W40=0,"- - -",W38/W40*100)</f>
        <v>0.11459129106187931</v>
      </c>
      <c r="Y38" s="26">
        <f t="shared" si="1"/>
        <v>279</v>
      </c>
      <c r="Z38" s="29">
        <f>IF(Y40=0,"- - -",Y38/Y40*100)</f>
        <v>0.23255232427296141</v>
      </c>
    </row>
    <row r="39" spans="1:30" ht="15.75" thickBot="1" x14ac:dyDescent="0.3">
      <c r="A39" s="61" t="s">
        <v>128</v>
      </c>
      <c r="B39" s="62" t="s">
        <v>130</v>
      </c>
      <c r="C39" s="10">
        <v>103</v>
      </c>
      <c r="D39" s="7">
        <f>IF(C40=0,"- - -",C39/C40*100)</f>
        <v>0.9119079238601151</v>
      </c>
      <c r="E39" s="6">
        <v>160</v>
      </c>
      <c r="F39" s="7">
        <f>IF(E40=0,"- - -",E39/E40*100)</f>
        <v>1.0650336151234774</v>
      </c>
      <c r="G39" s="6">
        <v>147</v>
      </c>
      <c r="H39" s="7">
        <f>IF(G40=0,"- - -",G39/G40*100)</f>
        <v>0.68788020589611609</v>
      </c>
      <c r="I39" s="6">
        <v>93</v>
      </c>
      <c r="J39" s="7">
        <f>IF(I40=0,"- - -",I39/I40*100)</f>
        <v>1.2140992167101827</v>
      </c>
      <c r="K39" s="6">
        <v>116</v>
      </c>
      <c r="L39" s="7">
        <f>IF(K40=0,"- - -",K39/K40*100)</f>
        <v>1.8752020691884901</v>
      </c>
      <c r="M39" s="6">
        <v>394</v>
      </c>
      <c r="N39" s="7">
        <f>IF(M40=0,"- - -",M39/M40*100)</f>
        <v>1.6183356608888522</v>
      </c>
      <c r="O39" s="6">
        <v>143</v>
      </c>
      <c r="P39" s="7">
        <f>IF(O40=0,"- - -",O39/O40*100)</f>
        <v>1.0469287649169046</v>
      </c>
      <c r="Q39" s="6">
        <v>10</v>
      </c>
      <c r="R39" s="7">
        <f>IF(Q40=0,"- - -",Q39/Q40*100)</f>
        <v>0.68027210884353739</v>
      </c>
      <c r="S39" s="6">
        <v>98</v>
      </c>
      <c r="T39" s="7">
        <f>IF(S40=0,"- - -",S39/S40*100)</f>
        <v>0.84040819826772994</v>
      </c>
      <c r="U39" s="6">
        <v>47</v>
      </c>
      <c r="V39" s="7">
        <f>IF(U40=0,"- - -",U39/U40*100)</f>
        <v>1.0032017075773745</v>
      </c>
      <c r="W39" s="6">
        <v>18</v>
      </c>
      <c r="X39" s="7">
        <f>IF(W40=0,"- - -",W39/W40*100)</f>
        <v>0.6875477463712758</v>
      </c>
      <c r="Y39" s="26">
        <f t="shared" si="1"/>
        <v>1329</v>
      </c>
      <c r="Z39" s="29">
        <f>IF(Y40=0,"- - -",Y39/Y40*100)</f>
        <v>1.1077492435798055</v>
      </c>
    </row>
    <row r="40" spans="1:30" x14ac:dyDescent="0.25">
      <c r="A40" s="153" t="s">
        <v>13</v>
      </c>
      <c r="B40" s="154"/>
      <c r="C40" s="14">
        <f>SUM(C28:C39)</f>
        <v>11295</v>
      </c>
      <c r="D40" s="15">
        <f>IF(C40=0,"- - -",C40/C40*100)</f>
        <v>100</v>
      </c>
      <c r="E40" s="16">
        <f>SUM(E28:E39)</f>
        <v>15023</v>
      </c>
      <c r="F40" s="15">
        <f>IF(E40=0,"- - -",E40/E40*100)</f>
        <v>100</v>
      </c>
      <c r="G40" s="16">
        <f>SUM(G28:G39)</f>
        <v>21370</v>
      </c>
      <c r="H40" s="15">
        <f>IF(G40=0,"- - -",G40/G40*100)</f>
        <v>100</v>
      </c>
      <c r="I40" s="16">
        <f>SUM(I28:I39)</f>
        <v>7660</v>
      </c>
      <c r="J40" s="15">
        <f>IF(I40=0,"- - -",I40/I40*100)</f>
        <v>100</v>
      </c>
      <c r="K40" s="16">
        <f>SUM(K28:K39)</f>
        <v>6186</v>
      </c>
      <c r="L40" s="15">
        <f>IF(K40=0,"- - -",K40/K40*100)</f>
        <v>100</v>
      </c>
      <c r="M40" s="16">
        <f>SUM(M28:M39)</f>
        <v>24346</v>
      </c>
      <c r="N40" s="15">
        <f>IF(M40=0,"- - -",M40/M40*100)</f>
        <v>100</v>
      </c>
      <c r="O40" s="16">
        <f>SUM(O28:O39)</f>
        <v>13659</v>
      </c>
      <c r="P40" s="15">
        <f>IF(O40=0,"- - -",O40/O40*100)</f>
        <v>100</v>
      </c>
      <c r="Q40" s="16">
        <f>SUM(Q28:Q39)</f>
        <v>1470</v>
      </c>
      <c r="R40" s="15">
        <f>IF(Q40=0,"- - -",Q40/Q40*100)</f>
        <v>100</v>
      </c>
      <c r="S40" s="16">
        <f>SUM(S28:S39)</f>
        <v>11661</v>
      </c>
      <c r="T40" s="15">
        <f>IF(S40=0,"- - -",S40/S40*100)</f>
        <v>100</v>
      </c>
      <c r="U40" s="16">
        <f>SUM(U28:U39)</f>
        <v>4685</v>
      </c>
      <c r="V40" s="15">
        <f>IF(U40=0,"- - -",U40/U40*100)</f>
        <v>100</v>
      </c>
      <c r="W40" s="16">
        <f>SUM(W28:W39)</f>
        <v>2618</v>
      </c>
      <c r="X40" s="15">
        <f>IF(W40=0,"- - -",W40/W40*100)</f>
        <v>100</v>
      </c>
      <c r="Y40" s="22">
        <f>SUM(Y28:Y39)</f>
        <v>119973</v>
      </c>
      <c r="Z40" s="23">
        <f>IF(Y40=0,"- - -",Y40/Y40*100)</f>
        <v>100</v>
      </c>
    </row>
    <row r="41" spans="1:30" ht="15.75" thickBot="1" x14ac:dyDescent="0.3">
      <c r="A41" s="155" t="s">
        <v>132</v>
      </c>
      <c r="B41" s="156"/>
      <c r="C41" s="18">
        <f>IF($Y40=0,"- - -",C40/$Y40*100)</f>
        <v>9.4146182891150509</v>
      </c>
      <c r="D41" s="19"/>
      <c r="E41" s="20">
        <f>IF($Y40=0,"- - -",E40/$Y40*100)</f>
        <v>12.521984113092113</v>
      </c>
      <c r="F41" s="19"/>
      <c r="G41" s="20">
        <f>IF($Y40=0,"- - -",G40/$Y40*100)</f>
        <v>17.812341110083104</v>
      </c>
      <c r="H41" s="19"/>
      <c r="I41" s="20">
        <f>IF($Y40=0,"- - -",I40/$Y40*100)</f>
        <v>6.38476990656231</v>
      </c>
      <c r="J41" s="19"/>
      <c r="K41" s="20">
        <f>IF($Y40=0,"- - -",K40/$Y40*100)</f>
        <v>5.1561601360306071</v>
      </c>
      <c r="L41" s="19"/>
      <c r="M41" s="20">
        <f>IF($Y40=0,"- - -",M40/$Y40*100)</f>
        <v>20.292899235661359</v>
      </c>
      <c r="N41" s="19"/>
      <c r="O41" s="20">
        <f>IF($Y40=0,"- - -",O40/$Y40*100)</f>
        <v>11.385061638868747</v>
      </c>
      <c r="P41" s="19"/>
      <c r="Q41" s="20">
        <f>IF($Y40=0,"- - -",Q40/$Y40*100)</f>
        <v>1.2252756870295816</v>
      </c>
      <c r="R41" s="19"/>
      <c r="S41" s="20">
        <f>IF($Y40=0,"- - -",S40/$Y40*100)</f>
        <v>9.7196869295591508</v>
      </c>
      <c r="T41" s="19"/>
      <c r="U41" s="20">
        <f>IF($Y40=0,"- - -",U40/$Y40*100)</f>
        <v>3.9050453018595852</v>
      </c>
      <c r="V41" s="19"/>
      <c r="W41" s="20">
        <f>IF($Y40=0,"- - -",W40/$Y40*100)</f>
        <v>2.1821576521383976</v>
      </c>
      <c r="X41" s="19"/>
      <c r="Y41" s="24">
        <f>IF($Y40=0,"- - -",Y40/$Y40*100)</f>
        <v>100</v>
      </c>
      <c r="Z41" s="25"/>
    </row>
    <row r="42" spans="1:30" x14ac:dyDescent="0.25">
      <c r="A42" s="147" t="s">
        <v>485</v>
      </c>
      <c r="B42" s="158"/>
      <c r="C42" s="158"/>
      <c r="D42" s="158"/>
      <c r="E42" s="158"/>
      <c r="F42" s="158"/>
    </row>
    <row r="44" spans="1:30" x14ac:dyDescent="0.25">
      <c r="A44" s="1" t="s">
        <v>145</v>
      </c>
      <c r="J44" s="48"/>
      <c r="L44" s="48"/>
    </row>
    <row r="45" spans="1:30" ht="15.75" thickBot="1" x14ac:dyDescent="0.3"/>
    <row r="46" spans="1:30" ht="14.45" customHeight="1" x14ac:dyDescent="0.25">
      <c r="A46" s="149" t="s">
        <v>131</v>
      </c>
      <c r="B46" s="150"/>
      <c r="C46" s="32" t="s">
        <v>97</v>
      </c>
      <c r="D46" s="33"/>
      <c r="E46" s="33" t="s">
        <v>98</v>
      </c>
      <c r="F46" s="33"/>
      <c r="G46" s="33" t="s">
        <v>86</v>
      </c>
      <c r="H46" s="33"/>
      <c r="I46" s="33" t="s">
        <v>87</v>
      </c>
      <c r="J46" s="33"/>
      <c r="K46" s="33" t="s">
        <v>88</v>
      </c>
      <c r="L46" s="33"/>
      <c r="M46" s="33" t="s">
        <v>89</v>
      </c>
      <c r="N46" s="33"/>
      <c r="O46" s="33" t="s">
        <v>90</v>
      </c>
      <c r="P46" s="33"/>
      <c r="Q46" s="33" t="s">
        <v>91</v>
      </c>
      <c r="R46" s="33"/>
      <c r="S46" s="33" t="s">
        <v>92</v>
      </c>
      <c r="T46" s="33"/>
      <c r="U46" s="33" t="s">
        <v>93</v>
      </c>
      <c r="V46" s="33"/>
      <c r="W46" s="33" t="s">
        <v>94</v>
      </c>
      <c r="X46" s="33"/>
      <c r="Y46" s="33" t="s">
        <v>95</v>
      </c>
      <c r="Z46" s="33"/>
      <c r="AA46" s="33" t="s">
        <v>96</v>
      </c>
      <c r="AB46" s="34"/>
      <c r="AC46" s="35" t="s">
        <v>13</v>
      </c>
      <c r="AD46" s="36"/>
    </row>
    <row r="47" spans="1:30" ht="15.75" thickBot="1" x14ac:dyDescent="0.3">
      <c r="A47" s="151"/>
      <c r="B47" s="152"/>
      <c r="C47" s="37" t="s">
        <v>14</v>
      </c>
      <c r="D47" s="38" t="s">
        <v>15</v>
      </c>
      <c r="E47" s="39" t="s">
        <v>14</v>
      </c>
      <c r="F47" s="38" t="s">
        <v>15</v>
      </c>
      <c r="G47" s="39" t="s">
        <v>14</v>
      </c>
      <c r="H47" s="38" t="s">
        <v>15</v>
      </c>
      <c r="I47" s="37" t="s">
        <v>14</v>
      </c>
      <c r="J47" s="38" t="s">
        <v>15</v>
      </c>
      <c r="K47" s="37" t="s">
        <v>14</v>
      </c>
      <c r="L47" s="38" t="s">
        <v>15</v>
      </c>
      <c r="M47" s="37" t="s">
        <v>14</v>
      </c>
      <c r="N47" s="38" t="s">
        <v>15</v>
      </c>
      <c r="O47" s="37" t="s">
        <v>14</v>
      </c>
      <c r="P47" s="38" t="s">
        <v>15</v>
      </c>
      <c r="Q47" s="37" t="s">
        <v>14</v>
      </c>
      <c r="R47" s="38" t="s">
        <v>15</v>
      </c>
      <c r="S47" s="37" t="s">
        <v>14</v>
      </c>
      <c r="T47" s="38" t="s">
        <v>15</v>
      </c>
      <c r="U47" s="37" t="s">
        <v>14</v>
      </c>
      <c r="V47" s="38" t="s">
        <v>15</v>
      </c>
      <c r="W47" s="37" t="s">
        <v>14</v>
      </c>
      <c r="X47" s="38" t="s">
        <v>15</v>
      </c>
      <c r="Y47" s="37" t="s">
        <v>14</v>
      </c>
      <c r="Z47" s="38" t="s">
        <v>15</v>
      </c>
      <c r="AA47" s="37" t="s">
        <v>14</v>
      </c>
      <c r="AB47" s="38" t="s">
        <v>15</v>
      </c>
      <c r="AC47" s="41" t="s">
        <v>14</v>
      </c>
      <c r="AD47" s="42" t="s">
        <v>15</v>
      </c>
    </row>
    <row r="48" spans="1:30" x14ac:dyDescent="0.25">
      <c r="A48" s="59">
        <v>0</v>
      </c>
      <c r="B48" s="62" t="s">
        <v>129</v>
      </c>
      <c r="C48" s="8">
        <v>11</v>
      </c>
      <c r="D48" s="5">
        <f>IF(C60=0,"- - -",C48/C60*100)</f>
        <v>0.53527980535279807</v>
      </c>
      <c r="E48" s="4">
        <v>512</v>
      </c>
      <c r="F48" s="5">
        <f>IF(E60=0,"- - -",E48/E60*100)</f>
        <v>0.52846703274018414</v>
      </c>
      <c r="G48" s="4">
        <v>5</v>
      </c>
      <c r="H48" s="5">
        <f>IF(G60=0,"- - -",G48/G60*100)</f>
        <v>2.1739130434782608</v>
      </c>
      <c r="I48" s="4">
        <v>3</v>
      </c>
      <c r="J48" s="5">
        <f>IF(I60=0,"- - -",I48/I60*100)</f>
        <v>0.17152658662092624</v>
      </c>
      <c r="K48" s="4">
        <v>1</v>
      </c>
      <c r="L48" s="5">
        <f>IF(K60=0,"- - -",K48/K60*100)</f>
        <v>0.66225165562913912</v>
      </c>
      <c r="M48" s="4">
        <v>1</v>
      </c>
      <c r="N48" s="5">
        <f>IF(M60=0,"- - -",M48/M60*100)</f>
        <v>3.7037037037037033</v>
      </c>
      <c r="O48" s="4">
        <v>30</v>
      </c>
      <c r="P48" s="5">
        <f>IF(O60=0,"- - -",O48/O60*100)</f>
        <v>1.7783046828689981</v>
      </c>
      <c r="Q48" s="4">
        <v>29</v>
      </c>
      <c r="R48" s="5">
        <f>IF(Q60=0,"- - -",Q48/Q60*100)</f>
        <v>0.54572826496048177</v>
      </c>
      <c r="S48" s="4">
        <v>16</v>
      </c>
      <c r="T48" s="5">
        <f>IF(S60=0,"- - -",S48/S60*100)</f>
        <v>0.88938299055030567</v>
      </c>
      <c r="U48" s="4">
        <v>23</v>
      </c>
      <c r="V48" s="5">
        <f>IF(U60=0,"- - -",U48/U60*100)</f>
        <v>0.35669975186104219</v>
      </c>
      <c r="W48" s="4">
        <v>5</v>
      </c>
      <c r="X48" s="5">
        <f>IF(W60=0,"- - -",W48/W60*100)</f>
        <v>0.61199510403916768</v>
      </c>
      <c r="Y48" s="4">
        <v>21</v>
      </c>
      <c r="Z48" s="5">
        <f>IF(Y60=0,"- - -",Y48/Y60*100)</f>
        <v>0.75921908893709322</v>
      </c>
      <c r="AA48" s="4">
        <v>0</v>
      </c>
      <c r="AB48" s="5">
        <f>IF(AA60=0,"- - -",AA48/AA60*100)</f>
        <v>0</v>
      </c>
      <c r="AC48" s="26">
        <f>C48+E48+G48+I48+K48+M48+O48+Q48+S48+U48+W48+Y48+AA48</f>
        <v>657</v>
      </c>
      <c r="AD48" s="27">
        <f>IF(AC60=0,"- - -",AC48/AC60*100)</f>
        <v>0.54762321522342527</v>
      </c>
    </row>
    <row r="49" spans="1:30" x14ac:dyDescent="0.25">
      <c r="A49" s="60">
        <v>1</v>
      </c>
      <c r="B49" s="62" t="s">
        <v>129</v>
      </c>
      <c r="C49" s="9">
        <v>43</v>
      </c>
      <c r="D49" s="3">
        <f>IF(C60=0,"- - -",C49/C60*100)</f>
        <v>2.0924574209245743</v>
      </c>
      <c r="E49" s="2">
        <v>2001</v>
      </c>
      <c r="F49" s="3">
        <f>IF(E60=0,"- - -",E49/E60*100)</f>
        <v>2.065356508814665</v>
      </c>
      <c r="G49" s="2">
        <v>10</v>
      </c>
      <c r="H49" s="3">
        <f>IF(G60=0,"- - -",G49/G60*100)</f>
        <v>4.3478260869565215</v>
      </c>
      <c r="I49" s="2">
        <v>32</v>
      </c>
      <c r="J49" s="3">
        <f>IF(I60=0,"- - -",I49/I60*100)</f>
        <v>1.8296169239565465</v>
      </c>
      <c r="K49" s="2">
        <v>5</v>
      </c>
      <c r="L49" s="3">
        <f>IF(K60=0,"- - -",K49/K60*100)</f>
        <v>3.3112582781456954</v>
      </c>
      <c r="M49" s="2">
        <v>0</v>
      </c>
      <c r="N49" s="3">
        <f>IF(M60=0,"- - -",M49/M60*100)</f>
        <v>0</v>
      </c>
      <c r="O49" s="2">
        <v>173</v>
      </c>
      <c r="P49" s="3">
        <f>IF(O60=0,"- - -",O49/O60*100)</f>
        <v>10.254890337877889</v>
      </c>
      <c r="Q49" s="2">
        <v>113</v>
      </c>
      <c r="R49" s="3">
        <f>IF(Q60=0,"- - -",Q49/Q60*100)</f>
        <v>2.1264584117425671</v>
      </c>
      <c r="S49" s="2">
        <v>105</v>
      </c>
      <c r="T49" s="3">
        <f>IF(S60=0,"- - -",S49/S60*100)</f>
        <v>5.836575875486381</v>
      </c>
      <c r="U49" s="2">
        <v>102</v>
      </c>
      <c r="V49" s="3">
        <f>IF(U60=0,"- - -",U49/U60*100)</f>
        <v>1.5818858560794045</v>
      </c>
      <c r="W49" s="2">
        <v>24</v>
      </c>
      <c r="X49" s="3">
        <f>IF(W60=0,"- - -",W49/W60*100)</f>
        <v>2.9375764993880051</v>
      </c>
      <c r="Y49" s="2">
        <v>98</v>
      </c>
      <c r="Z49" s="3">
        <f>IF(Y60=0,"- - -",Y49/Y60*100)</f>
        <v>3.5430224150397684</v>
      </c>
      <c r="AA49" s="2">
        <v>0</v>
      </c>
      <c r="AB49" s="3">
        <f>IF(AA60=0,"- - -",AA49/AA60*100)</f>
        <v>0</v>
      </c>
      <c r="AC49" s="26">
        <f t="shared" ref="AC49:AC59" si="2">C49+E49+G49+I49+K49+M49+O49+Q49+S49+U49+W49+Y49+AA49</f>
        <v>2706</v>
      </c>
      <c r="AD49" s="29">
        <f>IF(AC60=0,"- - -",AC49/AC60*100)</f>
        <v>2.2555074891850668</v>
      </c>
    </row>
    <row r="50" spans="1:30" x14ac:dyDescent="0.25">
      <c r="A50" s="60">
        <v>2</v>
      </c>
      <c r="B50" s="62" t="s">
        <v>130</v>
      </c>
      <c r="C50" s="9">
        <v>291</v>
      </c>
      <c r="D50" s="3">
        <f>IF(C60=0,"- - -",C50/C60*100)</f>
        <v>14.160583941605839</v>
      </c>
      <c r="E50" s="2">
        <v>8650</v>
      </c>
      <c r="F50" s="3">
        <f>IF(E60=0,"- - -",E50/E60*100)</f>
        <v>8.9282027992238131</v>
      </c>
      <c r="G50" s="2">
        <v>23</v>
      </c>
      <c r="H50" s="3">
        <f>IF(G60=0,"- - -",G50/G60*100)</f>
        <v>10</v>
      </c>
      <c r="I50" s="2">
        <v>239</v>
      </c>
      <c r="J50" s="3">
        <f>IF(I60=0,"- - -",I50/I60*100)</f>
        <v>13.664951400800456</v>
      </c>
      <c r="K50" s="2">
        <v>23</v>
      </c>
      <c r="L50" s="3">
        <f>IF(K60=0,"- - -",K50/K60*100)</f>
        <v>15.231788079470199</v>
      </c>
      <c r="M50" s="2">
        <v>5</v>
      </c>
      <c r="N50" s="3">
        <f>IF(M60=0,"- - -",M50/M60*100)</f>
        <v>18.518518518518519</v>
      </c>
      <c r="O50" s="2">
        <v>201</v>
      </c>
      <c r="P50" s="3">
        <f>IF(O60=0,"- - -",O50/O60*100)</f>
        <v>11.914641375222288</v>
      </c>
      <c r="Q50" s="2">
        <v>748</v>
      </c>
      <c r="R50" s="3">
        <f>IF(Q60=0,"- - -",Q50/Q60*100)</f>
        <v>14.076025592773805</v>
      </c>
      <c r="S50" s="2">
        <v>263</v>
      </c>
      <c r="T50" s="3">
        <f>IF(S60=0,"- - -",S50/S60*100)</f>
        <v>14.619232907170652</v>
      </c>
      <c r="U50" s="2">
        <v>910</v>
      </c>
      <c r="V50" s="3">
        <f>IF(U60=0,"- - -",U50/U60*100)</f>
        <v>14.112903225806454</v>
      </c>
      <c r="W50" s="2">
        <v>113</v>
      </c>
      <c r="X50" s="3">
        <f>IF(W60=0,"- - -",W50/W60*100)</f>
        <v>13.83108935128519</v>
      </c>
      <c r="Y50" s="2">
        <v>369</v>
      </c>
      <c r="Z50" s="3">
        <f>IF(Y60=0,"- - -",Y50/Y60*100)</f>
        <v>13.34056399132321</v>
      </c>
      <c r="AA50" s="2">
        <v>4</v>
      </c>
      <c r="AB50" s="3">
        <f>IF(AA60=0,"- - -",AA50/AA60*100)</f>
        <v>8.695652173913043</v>
      </c>
      <c r="AC50" s="26">
        <f t="shared" si="2"/>
        <v>11839</v>
      </c>
      <c r="AD50" s="29">
        <f>IF(AC60=0,"- - -",AC50/AC60*100)</f>
        <v>9.868053645403549</v>
      </c>
    </row>
    <row r="51" spans="1:30" x14ac:dyDescent="0.25">
      <c r="A51" s="60">
        <v>3</v>
      </c>
      <c r="B51" s="62" t="s">
        <v>130</v>
      </c>
      <c r="C51" s="9">
        <v>806</v>
      </c>
      <c r="D51" s="3">
        <f>IF(C60=0,"- - -",C51/C60*100)</f>
        <v>39.221411192214113</v>
      </c>
      <c r="E51" s="2">
        <v>37597</v>
      </c>
      <c r="F51" s="3">
        <f>IF(E60=0,"- - -",E51/E60*100)</f>
        <v>38.806201230337308</v>
      </c>
      <c r="G51" s="2">
        <v>87</v>
      </c>
      <c r="H51" s="3">
        <f>IF(G60=0,"- - -",G51/G60*100)</f>
        <v>37.826086956521735</v>
      </c>
      <c r="I51" s="2">
        <v>770</v>
      </c>
      <c r="J51" s="3">
        <f>IF(I60=0,"- - -",I51/I60*100)</f>
        <v>44.025157232704402</v>
      </c>
      <c r="K51" s="2">
        <v>52</v>
      </c>
      <c r="L51" s="3">
        <f>IF(K60=0,"- - -",K51/K60*100)</f>
        <v>34.437086092715234</v>
      </c>
      <c r="M51" s="2">
        <v>8</v>
      </c>
      <c r="N51" s="3">
        <f>IF(M60=0,"- - -",M51/M60*100)</f>
        <v>29.629629629629626</v>
      </c>
      <c r="O51" s="2">
        <v>530</v>
      </c>
      <c r="P51" s="3">
        <f>IF(O60=0,"- - -",O51/O60*100)</f>
        <v>31.416716064018967</v>
      </c>
      <c r="Q51" s="2">
        <v>2120</v>
      </c>
      <c r="R51" s="3">
        <f>IF(Q60=0,"- - -",Q51/Q60*100)</f>
        <v>39.894617990214527</v>
      </c>
      <c r="S51" s="2">
        <v>673</v>
      </c>
      <c r="T51" s="3">
        <f>IF(S60=0,"- - -",S51/S60*100)</f>
        <v>37.409672040022237</v>
      </c>
      <c r="U51" s="2">
        <v>2295</v>
      </c>
      <c r="V51" s="3">
        <f>IF(U60=0,"- - -",U51/U60*100)</f>
        <v>35.5924317617866</v>
      </c>
      <c r="W51" s="2">
        <v>294</v>
      </c>
      <c r="X51" s="3">
        <f>IF(W60=0,"- - -",W51/W60*100)</f>
        <v>35.985312117503057</v>
      </c>
      <c r="Y51" s="2">
        <v>934</v>
      </c>
      <c r="Z51" s="3">
        <f>IF(Y60=0,"- - -",Y51/Y60*100)</f>
        <v>33.76717281272596</v>
      </c>
      <c r="AA51" s="2">
        <v>23</v>
      </c>
      <c r="AB51" s="3">
        <f>IF(AA60=0,"- - -",AA51/AA60*100)</f>
        <v>50</v>
      </c>
      <c r="AC51" s="26">
        <f t="shared" si="2"/>
        <v>46189</v>
      </c>
      <c r="AD51" s="29">
        <f>IF(AC60=0,"- - -",AC51/AC60*100)</f>
        <v>38.499495719870303</v>
      </c>
    </row>
    <row r="52" spans="1:30" x14ac:dyDescent="0.25">
      <c r="A52" s="60">
        <v>4</v>
      </c>
      <c r="B52" s="62" t="s">
        <v>130</v>
      </c>
      <c r="C52" s="9">
        <v>508</v>
      </c>
      <c r="D52" s="3">
        <f>IF(C60=0,"- - -",C52/C60*100)</f>
        <v>24.720194647201946</v>
      </c>
      <c r="E52" s="2">
        <v>29127</v>
      </c>
      <c r="F52" s="3">
        <f>IF(E60=0,"- - -",E52/E60*100)</f>
        <v>30.063787622311217</v>
      </c>
      <c r="G52" s="2">
        <v>71</v>
      </c>
      <c r="H52" s="3">
        <f>IF(G60=0,"- - -",G52/G60*100)</f>
        <v>30.869565217391305</v>
      </c>
      <c r="I52" s="2">
        <v>462</v>
      </c>
      <c r="J52" s="3">
        <f>IF(I60=0,"- - -",I52/I60*100)</f>
        <v>26.415094339622641</v>
      </c>
      <c r="K52" s="2">
        <v>45</v>
      </c>
      <c r="L52" s="3">
        <f>IF(K60=0,"- - -",K52/K60*100)</f>
        <v>29.80132450331126</v>
      </c>
      <c r="M52" s="2">
        <v>8</v>
      </c>
      <c r="N52" s="3">
        <f>IF(M60=0,"- - -",M52/M60*100)</f>
        <v>29.629629629629626</v>
      </c>
      <c r="O52" s="2">
        <v>377</v>
      </c>
      <c r="P52" s="3">
        <f>IF(O60=0,"- - -",O52/O60*100)</f>
        <v>22.34736218138708</v>
      </c>
      <c r="Q52" s="2">
        <v>1424</v>
      </c>
      <c r="R52" s="3">
        <f>IF(Q60=0,"- - -",Q52/Q60*100)</f>
        <v>26.797139631162963</v>
      </c>
      <c r="S52" s="2">
        <v>468</v>
      </c>
      <c r="T52" s="3">
        <f>IF(S60=0,"- - -",S52/S60*100)</f>
        <v>26.014452473596446</v>
      </c>
      <c r="U52" s="2">
        <v>1709</v>
      </c>
      <c r="V52" s="3">
        <f>IF(U60=0,"- - -",U52/U60*100)</f>
        <v>26.504342431761785</v>
      </c>
      <c r="W52" s="2">
        <v>223</v>
      </c>
      <c r="X52" s="3">
        <f>IF(W60=0,"- - -",W52/W60*100)</f>
        <v>27.294981640146883</v>
      </c>
      <c r="Y52" s="2">
        <v>746</v>
      </c>
      <c r="Z52" s="3">
        <f>IF(Y60=0,"- - -",Y52/Y60*100)</f>
        <v>26.970354302241507</v>
      </c>
      <c r="AA52" s="2">
        <v>10</v>
      </c>
      <c r="AB52" s="3">
        <f>IF(AA60=0,"- - -",AA52/AA60*100)</f>
        <v>21.739130434782609</v>
      </c>
      <c r="AC52" s="26">
        <f t="shared" si="2"/>
        <v>35178</v>
      </c>
      <c r="AD52" s="29">
        <f>IF(AC60=0,"- - -",AC52/AC60*100)</f>
        <v>29.321597359405864</v>
      </c>
    </row>
    <row r="53" spans="1:30" x14ac:dyDescent="0.25">
      <c r="A53" s="60">
        <v>5</v>
      </c>
      <c r="B53" s="62" t="s">
        <v>130</v>
      </c>
      <c r="C53" s="9">
        <v>184</v>
      </c>
      <c r="D53" s="3">
        <f>IF(C60=0,"- - -",C53/C60*100)</f>
        <v>8.9537712895377126</v>
      </c>
      <c r="E53" s="2">
        <v>11659</v>
      </c>
      <c r="F53" s="3">
        <f>IF(E60=0,"- - -",E53/E60*100)</f>
        <v>12.033978778745716</v>
      </c>
      <c r="G53" s="2">
        <v>20</v>
      </c>
      <c r="H53" s="3">
        <f>IF(G60=0,"- - -",G53/G60*100)</f>
        <v>8.695652173913043</v>
      </c>
      <c r="I53" s="2">
        <v>140</v>
      </c>
      <c r="J53" s="3">
        <f>IF(I60=0,"- - -",I53/I60*100)</f>
        <v>8.0045740423098906</v>
      </c>
      <c r="K53" s="2">
        <v>16</v>
      </c>
      <c r="L53" s="3">
        <f>IF(K60=0,"- - -",K53/K60*100)</f>
        <v>10.596026490066226</v>
      </c>
      <c r="M53" s="2">
        <v>2</v>
      </c>
      <c r="N53" s="3">
        <f>IF(M60=0,"- - -",M53/M60*100)</f>
        <v>7.4074074074074066</v>
      </c>
      <c r="O53" s="2">
        <v>201</v>
      </c>
      <c r="P53" s="3">
        <f>IF(O60=0,"- - -",O53/O60*100)</f>
        <v>11.914641375222288</v>
      </c>
      <c r="Q53" s="2">
        <v>540</v>
      </c>
      <c r="R53" s="3">
        <f>IF(Q60=0,"- - -",Q53/Q60*100)</f>
        <v>10.161836657884834</v>
      </c>
      <c r="S53" s="2">
        <v>159</v>
      </c>
      <c r="T53" s="3">
        <f>IF(S60=0,"- - -",S53/S60*100)</f>
        <v>8.8382434685936637</v>
      </c>
      <c r="U53" s="2">
        <v>774</v>
      </c>
      <c r="V53" s="3">
        <f>IF(U60=0,"- - -",U53/U60*100)</f>
        <v>12.003722084367245</v>
      </c>
      <c r="W53" s="2">
        <v>92</v>
      </c>
      <c r="X53" s="3">
        <f>IF(W60=0,"- - -",W53/W60*100)</f>
        <v>11.260709914320685</v>
      </c>
      <c r="Y53" s="2">
        <v>358</v>
      </c>
      <c r="Z53" s="3">
        <f>IF(Y60=0,"- - -",Y53/Y60*100)</f>
        <v>12.94287780187997</v>
      </c>
      <c r="AA53" s="2">
        <v>6</v>
      </c>
      <c r="AB53" s="3">
        <f>IF(AA60=0,"- - -",AA53/AA60*100)</f>
        <v>13.043478260869565</v>
      </c>
      <c r="AC53" s="26">
        <f t="shared" si="2"/>
        <v>14151</v>
      </c>
      <c r="AD53" s="29">
        <f>IF(AC60=0,"- - -",AC53/AC60*100)</f>
        <v>11.795153909629667</v>
      </c>
    </row>
    <row r="54" spans="1:30" x14ac:dyDescent="0.25">
      <c r="A54" s="60">
        <v>6</v>
      </c>
      <c r="B54" s="62" t="s">
        <v>130</v>
      </c>
      <c r="C54" s="9">
        <v>93</v>
      </c>
      <c r="D54" s="3">
        <f>IF(C60=0,"- - -",C54/C60*100)</f>
        <v>4.5255474452554747</v>
      </c>
      <c r="E54" s="2">
        <v>3964</v>
      </c>
      <c r="F54" s="3">
        <f>IF(E60=0,"- - -",E54/E60*100)</f>
        <v>4.0914908550431441</v>
      </c>
      <c r="G54" s="2">
        <v>7</v>
      </c>
      <c r="H54" s="3">
        <f>IF(G60=0,"- - -",G54/G60*100)</f>
        <v>3.0434782608695654</v>
      </c>
      <c r="I54" s="2">
        <v>51</v>
      </c>
      <c r="J54" s="3">
        <f>IF(I60=0,"- - -",I54/I60*100)</f>
        <v>2.9159519725557463</v>
      </c>
      <c r="K54" s="2">
        <v>5</v>
      </c>
      <c r="L54" s="3">
        <f>IF(K60=0,"- - -",K54/K60*100)</f>
        <v>3.3112582781456954</v>
      </c>
      <c r="M54" s="2">
        <v>1</v>
      </c>
      <c r="N54" s="3">
        <f>IF(M60=0,"- - -",M54/M60*100)</f>
        <v>3.7037037037037033</v>
      </c>
      <c r="O54" s="2">
        <v>92</v>
      </c>
      <c r="P54" s="3">
        <f>IF(O60=0,"- - -",O54/O60*100)</f>
        <v>5.4534676941315947</v>
      </c>
      <c r="Q54" s="2">
        <v>169</v>
      </c>
      <c r="R54" s="3">
        <f>IF(Q60=0,"- - -",Q54/Q60*100)</f>
        <v>3.1802785095972905</v>
      </c>
      <c r="S54" s="2">
        <v>55</v>
      </c>
      <c r="T54" s="3">
        <f>IF(S60=0,"- - -",S54/S60*100)</f>
        <v>3.0572540300166757</v>
      </c>
      <c r="U54" s="2">
        <v>298</v>
      </c>
      <c r="V54" s="3">
        <f>IF(U60=0,"- - -",U54/U60*100)</f>
        <v>4.6215880893300243</v>
      </c>
      <c r="W54" s="2">
        <v>29</v>
      </c>
      <c r="X54" s="3">
        <f>IF(W60=0,"- - -",W54/W60*100)</f>
        <v>3.5495716034271729</v>
      </c>
      <c r="Y54" s="2">
        <v>133</v>
      </c>
      <c r="Z54" s="3">
        <f>IF(Y60=0,"- - -",Y54/Y60*100)</f>
        <v>4.8083875632682567</v>
      </c>
      <c r="AA54" s="2">
        <v>2</v>
      </c>
      <c r="AB54" s="3">
        <f>IF(AA60=0,"- - -",AA54/AA60*100)</f>
        <v>4.3478260869565215</v>
      </c>
      <c r="AC54" s="26">
        <f t="shared" si="2"/>
        <v>4899</v>
      </c>
      <c r="AD54" s="29">
        <f>IF(AC60=0,"- - -",AC54/AC60*100)</f>
        <v>4.0834187692230755</v>
      </c>
    </row>
    <row r="55" spans="1:30" x14ac:dyDescent="0.25">
      <c r="A55" s="60">
        <v>7</v>
      </c>
      <c r="B55" s="62" t="s">
        <v>130</v>
      </c>
      <c r="C55" s="9">
        <v>33</v>
      </c>
      <c r="D55" s="3">
        <f>IF(C60=0,"- - -",C55/C60*100)</f>
        <v>1.6058394160583942</v>
      </c>
      <c r="E55" s="2">
        <v>1248</v>
      </c>
      <c r="F55" s="3">
        <f>IF(E60=0,"- - -",E55/E60*100)</f>
        <v>1.2881383923041989</v>
      </c>
      <c r="G55" s="2">
        <v>1</v>
      </c>
      <c r="H55" s="3">
        <f>IF(G60=0,"- - -",G55/G60*100)</f>
        <v>0.43478260869565216</v>
      </c>
      <c r="I55" s="2">
        <v>10</v>
      </c>
      <c r="J55" s="3">
        <f>IF(I60=0,"- - -",I55/I60*100)</f>
        <v>0.57175528873642079</v>
      </c>
      <c r="K55" s="2">
        <v>2</v>
      </c>
      <c r="L55" s="3">
        <f>IF(K60=0,"- - -",K55/K60*100)</f>
        <v>1.3245033112582782</v>
      </c>
      <c r="M55" s="2">
        <v>1</v>
      </c>
      <c r="N55" s="3">
        <f>IF(M60=0,"- - -",M55/M60*100)</f>
        <v>3.7037037037037033</v>
      </c>
      <c r="O55" s="2">
        <v>31</v>
      </c>
      <c r="P55" s="3">
        <f>IF(O60=0,"- - -",O55/O60*100)</f>
        <v>1.8375815056312983</v>
      </c>
      <c r="Q55" s="2">
        <v>73</v>
      </c>
      <c r="R55" s="3">
        <f>IF(Q60=0,"- - -",Q55/Q60*100)</f>
        <v>1.3737297704177645</v>
      </c>
      <c r="S55" s="2">
        <v>24</v>
      </c>
      <c r="T55" s="3">
        <f>IF(S60=0,"- - -",S55/S60*100)</f>
        <v>1.3340744858254585</v>
      </c>
      <c r="U55" s="2">
        <v>131</v>
      </c>
      <c r="V55" s="3">
        <f>IF(U60=0,"- - -",U55/U60*100)</f>
        <v>2.0316377171215882</v>
      </c>
      <c r="W55" s="2">
        <v>18</v>
      </c>
      <c r="X55" s="3">
        <f>IF(W60=0,"- - -",W55/W60*100)</f>
        <v>2.203182374541004</v>
      </c>
      <c r="Y55" s="2">
        <v>38</v>
      </c>
      <c r="Z55" s="3">
        <f>IF(Y60=0,"- - -",Y55/Y60*100)</f>
        <v>1.3738250180766449</v>
      </c>
      <c r="AA55" s="2">
        <v>0</v>
      </c>
      <c r="AB55" s="3">
        <f>IF(AA60=0,"- - -",AA55/AA60*100)</f>
        <v>0</v>
      </c>
      <c r="AC55" s="26">
        <f t="shared" si="2"/>
        <v>1610</v>
      </c>
      <c r="AD55" s="29">
        <f>IF(AC60=0,"- - -",AC55/AC60*100)</f>
        <v>1.3419686096038275</v>
      </c>
    </row>
    <row r="56" spans="1:30" x14ac:dyDescent="0.25">
      <c r="A56" s="60">
        <v>8</v>
      </c>
      <c r="B56" s="62" t="s">
        <v>130</v>
      </c>
      <c r="C56" s="9">
        <v>21</v>
      </c>
      <c r="D56" s="3">
        <f>IF(C60=0,"- - -",C56/C60*100)</f>
        <v>1.0218978102189782</v>
      </c>
      <c r="E56" s="2">
        <v>573</v>
      </c>
      <c r="F56" s="3">
        <f>IF(E60=0,"- - -",E56/E60*100)</f>
        <v>0.59142892531274516</v>
      </c>
      <c r="G56" s="2">
        <v>1</v>
      </c>
      <c r="H56" s="3">
        <f>IF(G60=0,"- - -",G56/G60*100)</f>
        <v>0.43478260869565216</v>
      </c>
      <c r="I56" s="2">
        <v>10</v>
      </c>
      <c r="J56" s="3">
        <f>IF(I60=0,"- - -",I56/I60*100)</f>
        <v>0.57175528873642079</v>
      </c>
      <c r="K56" s="2">
        <v>0</v>
      </c>
      <c r="L56" s="3">
        <f>IF(K60=0,"- - -",K56/K60*100)</f>
        <v>0</v>
      </c>
      <c r="M56" s="2">
        <v>0</v>
      </c>
      <c r="N56" s="3">
        <f>IF(M60=0,"- - -",M56/M60*100)</f>
        <v>0</v>
      </c>
      <c r="O56" s="2">
        <v>13</v>
      </c>
      <c r="P56" s="3">
        <f>IF(O60=0,"- - -",O56/O60*100)</f>
        <v>0.77059869590989927</v>
      </c>
      <c r="Q56" s="2">
        <v>31</v>
      </c>
      <c r="R56" s="3">
        <f>IF(Q60=0,"- - -",Q56/Q60*100)</f>
        <v>0.58336469702672189</v>
      </c>
      <c r="S56" s="2">
        <v>13</v>
      </c>
      <c r="T56" s="3">
        <f>IF(S60=0,"- - -",S56/S60*100)</f>
        <v>0.72262367982212339</v>
      </c>
      <c r="U56" s="2">
        <v>65</v>
      </c>
      <c r="V56" s="3">
        <f>IF(U60=0,"- - -",U56/U60*100)</f>
        <v>1.0080645161290323</v>
      </c>
      <c r="W56" s="2">
        <v>4</v>
      </c>
      <c r="X56" s="3">
        <f>IF(W60=0,"- - -",W56/W60*100)</f>
        <v>0.48959608323133408</v>
      </c>
      <c r="Y56" s="2">
        <v>20</v>
      </c>
      <c r="Z56" s="3">
        <f>IF(Y60=0,"- - -",Y56/Y60*100)</f>
        <v>0.72306579898770784</v>
      </c>
      <c r="AA56" s="2">
        <v>1</v>
      </c>
      <c r="AB56" s="3">
        <f>IF(AA60=0,"- - -",AA56/AA60*100)</f>
        <v>2.1739130434782608</v>
      </c>
      <c r="AC56" s="26">
        <f t="shared" si="2"/>
        <v>752</v>
      </c>
      <c r="AD56" s="29">
        <f>IF(AC60=0,"- - -",AC56/AC60*100)</f>
        <v>0.62680769839880635</v>
      </c>
    </row>
    <row r="57" spans="1:30" x14ac:dyDescent="0.25">
      <c r="A57" s="60">
        <v>9</v>
      </c>
      <c r="B57" s="62" t="s">
        <v>130</v>
      </c>
      <c r="C57" s="9">
        <v>13</v>
      </c>
      <c r="D57" s="3">
        <f>IF(C60=0,"- - -",C57/C60*100)</f>
        <v>0.63260340632603407</v>
      </c>
      <c r="E57" s="2">
        <v>302</v>
      </c>
      <c r="F57" s="3">
        <f>IF(E60=0,"- - -",E57/E60*100)</f>
        <v>0.31171297634284301</v>
      </c>
      <c r="G57" s="2">
        <v>1</v>
      </c>
      <c r="H57" s="3">
        <f>IF(G60=0,"- - -",G57/G60*100)</f>
        <v>0.43478260869565216</v>
      </c>
      <c r="I57" s="2">
        <v>5</v>
      </c>
      <c r="J57" s="3">
        <f>IF(I60=0,"- - -",I57/I60*100)</f>
        <v>0.28587764436821039</v>
      </c>
      <c r="K57" s="2">
        <v>0</v>
      </c>
      <c r="L57" s="3">
        <f>IF(K60=0,"- - -",K57/K60*100)</f>
        <v>0</v>
      </c>
      <c r="M57" s="2">
        <v>0</v>
      </c>
      <c r="N57" s="3">
        <f>IF(M60=0,"- - -",M57/M60*100)</f>
        <v>0</v>
      </c>
      <c r="O57" s="2">
        <v>4</v>
      </c>
      <c r="P57" s="3">
        <f>IF(O60=0,"- - -",O57/O60*100)</f>
        <v>0.23710729104919975</v>
      </c>
      <c r="Q57" s="2">
        <v>11</v>
      </c>
      <c r="R57" s="3">
        <f>IF(Q60=0,"- - -",Q57/Q60*100)</f>
        <v>0.20700037636432067</v>
      </c>
      <c r="S57" s="2">
        <v>4</v>
      </c>
      <c r="T57" s="3">
        <f>IF(S60=0,"- - -",S57/S60*100)</f>
        <v>0.22234574763757642</v>
      </c>
      <c r="U57" s="2">
        <v>32</v>
      </c>
      <c r="V57" s="3">
        <f>IF(U60=0,"- - -",U57/U60*100)</f>
        <v>0.49627791563275436</v>
      </c>
      <c r="W57" s="2">
        <v>2</v>
      </c>
      <c r="X57" s="3">
        <f>IF(W60=0,"- - -",W57/W60*100)</f>
        <v>0.24479804161566704</v>
      </c>
      <c r="Y57" s="2">
        <v>10</v>
      </c>
      <c r="Z57" s="3">
        <f>IF(Y60=0,"- - -",Y57/Y60*100)</f>
        <v>0.36153289949385392</v>
      </c>
      <c r="AA57" s="2">
        <v>0</v>
      </c>
      <c r="AB57" s="3">
        <f>IF(AA60=0,"- - -",AA57/AA60*100)</f>
        <v>0</v>
      </c>
      <c r="AC57" s="26">
        <f t="shared" si="2"/>
        <v>384</v>
      </c>
      <c r="AD57" s="29">
        <f>IF(AC60=0,"- - -",AC57/AC60*100)</f>
        <v>0.32007201620364584</v>
      </c>
    </row>
    <row r="58" spans="1:30" x14ac:dyDescent="0.25">
      <c r="A58" s="61">
        <v>10</v>
      </c>
      <c r="B58" s="62" t="s">
        <v>130</v>
      </c>
      <c r="C58" s="10">
        <v>4</v>
      </c>
      <c r="D58" s="7">
        <f>IF(C60=0,"- - -",C58/C60*100)</f>
        <v>0.19464720194647203</v>
      </c>
      <c r="E58" s="6">
        <v>223</v>
      </c>
      <c r="F58" s="7">
        <f>IF(E60=0,"- - -",E58/E60*100)</f>
        <v>0.23017216465050991</v>
      </c>
      <c r="G58" s="6">
        <v>1</v>
      </c>
      <c r="H58" s="7">
        <f>IF(G60=0,"- - -",G58/G60*100)</f>
        <v>0.43478260869565216</v>
      </c>
      <c r="I58" s="6">
        <v>5</v>
      </c>
      <c r="J58" s="7">
        <f>IF(I60=0,"- - -",I58/I60*100)</f>
        <v>0.28587764436821039</v>
      </c>
      <c r="K58" s="6">
        <v>0</v>
      </c>
      <c r="L58" s="7">
        <f>IF(K60=0,"- - -",K58/K60*100)</f>
        <v>0</v>
      </c>
      <c r="M58" s="6">
        <v>0</v>
      </c>
      <c r="N58" s="7">
        <f>IF(M60=0,"- - -",M58/M60*100)</f>
        <v>0</v>
      </c>
      <c r="O58" s="6">
        <v>6</v>
      </c>
      <c r="P58" s="7">
        <f>IF(O60=0,"- - -",O58/O60*100)</f>
        <v>0.35566093657379966</v>
      </c>
      <c r="Q58" s="6">
        <v>10</v>
      </c>
      <c r="R58" s="7">
        <f>IF(Q60=0,"- - -",Q58/Q60*100)</f>
        <v>0.18818216033120058</v>
      </c>
      <c r="S58" s="6">
        <v>2</v>
      </c>
      <c r="T58" s="7">
        <f>IF(S60=0,"- - -",S58/S60*100)</f>
        <v>0.11117287381878821</v>
      </c>
      <c r="U58" s="6">
        <v>18</v>
      </c>
      <c r="V58" s="7">
        <f>IF(U60=0,"- - -",U58/U60*100)</f>
        <v>0.27915632754342429</v>
      </c>
      <c r="W58" s="6">
        <v>1</v>
      </c>
      <c r="X58" s="7">
        <f>IF(W60=0,"- - -",W58/W60*100)</f>
        <v>0.12239902080783352</v>
      </c>
      <c r="Y58" s="6">
        <v>9</v>
      </c>
      <c r="Z58" s="7">
        <f>IF(Y60=0,"- - -",Y58/Y60*100)</f>
        <v>0.32537960954446854</v>
      </c>
      <c r="AA58" s="6">
        <v>0</v>
      </c>
      <c r="AB58" s="7">
        <f>IF(AA60=0,"- - -",AA58/AA60*100)</f>
        <v>0</v>
      </c>
      <c r="AC58" s="26">
        <f t="shared" si="2"/>
        <v>279</v>
      </c>
      <c r="AD58" s="29">
        <f>IF(AC60=0,"- - -",AC58/AC60*100)</f>
        <v>0.23255232427296141</v>
      </c>
    </row>
    <row r="59" spans="1:30" ht="15.75" thickBot="1" x14ac:dyDescent="0.3">
      <c r="A59" s="61" t="s">
        <v>128</v>
      </c>
      <c r="B59" s="62" t="s">
        <v>130</v>
      </c>
      <c r="C59" s="10">
        <v>48</v>
      </c>
      <c r="D59" s="7">
        <f>IF(C60=0,"- - -",C59/C60*100)</f>
        <v>2.335766423357664</v>
      </c>
      <c r="E59" s="6">
        <v>1028</v>
      </c>
      <c r="F59" s="7">
        <f>IF(E60=0,"- - -",E59/E60*100)</f>
        <v>1.0610627141736508</v>
      </c>
      <c r="G59" s="6">
        <v>3</v>
      </c>
      <c r="H59" s="7">
        <f>IF(G60=0,"- - -",G59/G60*100)</f>
        <v>1.3043478260869565</v>
      </c>
      <c r="I59" s="6">
        <v>22</v>
      </c>
      <c r="J59" s="7">
        <f>IF(I60=0,"- - -",I59/I60*100)</f>
        <v>1.257861635220126</v>
      </c>
      <c r="K59" s="6">
        <v>2</v>
      </c>
      <c r="L59" s="7">
        <f>IF(K60=0,"- - -",K59/K60*100)</f>
        <v>1.3245033112582782</v>
      </c>
      <c r="M59" s="6">
        <v>1</v>
      </c>
      <c r="N59" s="7">
        <f>IF(M60=0,"- - -",M59/M60*100)</f>
        <v>3.7037037037037033</v>
      </c>
      <c r="O59" s="6">
        <v>29</v>
      </c>
      <c r="P59" s="7">
        <f>IF(O60=0,"- - -",O59/O60*100)</f>
        <v>1.7190278601066984</v>
      </c>
      <c r="Q59" s="6">
        <v>46</v>
      </c>
      <c r="R59" s="7">
        <f>IF(Q60=0,"- - -",Q59/Q60*100)</f>
        <v>0.86563793752352269</v>
      </c>
      <c r="S59" s="6">
        <v>17</v>
      </c>
      <c r="T59" s="7">
        <f>IF(S60=0,"- - -",S59/S60*100)</f>
        <v>0.94496942745969981</v>
      </c>
      <c r="U59" s="6">
        <v>91</v>
      </c>
      <c r="V59" s="7">
        <f>IF(U60=0,"- - -",U59/U60*100)</f>
        <v>1.411290322580645</v>
      </c>
      <c r="W59" s="6">
        <v>12</v>
      </c>
      <c r="X59" s="7">
        <f>IF(W60=0,"- - -",W59/W60*100)</f>
        <v>1.4687882496940026</v>
      </c>
      <c r="Y59" s="6">
        <v>30</v>
      </c>
      <c r="Z59" s="7">
        <f>IF(Y60=0,"- - -",Y59/Y60*100)</f>
        <v>1.0845986984815619</v>
      </c>
      <c r="AA59" s="6">
        <v>0</v>
      </c>
      <c r="AB59" s="7">
        <f>IF(AA60=0,"- - -",AA59/AA60*100)</f>
        <v>0</v>
      </c>
      <c r="AC59" s="26">
        <f t="shared" si="2"/>
        <v>1329</v>
      </c>
      <c r="AD59" s="29">
        <f>IF(AC60=0,"- - -",AC59/AC60*100)</f>
        <v>1.1077492435798055</v>
      </c>
    </row>
    <row r="60" spans="1:30" x14ac:dyDescent="0.25">
      <c r="A60" s="153" t="s">
        <v>13</v>
      </c>
      <c r="B60" s="154"/>
      <c r="C60" s="14">
        <f>SUM(C48:C59)</f>
        <v>2055</v>
      </c>
      <c r="D60" s="15">
        <f>IF(C60=0,"- - -",C60/C60*100)</f>
        <v>100</v>
      </c>
      <c r="E60" s="16">
        <f>SUM(E48:E59)</f>
        <v>96884</v>
      </c>
      <c r="F60" s="15">
        <f>IF(E60=0,"- - -",E60/E60*100)</f>
        <v>100</v>
      </c>
      <c r="G60" s="16">
        <f>SUM(G48:G59)</f>
        <v>230</v>
      </c>
      <c r="H60" s="15">
        <f>IF(G60=0,"- - -",G60/G60*100)</f>
        <v>100</v>
      </c>
      <c r="I60" s="16">
        <f>SUM(I48:I59)</f>
        <v>1749</v>
      </c>
      <c r="J60" s="15">
        <f>IF(I60=0,"- - -",I60/I60*100)</f>
        <v>100</v>
      </c>
      <c r="K60" s="16">
        <f>SUM(K48:K59)</f>
        <v>151</v>
      </c>
      <c r="L60" s="15">
        <f>IF(K60=0,"- - -",K60/K60*100)</f>
        <v>100</v>
      </c>
      <c r="M60" s="16">
        <f>SUM(M48:M59)</f>
        <v>27</v>
      </c>
      <c r="N60" s="15">
        <f>IF(M60=0,"- - -",M60/M60*100)</f>
        <v>100</v>
      </c>
      <c r="O60" s="16">
        <f>SUM(O48:O59)</f>
        <v>1687</v>
      </c>
      <c r="P60" s="15">
        <f>IF(O60=0,"- - -",O60/O60*100)</f>
        <v>100</v>
      </c>
      <c r="Q60" s="16">
        <f>SUM(Q48:Q59)</f>
        <v>5314</v>
      </c>
      <c r="R60" s="15">
        <f>IF(Q60=0,"- - -",Q60/Q60*100)</f>
        <v>100</v>
      </c>
      <c r="S60" s="16">
        <f>SUM(S48:S59)</f>
        <v>1799</v>
      </c>
      <c r="T60" s="15">
        <f>IF(S60=0,"- - -",S60/S60*100)</f>
        <v>100</v>
      </c>
      <c r="U60" s="16">
        <f>SUM(U48:U59)</f>
        <v>6448</v>
      </c>
      <c r="V60" s="15">
        <f>IF(U60=0,"- - -",U60/U60*100)</f>
        <v>100</v>
      </c>
      <c r="W60" s="16">
        <f>SUM(W48:W59)</f>
        <v>817</v>
      </c>
      <c r="X60" s="15">
        <f>IF(W60=0,"- - -",W60/W60*100)</f>
        <v>100</v>
      </c>
      <c r="Y60" s="16">
        <f>SUM(Y48:Y59)</f>
        <v>2766</v>
      </c>
      <c r="Z60" s="15">
        <f>IF(Y60=0,"- - -",Y60/Y60*100)</f>
        <v>100</v>
      </c>
      <c r="AA60" s="16">
        <f>SUM(AA48:AA59)</f>
        <v>46</v>
      </c>
      <c r="AB60" s="15">
        <f>IF(AA60=0,"- - -",AA60/AA60*100)</f>
        <v>100</v>
      </c>
      <c r="AC60" s="22">
        <f>SUM(AC48:AC59)</f>
        <v>119973</v>
      </c>
      <c r="AD60" s="23">
        <f>IF(AC60=0,"- - -",AC60/AC60*100)</f>
        <v>100</v>
      </c>
    </row>
    <row r="61" spans="1:30" ht="15.75" thickBot="1" x14ac:dyDescent="0.3">
      <c r="A61" s="155" t="s">
        <v>12</v>
      </c>
      <c r="B61" s="156"/>
      <c r="C61" s="18">
        <f>IF($AC60=0,"- - -",C60/$AC60*100)</f>
        <v>1.7128853992148234</v>
      </c>
      <c r="D61" s="19"/>
      <c r="E61" s="20">
        <f>IF($AC60=0,"- - -",E60/$AC60*100)</f>
        <v>80.754836504880274</v>
      </c>
      <c r="F61" s="19"/>
      <c r="G61" s="20">
        <f>IF($AC60=0,"- - -",G60/$AC60*100)</f>
        <v>0.19170980137197535</v>
      </c>
      <c r="H61" s="19"/>
      <c r="I61" s="20">
        <f>IF($AC60=0,"- - -",I60/$AC60*100)</f>
        <v>1.457828011302543</v>
      </c>
      <c r="J61" s="19"/>
      <c r="K61" s="20">
        <f>IF($AC60=0,"- - -",K60/$AC60*100)</f>
        <v>0.12586165220507947</v>
      </c>
      <c r="L61" s="19"/>
      <c r="M61" s="20">
        <f>IF($AC60=0,"- - -",M60/$AC60*100)</f>
        <v>2.2505063639318847E-2</v>
      </c>
      <c r="N61" s="19"/>
      <c r="O61" s="20">
        <f>IF($AC60=0,"- - -",O60/$AC60*100)</f>
        <v>1.4061497170196626</v>
      </c>
      <c r="P61" s="19"/>
      <c r="Q61" s="20">
        <f>IF($AC60=0,"- - -",Q60/$AC60*100)</f>
        <v>4.4293299325681614</v>
      </c>
      <c r="R61" s="19"/>
      <c r="S61" s="20">
        <f>IF($AC60=0,"- - -",S60/$AC60*100)</f>
        <v>1.4995040550790595</v>
      </c>
      <c r="T61" s="19"/>
      <c r="U61" s="20">
        <f>IF($AC60=0,"- - -",U60/$AC60*100)</f>
        <v>5.3745426054195526</v>
      </c>
      <c r="V61" s="19"/>
      <c r="W61" s="20">
        <f>IF($AC60=0,"- - -",W60/$AC60*100)</f>
        <v>0.68098655530827767</v>
      </c>
      <c r="X61" s="19"/>
      <c r="Y61" s="159">
        <f>IF($AC60=0,"- - -",Y60/$AC60*100)</f>
        <v>2.3055187417168863</v>
      </c>
      <c r="Z61" s="160"/>
      <c r="AA61" s="159">
        <f>IF($AC60=0,"- - -",AA60/$AC60*100)</f>
        <v>3.8341960274395077E-2</v>
      </c>
      <c r="AB61" s="160"/>
      <c r="AC61" s="24">
        <f>IF($AC60=0,"- - -",AC60/$AC60*100)</f>
        <v>100</v>
      </c>
      <c r="AD61" s="25"/>
    </row>
    <row r="62" spans="1:30" x14ac:dyDescent="0.25">
      <c r="A62" s="147" t="s">
        <v>486</v>
      </c>
      <c r="B62" s="147"/>
      <c r="C62" s="147"/>
      <c r="D62" s="147"/>
      <c r="E62" s="147"/>
      <c r="F62" s="147"/>
    </row>
    <row r="64" spans="1:30" x14ac:dyDescent="0.25">
      <c r="A64" s="1" t="s">
        <v>134</v>
      </c>
      <c r="J64" s="48"/>
      <c r="L64" s="48"/>
    </row>
    <row r="65" spans="1:22" ht="15.75" thickBot="1" x14ac:dyDescent="0.3"/>
    <row r="66" spans="1:22" ht="14.45" customHeight="1" x14ac:dyDescent="0.25">
      <c r="A66" s="149" t="s">
        <v>131</v>
      </c>
      <c r="B66" s="150"/>
      <c r="C66" s="32" t="s">
        <v>99</v>
      </c>
      <c r="D66" s="33"/>
      <c r="E66" s="33" t="s">
        <v>100</v>
      </c>
      <c r="F66" s="33"/>
      <c r="G66" s="33" t="s">
        <v>101</v>
      </c>
      <c r="H66" s="33"/>
      <c r="I66" s="33" t="s">
        <v>102</v>
      </c>
      <c r="J66" s="33"/>
      <c r="K66" s="33" t="s">
        <v>103</v>
      </c>
      <c r="L66" s="33"/>
      <c r="M66" s="33" t="s">
        <v>104</v>
      </c>
      <c r="N66" s="33"/>
      <c r="O66" s="33" t="s">
        <v>105</v>
      </c>
      <c r="P66" s="33"/>
      <c r="Q66" s="33" t="s">
        <v>106</v>
      </c>
      <c r="R66" s="33"/>
      <c r="S66" s="33" t="s">
        <v>16</v>
      </c>
      <c r="T66" s="33"/>
      <c r="U66" s="35" t="s">
        <v>13</v>
      </c>
      <c r="V66" s="36"/>
    </row>
    <row r="67" spans="1:22" ht="15.75" thickBot="1" x14ac:dyDescent="0.3">
      <c r="A67" s="151"/>
      <c r="B67" s="152"/>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41" t="s">
        <v>14</v>
      </c>
      <c r="V67" s="42" t="s">
        <v>15</v>
      </c>
    </row>
    <row r="68" spans="1:22" x14ac:dyDescent="0.25">
      <c r="A68" s="59">
        <v>0</v>
      </c>
      <c r="B68" s="62" t="s">
        <v>129</v>
      </c>
      <c r="C68" s="8">
        <v>1</v>
      </c>
      <c r="D68" s="5">
        <f>IF(C80=0,"- - -",C68/C80*100)</f>
        <v>1.7543859649122806</v>
      </c>
      <c r="E68" s="4">
        <v>21</v>
      </c>
      <c r="F68" s="5">
        <f>IF(E80=0,"- - -",E68/E80*100)</f>
        <v>3.6458333333333335</v>
      </c>
      <c r="G68" s="4">
        <v>36</v>
      </c>
      <c r="H68" s="5">
        <f>IF(G80=0,"- - -",G68/G80*100)</f>
        <v>2.8324154209284029</v>
      </c>
      <c r="I68" s="4">
        <v>100</v>
      </c>
      <c r="J68" s="5">
        <f>IF(I80=0,"- - -",I68/I80*100)</f>
        <v>0.61793239819563739</v>
      </c>
      <c r="K68" s="4">
        <v>445</v>
      </c>
      <c r="L68" s="5">
        <f>IF(K80=0,"- - -",K68/K80*100)</f>
        <v>0.49503298365834936</v>
      </c>
      <c r="M68" s="4">
        <v>51</v>
      </c>
      <c r="N68" s="5">
        <f>IF(M80=0,"- - -",M68/M80*100)</f>
        <v>0.43139908644899339</v>
      </c>
      <c r="O68" s="4">
        <v>0</v>
      </c>
      <c r="P68" s="5">
        <f>IF(O80=0,"- - -",O68/O80*100)</f>
        <v>0</v>
      </c>
      <c r="Q68" s="4">
        <v>0</v>
      </c>
      <c r="R68" s="5" t="str">
        <f>IF(Q80=0,"- - -",Q68/Q80*100)</f>
        <v>- - -</v>
      </c>
      <c r="S68" s="4">
        <v>3</v>
      </c>
      <c r="T68" s="5">
        <f>IF(S80=0,"- - -",S68/S80*100)</f>
        <v>1.935483870967742</v>
      </c>
      <c r="U68" s="26">
        <f>C68+E68+G68+I68+K68+M68+O68+Q68+S68</f>
        <v>657</v>
      </c>
      <c r="V68" s="27">
        <f>IF(U80=0,"- - -",U68/U80*100)</f>
        <v>0.54762321522342527</v>
      </c>
    </row>
    <row r="69" spans="1:22" x14ac:dyDescent="0.25">
      <c r="A69" s="60">
        <v>1</v>
      </c>
      <c r="B69" s="62" t="s">
        <v>129</v>
      </c>
      <c r="C69" s="9">
        <v>19</v>
      </c>
      <c r="D69" s="3">
        <f>IF(C80=0,"- - -",C69/C80*100)</f>
        <v>33.333333333333329</v>
      </c>
      <c r="E69" s="2">
        <v>109</v>
      </c>
      <c r="F69" s="3">
        <f>IF(E80=0,"- - -",E69/E80*100)</f>
        <v>18.923611111111111</v>
      </c>
      <c r="G69" s="2">
        <v>71</v>
      </c>
      <c r="H69" s="3">
        <f>IF(G80=0,"- - -",G69/G80*100)</f>
        <v>5.5861526357199054</v>
      </c>
      <c r="I69" s="2">
        <v>351</v>
      </c>
      <c r="J69" s="3">
        <f>IF(I80=0,"- - -",I69/I80*100)</f>
        <v>2.1689427176666873</v>
      </c>
      <c r="K69" s="2">
        <v>1883</v>
      </c>
      <c r="L69" s="3">
        <f>IF(K80=0,"- - -",K69/K80*100)</f>
        <v>2.0947126027610605</v>
      </c>
      <c r="M69" s="2">
        <v>266</v>
      </c>
      <c r="N69" s="3">
        <f>IF(M80=0,"- - -",M69/M80*100)</f>
        <v>2.2500422940280833</v>
      </c>
      <c r="O69" s="2">
        <v>1</v>
      </c>
      <c r="P69" s="3">
        <f>IF(O80=0,"- - -",O69/O80*100)</f>
        <v>6.25</v>
      </c>
      <c r="Q69" s="2">
        <v>0</v>
      </c>
      <c r="R69" s="3" t="str">
        <f>IF(Q80=0,"- - -",Q69/Q80*100)</f>
        <v>- - -</v>
      </c>
      <c r="S69" s="2">
        <v>6</v>
      </c>
      <c r="T69" s="3">
        <f>IF(S80=0,"- - -",S69/S80*100)</f>
        <v>3.870967741935484</v>
      </c>
      <c r="U69" s="26">
        <f t="shared" ref="U69:U79" si="3">C69+E69+G69+I69+K69+M69+O69+Q69+S69</f>
        <v>2706</v>
      </c>
      <c r="V69" s="29">
        <f>IF(U80=0,"- - -",U69/U80*100)</f>
        <v>2.2555074891850668</v>
      </c>
    </row>
    <row r="70" spans="1:22" x14ac:dyDescent="0.25">
      <c r="A70" s="60">
        <v>2</v>
      </c>
      <c r="B70" s="62" t="s">
        <v>130</v>
      </c>
      <c r="C70" s="9">
        <v>12</v>
      </c>
      <c r="D70" s="3">
        <f>IF(C80=0,"- - -",C70/C80*100)</f>
        <v>21.052631578947366</v>
      </c>
      <c r="E70" s="2">
        <v>52</v>
      </c>
      <c r="F70" s="3">
        <f>IF(E80=0,"- - -",E70/E80*100)</f>
        <v>9.0277777777777768</v>
      </c>
      <c r="G70" s="2">
        <v>70</v>
      </c>
      <c r="H70" s="3">
        <f>IF(G80=0,"- - -",G70/G80*100)</f>
        <v>5.5074744295830058</v>
      </c>
      <c r="I70" s="2">
        <v>981</v>
      </c>
      <c r="J70" s="3">
        <f>IF(I80=0,"- - -",I70/I80*100)</f>
        <v>6.0619168262992034</v>
      </c>
      <c r="K70" s="2">
        <v>9637</v>
      </c>
      <c r="L70" s="3">
        <f>IF(K80=0,"- - -",K70/K80*100)</f>
        <v>10.720523288798905</v>
      </c>
      <c r="M70" s="2">
        <v>1061</v>
      </c>
      <c r="N70" s="3">
        <f>IF(M80=0,"- - -",M70/M80*100)</f>
        <v>8.9747927592623924</v>
      </c>
      <c r="O70" s="2">
        <v>2</v>
      </c>
      <c r="P70" s="3">
        <f>IF(O80=0,"- - -",O70/O80*100)</f>
        <v>12.5</v>
      </c>
      <c r="Q70" s="2">
        <v>0</v>
      </c>
      <c r="R70" s="3" t="str">
        <f>IF(Q80=0,"- - -",Q70/Q80*100)</f>
        <v>- - -</v>
      </c>
      <c r="S70" s="2">
        <v>24</v>
      </c>
      <c r="T70" s="3">
        <f>IF(S80=0,"- - -",S70/S80*100)</f>
        <v>15.483870967741936</v>
      </c>
      <c r="U70" s="26">
        <f t="shared" si="3"/>
        <v>11839</v>
      </c>
      <c r="V70" s="29">
        <f>IF(U80=0,"- - -",U70/U80*100)</f>
        <v>9.868053645403549</v>
      </c>
    </row>
    <row r="71" spans="1:22" x14ac:dyDescent="0.25">
      <c r="A71" s="60">
        <v>3</v>
      </c>
      <c r="B71" s="62" t="s">
        <v>130</v>
      </c>
      <c r="C71" s="9">
        <v>12</v>
      </c>
      <c r="D71" s="3">
        <f>IF(C80=0,"- - -",C71/C80*100)</f>
        <v>21.052631578947366</v>
      </c>
      <c r="E71" s="2">
        <v>54</v>
      </c>
      <c r="F71" s="3">
        <f>IF(E80=0,"- - -",E71/E80*100)</f>
        <v>9.375</v>
      </c>
      <c r="G71" s="2">
        <v>117</v>
      </c>
      <c r="H71" s="3">
        <f>IF(G80=0,"- - -",G71/G80*100)</f>
        <v>9.205350118017309</v>
      </c>
      <c r="I71" s="2">
        <v>4287</v>
      </c>
      <c r="J71" s="3">
        <f>IF(I80=0,"- - -",I71/I80*100)</f>
        <v>26.490761910646977</v>
      </c>
      <c r="K71" s="2">
        <v>37292</v>
      </c>
      <c r="L71" s="3">
        <f>IF(K80=0,"- - -",K71/K80*100)</f>
        <v>41.48487646424082</v>
      </c>
      <c r="M71" s="2">
        <v>4377</v>
      </c>
      <c r="N71" s="3">
        <f>IF(M80=0,"- - -",M71/M80*100)</f>
        <v>37.024192184063608</v>
      </c>
      <c r="O71" s="2">
        <v>4</v>
      </c>
      <c r="P71" s="3">
        <f>IF(O80=0,"- - -",O71/O80*100)</f>
        <v>25</v>
      </c>
      <c r="Q71" s="2">
        <v>0</v>
      </c>
      <c r="R71" s="3" t="str">
        <f>IF(Q80=0,"- - -",Q71/Q80*100)</f>
        <v>- - -</v>
      </c>
      <c r="S71" s="2">
        <v>46</v>
      </c>
      <c r="T71" s="3">
        <f>IF(S80=0,"- - -",S71/S80*100)</f>
        <v>29.677419354838708</v>
      </c>
      <c r="U71" s="26">
        <f t="shared" si="3"/>
        <v>46189</v>
      </c>
      <c r="V71" s="29">
        <f>IF(U80=0,"- - -",U71/U80*100)</f>
        <v>38.499495719870303</v>
      </c>
    </row>
    <row r="72" spans="1:22" x14ac:dyDescent="0.25">
      <c r="A72" s="60">
        <v>4</v>
      </c>
      <c r="B72" s="62" t="s">
        <v>130</v>
      </c>
      <c r="C72" s="9">
        <v>5</v>
      </c>
      <c r="D72" s="3">
        <f>IF(C80=0,"- - -",C72/C80*100)</f>
        <v>8.7719298245614024</v>
      </c>
      <c r="E72" s="2">
        <v>39</v>
      </c>
      <c r="F72" s="3">
        <f>IF(E80=0,"- - -",E72/E80*100)</f>
        <v>6.770833333333333</v>
      </c>
      <c r="G72" s="2">
        <v>140</v>
      </c>
      <c r="H72" s="3">
        <f>IF(G80=0,"- - -",G72/G80*100)</f>
        <v>11.014948859166012</v>
      </c>
      <c r="I72" s="2">
        <v>4596</v>
      </c>
      <c r="J72" s="3">
        <f>IF(I80=0,"- - -",I72/I80*100)</f>
        <v>28.400173021071495</v>
      </c>
      <c r="K72" s="2">
        <v>26739</v>
      </c>
      <c r="L72" s="3">
        <f>IF(K80=0,"- - -",K72/K80*100)</f>
        <v>29.745363932675513</v>
      </c>
      <c r="M72" s="2">
        <v>3611</v>
      </c>
      <c r="N72" s="3">
        <f>IF(M80=0,"- - -",M72/M80*100)</f>
        <v>30.544747081712064</v>
      </c>
      <c r="O72" s="2">
        <v>2</v>
      </c>
      <c r="P72" s="3">
        <f>IF(O80=0,"- - -",O72/O80*100)</f>
        <v>12.5</v>
      </c>
      <c r="Q72" s="2">
        <v>0</v>
      </c>
      <c r="R72" s="3" t="str">
        <f>IF(Q80=0,"- - -",Q72/Q80*100)</f>
        <v>- - -</v>
      </c>
      <c r="S72" s="2">
        <v>46</v>
      </c>
      <c r="T72" s="3">
        <f>IF(S80=0,"- - -",S72/S80*100)</f>
        <v>29.677419354838708</v>
      </c>
      <c r="U72" s="26">
        <f t="shared" si="3"/>
        <v>35178</v>
      </c>
      <c r="V72" s="29">
        <f>IF(U80=0,"- - -",U72/U80*100)</f>
        <v>29.321597359405864</v>
      </c>
    </row>
    <row r="73" spans="1:22" x14ac:dyDescent="0.25">
      <c r="A73" s="60">
        <v>5</v>
      </c>
      <c r="B73" s="62" t="s">
        <v>130</v>
      </c>
      <c r="C73" s="9">
        <v>3</v>
      </c>
      <c r="D73" s="3">
        <f>IF(C80=0,"- - -",C73/C80*100)</f>
        <v>5.2631578947368416</v>
      </c>
      <c r="E73" s="2">
        <v>49</v>
      </c>
      <c r="F73" s="3">
        <f>IF(E80=0,"- - -",E73/E80*100)</f>
        <v>8.5069444444444446</v>
      </c>
      <c r="G73" s="2">
        <v>169</v>
      </c>
      <c r="H73" s="3">
        <f>IF(G80=0,"- - -",G73/G80*100)</f>
        <v>13.296616837136114</v>
      </c>
      <c r="I73" s="2">
        <v>2629</v>
      </c>
      <c r="J73" s="3">
        <f>IF(I80=0,"- - -",I73/I80*100)</f>
        <v>16.245442748563306</v>
      </c>
      <c r="K73" s="2">
        <v>9698</v>
      </c>
      <c r="L73" s="3">
        <f>IF(K80=0,"- - -",K73/K80*100)</f>
        <v>10.78838174273859</v>
      </c>
      <c r="M73" s="2">
        <v>1579</v>
      </c>
      <c r="N73" s="3">
        <f>IF(M80=0,"- - -",M73/M80*100)</f>
        <v>13.356454068685503</v>
      </c>
      <c r="O73" s="2">
        <v>4</v>
      </c>
      <c r="P73" s="3">
        <f>IF(O80=0,"- - -",O73/O80*100)</f>
        <v>25</v>
      </c>
      <c r="Q73" s="2">
        <v>0</v>
      </c>
      <c r="R73" s="3" t="str">
        <f>IF(Q80=0,"- - -",Q73/Q80*100)</f>
        <v>- - -</v>
      </c>
      <c r="S73" s="2">
        <v>20</v>
      </c>
      <c r="T73" s="3">
        <f>IF(S80=0,"- - -",S73/S80*100)</f>
        <v>12.903225806451612</v>
      </c>
      <c r="U73" s="26">
        <f t="shared" si="3"/>
        <v>14151</v>
      </c>
      <c r="V73" s="29">
        <f>IF(U80=0,"- - -",U73/U80*100)</f>
        <v>11.795153909629667</v>
      </c>
    </row>
    <row r="74" spans="1:22" x14ac:dyDescent="0.25">
      <c r="A74" s="60">
        <v>6</v>
      </c>
      <c r="B74" s="62" t="s">
        <v>130</v>
      </c>
      <c r="C74" s="9">
        <v>0</v>
      </c>
      <c r="D74" s="3">
        <f>IF(C80=0,"- - -",C74/C80*100)</f>
        <v>0</v>
      </c>
      <c r="E74" s="2">
        <v>32</v>
      </c>
      <c r="F74" s="3">
        <f>IF(E80=0,"- - -",E74/E80*100)</f>
        <v>5.5555555555555554</v>
      </c>
      <c r="G74" s="2">
        <v>136</v>
      </c>
      <c r="H74" s="3">
        <f>IF(G80=0,"- - -",G74/G80*100)</f>
        <v>10.700236034618412</v>
      </c>
      <c r="I74" s="2">
        <v>1248</v>
      </c>
      <c r="J74" s="3">
        <f>IF(I80=0,"- - -",I74/I80*100)</f>
        <v>7.7117963294815546</v>
      </c>
      <c r="K74" s="2">
        <v>2862</v>
      </c>
      <c r="L74" s="3">
        <f>IF(K80=0,"- - -",K74/K80*100)</f>
        <v>3.1837851668094288</v>
      </c>
      <c r="M74" s="2">
        <v>616</v>
      </c>
      <c r="N74" s="3">
        <f>IF(M80=0,"- - -",M74/M80*100)</f>
        <v>5.2106242598545087</v>
      </c>
      <c r="O74" s="2">
        <v>3</v>
      </c>
      <c r="P74" s="3">
        <f>IF(O80=0,"- - -",O74/O80*100)</f>
        <v>18.75</v>
      </c>
      <c r="Q74" s="2">
        <v>0</v>
      </c>
      <c r="R74" s="3" t="str">
        <f>IF(Q80=0,"- - -",Q74/Q80*100)</f>
        <v>- - -</v>
      </c>
      <c r="S74" s="2">
        <v>2</v>
      </c>
      <c r="T74" s="3">
        <f>IF(S80=0,"- - -",S74/S80*100)</f>
        <v>1.2903225806451613</v>
      </c>
      <c r="U74" s="26">
        <f t="shared" si="3"/>
        <v>4899</v>
      </c>
      <c r="V74" s="29">
        <f>IF(U80=0,"- - -",U74/U80*100)</f>
        <v>4.0834187692230755</v>
      </c>
    </row>
    <row r="75" spans="1:22" x14ac:dyDescent="0.25">
      <c r="A75" s="60">
        <v>7</v>
      </c>
      <c r="B75" s="62" t="s">
        <v>130</v>
      </c>
      <c r="C75" s="9">
        <v>0</v>
      </c>
      <c r="D75" s="3">
        <f>IF(C80=0,"- - -",C75/C80*100)</f>
        <v>0</v>
      </c>
      <c r="E75" s="2">
        <v>37</v>
      </c>
      <c r="F75" s="3">
        <f>IF(E80=0,"- - -",E75/E80*100)</f>
        <v>6.4236111111111107</v>
      </c>
      <c r="G75" s="2">
        <v>117</v>
      </c>
      <c r="H75" s="3">
        <f>IF(G80=0,"- - -",G75/G80*100)</f>
        <v>9.205350118017309</v>
      </c>
      <c r="I75" s="2">
        <v>572</v>
      </c>
      <c r="J75" s="3">
        <f>IF(I80=0,"- - -",I75/I80*100)</f>
        <v>3.5345733176790461</v>
      </c>
      <c r="K75" s="2">
        <v>719</v>
      </c>
      <c r="L75" s="3">
        <f>IF(K80=0,"- - -",K75/K80*100)</f>
        <v>0.79983980955135558</v>
      </c>
      <c r="M75" s="2">
        <v>162</v>
      </c>
      <c r="N75" s="3">
        <f>IF(M80=0,"- - -",M75/M80*100)</f>
        <v>1.3703265098968025</v>
      </c>
      <c r="O75" s="2">
        <v>0</v>
      </c>
      <c r="P75" s="3">
        <f>IF(O80=0,"- - -",O75/O80*100)</f>
        <v>0</v>
      </c>
      <c r="Q75" s="2">
        <v>0</v>
      </c>
      <c r="R75" s="3" t="str">
        <f>IF(Q80=0,"- - -",Q75/Q80*100)</f>
        <v>- - -</v>
      </c>
      <c r="S75" s="2">
        <v>3</v>
      </c>
      <c r="T75" s="3">
        <f>IF(S80=0,"- - -",S75/S80*100)</f>
        <v>1.935483870967742</v>
      </c>
      <c r="U75" s="26">
        <f t="shared" si="3"/>
        <v>1610</v>
      </c>
      <c r="V75" s="29">
        <f>IF(U80=0,"- - -",U75/U80*100)</f>
        <v>1.3419686096038275</v>
      </c>
    </row>
    <row r="76" spans="1:22" x14ac:dyDescent="0.25">
      <c r="A76" s="60">
        <v>8</v>
      </c>
      <c r="B76" s="62" t="s">
        <v>130</v>
      </c>
      <c r="C76" s="9">
        <v>1</v>
      </c>
      <c r="D76" s="3">
        <f>IF(C80=0,"- - -",C76/C80*100)</f>
        <v>1.7543859649122806</v>
      </c>
      <c r="E76" s="2">
        <v>33</v>
      </c>
      <c r="F76" s="3">
        <f>IF(E80=0,"- - -",E76/E80*100)</f>
        <v>5.7291666666666661</v>
      </c>
      <c r="G76" s="2">
        <v>76</v>
      </c>
      <c r="H76" s="3">
        <f>IF(G80=0,"- - -",G76/G80*100)</f>
        <v>5.9795436664044059</v>
      </c>
      <c r="I76" s="2">
        <v>320</v>
      </c>
      <c r="J76" s="3">
        <f>IF(I80=0,"- - -",I76/I80*100)</f>
        <v>1.9773836742260396</v>
      </c>
      <c r="K76" s="2">
        <v>274</v>
      </c>
      <c r="L76" s="3">
        <f>IF(K80=0,"- - -",K76/K80*100)</f>
        <v>0.30480682589300612</v>
      </c>
      <c r="M76" s="2">
        <v>47</v>
      </c>
      <c r="N76" s="3">
        <f>IF(M80=0,"- - -",M76/M80*100)</f>
        <v>0.39756386398240567</v>
      </c>
      <c r="O76" s="2">
        <v>0</v>
      </c>
      <c r="P76" s="3">
        <f>IF(O80=0,"- - -",O76/O80*100)</f>
        <v>0</v>
      </c>
      <c r="Q76" s="2">
        <v>0</v>
      </c>
      <c r="R76" s="3" t="str">
        <f>IF(Q80=0,"- - -",Q76/Q80*100)</f>
        <v>- - -</v>
      </c>
      <c r="S76" s="2">
        <v>1</v>
      </c>
      <c r="T76" s="3">
        <f>IF(S80=0,"- - -",S76/S80*100)</f>
        <v>0.64516129032258063</v>
      </c>
      <c r="U76" s="26">
        <f t="shared" si="3"/>
        <v>752</v>
      </c>
      <c r="V76" s="29">
        <f>IF(U80=0,"- - -",U76/U80*100)</f>
        <v>0.62680769839880635</v>
      </c>
    </row>
    <row r="77" spans="1:22" x14ac:dyDescent="0.25">
      <c r="A77" s="60">
        <v>9</v>
      </c>
      <c r="B77" s="62" t="s">
        <v>130</v>
      </c>
      <c r="C77" s="9">
        <v>0</v>
      </c>
      <c r="D77" s="3">
        <f>IF(C80=0,"- - -",C77/C80*100)</f>
        <v>0</v>
      </c>
      <c r="E77" s="2">
        <v>24</v>
      </c>
      <c r="F77" s="3">
        <f>IF(E80=0,"- - -",E77/E80*100)</f>
        <v>4.1666666666666661</v>
      </c>
      <c r="G77" s="2">
        <v>42</v>
      </c>
      <c r="H77" s="3">
        <f>IF(G80=0,"- - -",G77/G80*100)</f>
        <v>3.304484657749803</v>
      </c>
      <c r="I77" s="2">
        <v>197</v>
      </c>
      <c r="J77" s="3">
        <f>IF(I80=0,"- - -",I77/I80*100)</f>
        <v>1.2173268244454056</v>
      </c>
      <c r="K77" s="2">
        <v>97</v>
      </c>
      <c r="L77" s="3">
        <f>IF(K80=0,"- - -",K77/K80*100)</f>
        <v>0.10790606610080875</v>
      </c>
      <c r="M77" s="2">
        <v>23</v>
      </c>
      <c r="N77" s="3">
        <f>IF(M80=0,"- - -",M77/M80*100)</f>
        <v>0.19455252918287938</v>
      </c>
      <c r="O77" s="2">
        <v>0</v>
      </c>
      <c r="P77" s="3">
        <f>IF(O80=0,"- - -",O77/O80*100)</f>
        <v>0</v>
      </c>
      <c r="Q77" s="2">
        <v>0</v>
      </c>
      <c r="R77" s="3" t="str">
        <f>IF(Q80=0,"- - -",Q77/Q80*100)</f>
        <v>- - -</v>
      </c>
      <c r="S77" s="2">
        <v>1</v>
      </c>
      <c r="T77" s="3">
        <f>IF(S80=0,"- - -",S77/S80*100)</f>
        <v>0.64516129032258063</v>
      </c>
      <c r="U77" s="26">
        <f t="shared" si="3"/>
        <v>384</v>
      </c>
      <c r="V77" s="29">
        <f>IF(U80=0,"- - -",U77/U80*100)</f>
        <v>0.32007201620364584</v>
      </c>
    </row>
    <row r="78" spans="1:22" x14ac:dyDescent="0.25">
      <c r="A78" s="61">
        <v>10</v>
      </c>
      <c r="B78" s="62" t="s">
        <v>130</v>
      </c>
      <c r="C78" s="10">
        <v>1</v>
      </c>
      <c r="D78" s="7">
        <f>IF(C80=0,"- - -",C78/C80*100)</f>
        <v>1.7543859649122806</v>
      </c>
      <c r="E78" s="6">
        <v>22</v>
      </c>
      <c r="F78" s="7">
        <f>IF(E80=0,"- - -",E78/E80*100)</f>
        <v>3.8194444444444446</v>
      </c>
      <c r="G78" s="6">
        <v>39</v>
      </c>
      <c r="H78" s="7">
        <f>IF(G80=0,"- - -",G78/G80*100)</f>
        <v>3.068450039339103</v>
      </c>
      <c r="I78" s="6">
        <v>140</v>
      </c>
      <c r="J78" s="7">
        <f>IF(I80=0,"- - -",I78/I80*100)</f>
        <v>0.86510535747389239</v>
      </c>
      <c r="K78" s="6">
        <v>70</v>
      </c>
      <c r="L78" s="7">
        <f>IF(K80=0,"- - -",K78/K80*100)</f>
        <v>7.7870356979965069E-2</v>
      </c>
      <c r="M78" s="6">
        <v>7</v>
      </c>
      <c r="N78" s="7">
        <f>IF(M80=0,"- - -",M78/M80*100)</f>
        <v>5.9211639316528508E-2</v>
      </c>
      <c r="O78" s="6">
        <v>0</v>
      </c>
      <c r="P78" s="7">
        <f>IF(O80=0,"- - -",O78/O80*100)</f>
        <v>0</v>
      </c>
      <c r="Q78" s="6">
        <v>0</v>
      </c>
      <c r="R78" s="7" t="str">
        <f>IF(Q80=0,"- - -",Q78/Q80*100)</f>
        <v>- - -</v>
      </c>
      <c r="S78" s="6">
        <v>0</v>
      </c>
      <c r="T78" s="7">
        <f>IF(S80=0,"- - -",S78/S80*100)</f>
        <v>0</v>
      </c>
      <c r="U78" s="26">
        <f t="shared" si="3"/>
        <v>279</v>
      </c>
      <c r="V78" s="29">
        <f>IF(U80=0,"- - -",U78/U80*100)</f>
        <v>0.23255232427296141</v>
      </c>
    </row>
    <row r="79" spans="1:22" ht="15.75" thickBot="1" x14ac:dyDescent="0.3">
      <c r="A79" s="61" t="s">
        <v>128</v>
      </c>
      <c r="B79" s="62" t="s">
        <v>130</v>
      </c>
      <c r="C79" s="10">
        <v>3</v>
      </c>
      <c r="D79" s="7">
        <f>IF(C80=0,"- - -",C79/C80*100)</f>
        <v>5.2631578947368416</v>
      </c>
      <c r="E79" s="6">
        <v>104</v>
      </c>
      <c r="F79" s="7">
        <f>IF(E80=0,"- - -",E79/E80*100)</f>
        <v>18.055555555555554</v>
      </c>
      <c r="G79" s="6">
        <v>258</v>
      </c>
      <c r="H79" s="7">
        <f>IF(G80=0,"- - -",G79/G80*100)</f>
        <v>20.298977183320222</v>
      </c>
      <c r="I79" s="6">
        <v>762</v>
      </c>
      <c r="J79" s="7">
        <f>IF(I80=0,"- - -",I79/I80*100)</f>
        <v>4.7086448742507576</v>
      </c>
      <c r="K79" s="6">
        <v>177</v>
      </c>
      <c r="L79" s="7">
        <f>IF(K80=0,"- - -",K79/K80*100)</f>
        <v>0.19690075979219737</v>
      </c>
      <c r="M79" s="6">
        <v>22</v>
      </c>
      <c r="N79" s="7">
        <f>IF(M80=0,"- - -",M79/M80*100)</f>
        <v>0.18609372356623244</v>
      </c>
      <c r="O79" s="6">
        <v>0</v>
      </c>
      <c r="P79" s="7">
        <f>IF(O80=0,"- - -",O79/O80*100)</f>
        <v>0</v>
      </c>
      <c r="Q79" s="6">
        <v>0</v>
      </c>
      <c r="R79" s="7" t="str">
        <f>IF(Q80=0,"- - -",Q79/Q80*100)</f>
        <v>- - -</v>
      </c>
      <c r="S79" s="6">
        <v>3</v>
      </c>
      <c r="T79" s="7">
        <f>IF(S80=0,"- - -",S79/S80*100)</f>
        <v>1.935483870967742</v>
      </c>
      <c r="U79" s="26">
        <f t="shared" si="3"/>
        <v>1329</v>
      </c>
      <c r="V79" s="29">
        <f>IF(U80=0,"- - -",U79/U80*100)</f>
        <v>1.1077492435798055</v>
      </c>
    </row>
    <row r="80" spans="1:22" x14ac:dyDescent="0.25">
      <c r="A80" s="153" t="s">
        <v>13</v>
      </c>
      <c r="B80" s="154"/>
      <c r="C80" s="14">
        <f>SUM(C68:C79)</f>
        <v>57</v>
      </c>
      <c r="D80" s="15">
        <f>IF(C80=0,"- - -",C80/C80*100)</f>
        <v>100</v>
      </c>
      <c r="E80" s="16">
        <f>SUM(E68:E79)</f>
        <v>576</v>
      </c>
      <c r="F80" s="15">
        <f>IF(E80=0,"- - -",E80/E80*100)</f>
        <v>100</v>
      </c>
      <c r="G80" s="16">
        <f>SUM(G68:G79)</f>
        <v>1271</v>
      </c>
      <c r="H80" s="15">
        <f>IF(G80=0,"- - -",G80/G80*100)</f>
        <v>100</v>
      </c>
      <c r="I80" s="16">
        <f>SUM(I68:I79)</f>
        <v>16183</v>
      </c>
      <c r="J80" s="15">
        <f>IF(I80=0,"- - -",I80/I80*100)</f>
        <v>100</v>
      </c>
      <c r="K80" s="16">
        <f>SUM(K68:K79)</f>
        <v>89893</v>
      </c>
      <c r="L80" s="15">
        <f>IF(K80=0,"- - -",K80/K80*100)</f>
        <v>100</v>
      </c>
      <c r="M80" s="16">
        <f>SUM(M68:M79)</f>
        <v>11822</v>
      </c>
      <c r="N80" s="15">
        <f>IF(M80=0,"- - -",M80/M80*100)</f>
        <v>100</v>
      </c>
      <c r="O80" s="16">
        <f>SUM(O68:O79)</f>
        <v>16</v>
      </c>
      <c r="P80" s="15">
        <f>IF(O80=0,"- - -",O80/O80*100)</f>
        <v>100</v>
      </c>
      <c r="Q80" s="16">
        <f>SUM(Q68:Q79)</f>
        <v>0</v>
      </c>
      <c r="R80" s="15" t="str">
        <f>IF(Q80=0,"- - -",Q80/Q80*100)</f>
        <v>- - -</v>
      </c>
      <c r="S80" s="16">
        <f>SUM(S68:S79)</f>
        <v>155</v>
      </c>
      <c r="T80" s="15">
        <f>IF(S80=0,"- - -",S80/S80*100)</f>
        <v>100</v>
      </c>
      <c r="U80" s="22">
        <f>SUM(U68:U79)</f>
        <v>119973</v>
      </c>
      <c r="V80" s="23">
        <f>IF(U80=0,"- - -",U80/U80*100)</f>
        <v>100</v>
      </c>
    </row>
    <row r="81" spans="1:24" ht="15.75" thickBot="1" x14ac:dyDescent="0.3">
      <c r="A81" s="155" t="s">
        <v>588</v>
      </c>
      <c r="B81" s="156"/>
      <c r="C81" s="18">
        <f>IF($U80=0,"- - -",C80/$U80*100)</f>
        <v>4.7510689905228679E-2</v>
      </c>
      <c r="D81" s="19"/>
      <c r="E81" s="20">
        <f>IF($U80=0,"- - -",E80/$U80*100)</f>
        <v>0.48010802430546878</v>
      </c>
      <c r="F81" s="19"/>
      <c r="G81" s="20">
        <f>IF($U80=0,"- - -",G80/$U80*100)</f>
        <v>1.0594050327990465</v>
      </c>
      <c r="H81" s="19"/>
      <c r="I81" s="20">
        <f>IF($U80=0,"- - -",I80/$U80*100)</f>
        <v>13.488868328707293</v>
      </c>
      <c r="J81" s="19"/>
      <c r="K81" s="20">
        <f>IF($U80=0,"- - -",K80/$U80*100)</f>
        <v>74.927692064047747</v>
      </c>
      <c r="L81" s="19"/>
      <c r="M81" s="20">
        <f>IF($U80=0,"- - -",M80/$U80*100)</f>
        <v>9.853883790519534</v>
      </c>
      <c r="N81" s="19"/>
      <c r="O81" s="20">
        <f>IF($U80=0,"- - -",O80/$U80*100)</f>
        <v>1.3336334008485242E-2</v>
      </c>
      <c r="P81" s="19"/>
      <c r="Q81" s="20">
        <f>IF($U80=0,"- - -",Q80/$U80*100)</f>
        <v>0</v>
      </c>
      <c r="R81" s="19"/>
      <c r="S81" s="20">
        <f>IF($U80=0,"- - -",S80/$U80*100)</f>
        <v>0.12919573570720078</v>
      </c>
      <c r="T81" s="19"/>
      <c r="U81" s="24">
        <f>IF($U80=0,"- - -",U80/$U80*100)</f>
        <v>100</v>
      </c>
      <c r="V81" s="25"/>
    </row>
    <row r="84" spans="1:24" x14ac:dyDescent="0.25">
      <c r="A84" s="1" t="s">
        <v>135</v>
      </c>
      <c r="J84" s="48"/>
      <c r="L84" s="48"/>
    </row>
    <row r="85" spans="1:24" ht="15.75" thickBot="1" x14ac:dyDescent="0.3"/>
    <row r="86" spans="1:24" ht="14.45" customHeight="1" x14ac:dyDescent="0.25">
      <c r="A86" s="149" t="s">
        <v>131</v>
      </c>
      <c r="B86" s="150"/>
      <c r="C86" s="32" t="s">
        <v>107</v>
      </c>
      <c r="D86" s="33"/>
      <c r="E86" s="32" t="s">
        <v>108</v>
      </c>
      <c r="F86" s="33"/>
      <c r="G86" s="32" t="s">
        <v>109</v>
      </c>
      <c r="H86" s="33"/>
      <c r="I86" s="32" t="s">
        <v>110</v>
      </c>
      <c r="J86" s="33"/>
      <c r="K86" s="32" t="s">
        <v>111</v>
      </c>
      <c r="L86" s="33"/>
      <c r="M86" s="32" t="s">
        <v>112</v>
      </c>
      <c r="N86" s="33"/>
      <c r="O86" s="32" t="s">
        <v>113</v>
      </c>
      <c r="P86" s="33"/>
      <c r="Q86" s="32" t="s">
        <v>114</v>
      </c>
      <c r="R86" s="33"/>
      <c r="S86" s="32" t="s">
        <v>115</v>
      </c>
      <c r="T86" s="33"/>
      <c r="U86" s="32" t="s">
        <v>116</v>
      </c>
      <c r="V86" s="33"/>
      <c r="W86" s="35" t="s">
        <v>13</v>
      </c>
      <c r="X86" s="36"/>
    </row>
    <row r="87" spans="1:24" ht="15.75" thickBot="1" x14ac:dyDescent="0.3">
      <c r="A87" s="151"/>
      <c r="B87" s="152"/>
      <c r="C87" s="37" t="s">
        <v>14</v>
      </c>
      <c r="D87" s="38" t="s">
        <v>15</v>
      </c>
      <c r="E87" s="39" t="s">
        <v>14</v>
      </c>
      <c r="F87" s="38" t="s">
        <v>15</v>
      </c>
      <c r="G87" s="39" t="s">
        <v>14</v>
      </c>
      <c r="H87" s="38" t="s">
        <v>15</v>
      </c>
      <c r="I87" s="37" t="s">
        <v>14</v>
      </c>
      <c r="J87" s="38" t="s">
        <v>15</v>
      </c>
      <c r="K87" s="37" t="s">
        <v>14</v>
      </c>
      <c r="L87" s="38" t="s">
        <v>15</v>
      </c>
      <c r="M87" s="37" t="s">
        <v>14</v>
      </c>
      <c r="N87" s="38" t="s">
        <v>15</v>
      </c>
      <c r="O87" s="37" t="s">
        <v>14</v>
      </c>
      <c r="P87" s="38" t="s">
        <v>15</v>
      </c>
      <c r="Q87" s="37" t="s">
        <v>14</v>
      </c>
      <c r="R87" s="38" t="s">
        <v>15</v>
      </c>
      <c r="S87" s="37" t="s">
        <v>14</v>
      </c>
      <c r="T87" s="38" t="s">
        <v>15</v>
      </c>
      <c r="U87" s="37" t="s">
        <v>14</v>
      </c>
      <c r="V87" s="38" t="s">
        <v>15</v>
      </c>
      <c r="W87" s="41" t="s">
        <v>14</v>
      </c>
      <c r="X87" s="42" t="s">
        <v>15</v>
      </c>
    </row>
    <row r="88" spans="1:24" x14ac:dyDescent="0.25">
      <c r="A88" s="59">
        <v>0</v>
      </c>
      <c r="B88" s="62" t="s">
        <v>129</v>
      </c>
      <c r="C88" s="8">
        <v>1</v>
      </c>
      <c r="D88" s="5">
        <f>IF(C100=0,"- - -",C88/C100*100)</f>
        <v>2.7777777777777777</v>
      </c>
      <c r="E88" s="4">
        <v>21</v>
      </c>
      <c r="F88" s="5">
        <f>IF(E100=0,"- - -",E88/E100*100)</f>
        <v>0.77576653121536754</v>
      </c>
      <c r="G88" s="4">
        <v>95</v>
      </c>
      <c r="H88" s="5">
        <f>IF(G100=0,"- - -",G88/G100*100)</f>
        <v>0.59252791118318471</v>
      </c>
      <c r="I88" s="4">
        <v>195</v>
      </c>
      <c r="J88" s="5">
        <f>IF(I100=0,"- - -",I88/I100*100)</f>
        <v>0.45439716642587502</v>
      </c>
      <c r="K88" s="4">
        <v>235</v>
      </c>
      <c r="L88" s="5">
        <f>IF(K100=0,"- - -",K88/K100*100)</f>
        <v>0.60709395747758921</v>
      </c>
      <c r="M88" s="4">
        <v>95</v>
      </c>
      <c r="N88" s="5">
        <f>IF(M100=0,"- - -",M88/M100*100)</f>
        <v>0.57863320745523206</v>
      </c>
      <c r="O88" s="4">
        <v>14</v>
      </c>
      <c r="P88" s="5">
        <f>IF(O100=0,"- - -",O88/O100*100)</f>
        <v>0.46979865771812079</v>
      </c>
      <c r="Q88" s="4">
        <v>1</v>
      </c>
      <c r="R88" s="5">
        <f>IF(Q100=0,"- - -",Q88/Q100*100)</f>
        <v>0.58823529411764708</v>
      </c>
      <c r="S88" s="4">
        <v>0</v>
      </c>
      <c r="T88" s="5">
        <f>IF(S100=0,"- - -",S88/S100*100)</f>
        <v>0</v>
      </c>
      <c r="U88" s="4">
        <v>0</v>
      </c>
      <c r="V88" s="5" t="str">
        <f>IF(U100=0,"- - -",U88/U100*100)</f>
        <v>- - -</v>
      </c>
      <c r="W88" s="26">
        <f>C88+E88+G88+I88+K88+M88+O88+Q88+S88+U88</f>
        <v>657</v>
      </c>
      <c r="X88" s="27">
        <f>IF(W100=0,"- - -",W88/W100*100)</f>
        <v>0.54762321522342527</v>
      </c>
    </row>
    <row r="89" spans="1:24" x14ac:dyDescent="0.25">
      <c r="A89" s="60">
        <v>1</v>
      </c>
      <c r="B89" s="62" t="s">
        <v>129</v>
      </c>
      <c r="C89" s="9">
        <v>1</v>
      </c>
      <c r="D89" s="3">
        <f>IF(C100=0,"- - -",C89/C100*100)</f>
        <v>2.7777777777777777</v>
      </c>
      <c r="E89" s="2">
        <v>95</v>
      </c>
      <c r="F89" s="3">
        <f>IF(E100=0,"- - -",E89/E100*100)</f>
        <v>3.509420022164758</v>
      </c>
      <c r="G89" s="2">
        <v>414</v>
      </c>
      <c r="H89" s="3">
        <f>IF(G100=0,"- - -",G89/G100*100)</f>
        <v>2.5821742655772471</v>
      </c>
      <c r="I89" s="2">
        <v>897</v>
      </c>
      <c r="J89" s="3">
        <f>IF(I100=0,"- - -",I89/I100*100)</f>
        <v>2.0902269655590251</v>
      </c>
      <c r="K89" s="2">
        <v>849</v>
      </c>
      <c r="L89" s="3">
        <f>IF(K100=0,"- - -",K89/K100*100)</f>
        <v>2.1932883825466947</v>
      </c>
      <c r="M89" s="2">
        <v>373</v>
      </c>
      <c r="N89" s="3">
        <f>IF(M100=0,"- - -",M89/M100*100)</f>
        <v>2.2718966987452798</v>
      </c>
      <c r="O89" s="2">
        <v>73</v>
      </c>
      <c r="P89" s="3">
        <f>IF(O100=0,"- - -",O89/O100*100)</f>
        <v>2.4496644295302015</v>
      </c>
      <c r="Q89" s="2">
        <v>4</v>
      </c>
      <c r="R89" s="3">
        <f>IF(Q100=0,"- - -",Q89/Q100*100)</f>
        <v>2.3529411764705883</v>
      </c>
      <c r="S89" s="2">
        <v>0</v>
      </c>
      <c r="T89" s="3">
        <f>IF(S100=0,"- - -",S89/S100*100)</f>
        <v>0</v>
      </c>
      <c r="U89" s="2">
        <v>0</v>
      </c>
      <c r="V89" s="3" t="str">
        <f>IF(U100=0,"- - -",U89/U100*100)</f>
        <v>- - -</v>
      </c>
      <c r="W89" s="26">
        <f t="shared" ref="W89:W99" si="4">C89+E89+G89+I89+K89+M89+O89+Q89+S89+U89</f>
        <v>2706</v>
      </c>
      <c r="X89" s="29">
        <f>IF(W100=0,"- - -",W89/W100*100)</f>
        <v>2.2555074891850668</v>
      </c>
    </row>
    <row r="90" spans="1:24" x14ac:dyDescent="0.25">
      <c r="A90" s="60">
        <v>2</v>
      </c>
      <c r="B90" s="62" t="s">
        <v>130</v>
      </c>
      <c r="C90" s="9">
        <v>3</v>
      </c>
      <c r="D90" s="3">
        <f>IF(C100=0,"- - -",C90/C100*100)</f>
        <v>8.3333333333333321</v>
      </c>
      <c r="E90" s="2">
        <v>270</v>
      </c>
      <c r="F90" s="3">
        <f>IF(E100=0,"- - -",E90/E100*100)</f>
        <v>9.9741411156261552</v>
      </c>
      <c r="G90" s="2">
        <v>1790</v>
      </c>
      <c r="H90" s="3">
        <f>IF(G100=0,"- - -",G90/G100*100)</f>
        <v>11.164473273872638</v>
      </c>
      <c r="I90" s="2">
        <v>3893</v>
      </c>
      <c r="J90" s="3">
        <f>IF(I100=0,"- - -",I90/I100*100)</f>
        <v>9.0716316353637509</v>
      </c>
      <c r="K90" s="2">
        <v>3837</v>
      </c>
      <c r="L90" s="3">
        <f>IF(K100=0,"- - -",K90/K100*100)</f>
        <v>9.9124234674106795</v>
      </c>
      <c r="M90" s="2">
        <v>1753</v>
      </c>
      <c r="N90" s="3">
        <f>IF(M100=0,"- - -",M90/M100*100)</f>
        <v>10.677305396516019</v>
      </c>
      <c r="O90" s="2">
        <v>284</v>
      </c>
      <c r="P90" s="3">
        <f>IF(O100=0,"- - -",O90/O100*100)</f>
        <v>9.5302013422818792</v>
      </c>
      <c r="Q90" s="2">
        <v>9</v>
      </c>
      <c r="R90" s="3">
        <f>IF(Q100=0,"- - -",Q90/Q100*100)</f>
        <v>5.2941176470588234</v>
      </c>
      <c r="S90" s="2">
        <v>0</v>
      </c>
      <c r="T90" s="3">
        <f>IF(S100=0,"- - -",S90/S100*100)</f>
        <v>0</v>
      </c>
      <c r="U90" s="2">
        <v>0</v>
      </c>
      <c r="V90" s="3" t="str">
        <f>IF(U100=0,"- - -",U90/U100*100)</f>
        <v>- - -</v>
      </c>
      <c r="W90" s="26">
        <f t="shared" si="4"/>
        <v>11839</v>
      </c>
      <c r="X90" s="29">
        <f>IF(W100=0,"- - -",W90/W100*100)</f>
        <v>9.868053645403549</v>
      </c>
    </row>
    <row r="91" spans="1:24" x14ac:dyDescent="0.25">
      <c r="A91" s="60">
        <v>3</v>
      </c>
      <c r="B91" s="62" t="s">
        <v>130</v>
      </c>
      <c r="C91" s="9">
        <v>11</v>
      </c>
      <c r="D91" s="3">
        <f>IF(C100=0,"- - -",C91/C100*100)</f>
        <v>30.555555555555557</v>
      </c>
      <c r="E91" s="2">
        <v>1006</v>
      </c>
      <c r="F91" s="3">
        <f>IF(E100=0,"- - -",E91/E100*100)</f>
        <v>37.162910971555227</v>
      </c>
      <c r="G91" s="2">
        <v>6034</v>
      </c>
      <c r="H91" s="3">
        <f>IF(G100=0,"- - -",G91/G100*100)</f>
        <v>37.634878063993014</v>
      </c>
      <c r="I91" s="2">
        <v>16572</v>
      </c>
      <c r="J91" s="3">
        <f>IF(I100=0,"- - -",I91/I100*100)</f>
        <v>38.616768420562053</v>
      </c>
      <c r="K91" s="2">
        <v>15372</v>
      </c>
      <c r="L91" s="3">
        <f>IF(K100=0,"- - -",K91/K100*100)</f>
        <v>39.711694954661709</v>
      </c>
      <c r="M91" s="2">
        <v>6135</v>
      </c>
      <c r="N91" s="3">
        <f>IF(M100=0,"- - -",M91/M100*100)</f>
        <v>37.367523449872095</v>
      </c>
      <c r="O91" s="2">
        <v>1016</v>
      </c>
      <c r="P91" s="3">
        <f>IF(O100=0,"- - -",O91/O100*100)</f>
        <v>34.09395973154362</v>
      </c>
      <c r="Q91" s="2">
        <v>42</v>
      </c>
      <c r="R91" s="3">
        <f>IF(Q100=0,"- - -",Q91/Q100*100)</f>
        <v>24.705882352941178</v>
      </c>
      <c r="S91" s="2">
        <v>1</v>
      </c>
      <c r="T91" s="3">
        <f>IF(S100=0,"- - -",S91/S100*100)</f>
        <v>16.666666666666664</v>
      </c>
      <c r="U91" s="2">
        <v>0</v>
      </c>
      <c r="V91" s="3" t="str">
        <f>IF(U100=0,"- - -",U91/U100*100)</f>
        <v>- - -</v>
      </c>
      <c r="W91" s="26">
        <f t="shared" si="4"/>
        <v>46189</v>
      </c>
      <c r="X91" s="29">
        <f>IF(W100=0,"- - -",W91/W100*100)</f>
        <v>38.499495719870303</v>
      </c>
    </row>
    <row r="92" spans="1:24" x14ac:dyDescent="0.25">
      <c r="A92" s="60">
        <v>4</v>
      </c>
      <c r="B92" s="62" t="s">
        <v>130</v>
      </c>
      <c r="C92" s="9">
        <v>8</v>
      </c>
      <c r="D92" s="3">
        <f>IF(C100=0,"- - -",C92/C100*100)</f>
        <v>22.222222222222221</v>
      </c>
      <c r="E92" s="2">
        <v>817</v>
      </c>
      <c r="F92" s="3">
        <f>IF(E100=0,"- - -",E92/E100*100)</f>
        <v>30.181012190616919</v>
      </c>
      <c r="G92" s="2">
        <v>4779</v>
      </c>
      <c r="H92" s="3">
        <f>IF(G100=0,"- - -",G92/G100*100)</f>
        <v>29.807272500467786</v>
      </c>
      <c r="I92" s="2">
        <v>13090</v>
      </c>
      <c r="J92" s="3">
        <f>IF(I100=0,"- - -",I92/I100*100)</f>
        <v>30.502866197511302</v>
      </c>
      <c r="K92" s="2">
        <v>11111</v>
      </c>
      <c r="L92" s="3">
        <f>IF(K100=0,"- - -",K92/K100*100)</f>
        <v>28.703918985248912</v>
      </c>
      <c r="M92" s="2">
        <v>4504</v>
      </c>
      <c r="N92" s="3">
        <f>IF(M100=0,"- - -",M92/M100*100)</f>
        <v>27.433304909245948</v>
      </c>
      <c r="O92" s="2">
        <v>821</v>
      </c>
      <c r="P92" s="3">
        <f>IF(O100=0,"- - -",O92/O100*100)</f>
        <v>27.550335570469798</v>
      </c>
      <c r="Q92" s="2">
        <v>46</v>
      </c>
      <c r="R92" s="3">
        <f>IF(Q100=0,"- - -",Q92/Q100*100)</f>
        <v>27.058823529411764</v>
      </c>
      <c r="S92" s="2">
        <v>2</v>
      </c>
      <c r="T92" s="3">
        <f>IF(S100=0,"- - -",S92/S100*100)</f>
        <v>33.333333333333329</v>
      </c>
      <c r="U92" s="2">
        <v>0</v>
      </c>
      <c r="V92" s="3" t="str">
        <f>IF(U100=0,"- - -",U92/U100*100)</f>
        <v>- - -</v>
      </c>
      <c r="W92" s="26">
        <f t="shared" si="4"/>
        <v>35178</v>
      </c>
      <c r="X92" s="29">
        <f>IF(W100=0,"- - -",W92/W100*100)</f>
        <v>29.321597359405864</v>
      </c>
    </row>
    <row r="93" spans="1:24" x14ac:dyDescent="0.25">
      <c r="A93" s="60">
        <v>5</v>
      </c>
      <c r="B93" s="62" t="s">
        <v>130</v>
      </c>
      <c r="C93" s="9">
        <v>4</v>
      </c>
      <c r="D93" s="3">
        <f>IF(C100=0,"- - -",C93/C100*100)</f>
        <v>11.111111111111111</v>
      </c>
      <c r="E93" s="2">
        <v>287</v>
      </c>
      <c r="F93" s="3">
        <f>IF(E100=0,"- - -",E93/E100*100)</f>
        <v>10.602142593276689</v>
      </c>
      <c r="G93" s="2">
        <v>1743</v>
      </c>
      <c r="H93" s="3">
        <f>IF(G100=0,"- - -",G93/G100*100)</f>
        <v>10.871327886234642</v>
      </c>
      <c r="I93" s="2">
        <v>5228</v>
      </c>
      <c r="J93" s="3">
        <f>IF(I100=0,"- - -",I93/I100*100)</f>
        <v>12.182504543971664</v>
      </c>
      <c r="K93" s="2">
        <v>4449</v>
      </c>
      <c r="L93" s="3">
        <f>IF(K100=0,"- - -",K93/K100*100)</f>
        <v>11.493451135394869</v>
      </c>
      <c r="M93" s="2">
        <v>2007</v>
      </c>
      <c r="N93" s="3">
        <f>IF(M100=0,"- - -",M93/M100*100)</f>
        <v>12.22438786697527</v>
      </c>
      <c r="O93" s="2">
        <v>406</v>
      </c>
      <c r="P93" s="3">
        <f>IF(O100=0,"- - -",O93/O100*100)</f>
        <v>13.624161073825503</v>
      </c>
      <c r="Q93" s="2">
        <v>25</v>
      </c>
      <c r="R93" s="3">
        <f>IF(Q100=0,"- - -",Q93/Q100*100)</f>
        <v>14.705882352941178</v>
      </c>
      <c r="S93" s="2">
        <v>2</v>
      </c>
      <c r="T93" s="3">
        <f>IF(S100=0,"- - -",S93/S100*100)</f>
        <v>33.333333333333329</v>
      </c>
      <c r="U93" s="2">
        <v>0</v>
      </c>
      <c r="V93" s="3" t="str">
        <f>IF(U100=0,"- - -",U93/U100*100)</f>
        <v>- - -</v>
      </c>
      <c r="W93" s="26">
        <f t="shared" si="4"/>
        <v>14151</v>
      </c>
      <c r="X93" s="29">
        <f>IF(W100=0,"- - -",W93/W100*100)</f>
        <v>11.795153909629667</v>
      </c>
    </row>
    <row r="94" spans="1:24" x14ac:dyDescent="0.25">
      <c r="A94" s="60">
        <v>6</v>
      </c>
      <c r="B94" s="62" t="s">
        <v>130</v>
      </c>
      <c r="C94" s="9">
        <v>2</v>
      </c>
      <c r="D94" s="3">
        <f>IF(C100=0,"- - -",C94/C100*100)</f>
        <v>5.5555555555555554</v>
      </c>
      <c r="E94" s="2">
        <v>89</v>
      </c>
      <c r="F94" s="3">
        <f>IF(E100=0,"- - -",E94/E100*100)</f>
        <v>3.28777244181751</v>
      </c>
      <c r="G94" s="2">
        <v>638</v>
      </c>
      <c r="H94" s="3">
        <f>IF(G100=0,"- - -",G94/G100*100)</f>
        <v>3.9792927087881242</v>
      </c>
      <c r="I94" s="2">
        <v>1642</v>
      </c>
      <c r="J94" s="3">
        <f>IF(I100=0,"- - -",I94/I100*100)</f>
        <v>3.8262571654937778</v>
      </c>
      <c r="K94" s="2">
        <v>1543</v>
      </c>
      <c r="L94" s="3">
        <f>IF(K100=0,"- - -",K94/K100*100)</f>
        <v>3.9861530910124259</v>
      </c>
      <c r="M94" s="2">
        <v>799</v>
      </c>
      <c r="N94" s="3">
        <f>IF(M100=0,"- - -",M94/M100*100)</f>
        <v>4.8666098184918996</v>
      </c>
      <c r="O94" s="2">
        <v>168</v>
      </c>
      <c r="P94" s="3">
        <f>IF(O100=0,"- - -",O94/O100*100)</f>
        <v>5.6375838926174495</v>
      </c>
      <c r="Q94" s="2">
        <v>17</v>
      </c>
      <c r="R94" s="3">
        <f>IF(Q100=0,"- - -",Q94/Q100*100)</f>
        <v>10</v>
      </c>
      <c r="S94" s="2">
        <v>1</v>
      </c>
      <c r="T94" s="3">
        <f>IF(S100=0,"- - -",S94/S100*100)</f>
        <v>16.666666666666664</v>
      </c>
      <c r="U94" s="2">
        <v>0</v>
      </c>
      <c r="V94" s="3" t="str">
        <f>IF(U100=0,"- - -",U94/U100*100)</f>
        <v>- - -</v>
      </c>
      <c r="W94" s="26">
        <f t="shared" si="4"/>
        <v>4899</v>
      </c>
      <c r="X94" s="29">
        <f>IF(W100=0,"- - -",W94/W100*100)</f>
        <v>4.0834187692230755</v>
      </c>
    </row>
    <row r="95" spans="1:24" x14ac:dyDescent="0.25">
      <c r="A95" s="60">
        <v>7</v>
      </c>
      <c r="B95" s="62" t="s">
        <v>130</v>
      </c>
      <c r="C95" s="9">
        <v>2</v>
      </c>
      <c r="D95" s="3">
        <f>IF(C100=0,"- - -",C95/C100*100)</f>
        <v>5.5555555555555554</v>
      </c>
      <c r="E95" s="2">
        <v>52</v>
      </c>
      <c r="F95" s="3">
        <f>IF(E100=0,"- - -",E95/E100*100)</f>
        <v>1.9209456963428149</v>
      </c>
      <c r="G95" s="2">
        <v>200</v>
      </c>
      <c r="H95" s="3">
        <f>IF(G100=0,"- - -",G95/G100*100)</f>
        <v>1.2474271814382836</v>
      </c>
      <c r="I95" s="2">
        <v>536</v>
      </c>
      <c r="J95" s="3">
        <f>IF(I100=0,"- - -",I95/I100*100)</f>
        <v>1.2490096472013796</v>
      </c>
      <c r="K95" s="2">
        <v>483</v>
      </c>
      <c r="L95" s="3">
        <f>IF(K100=0,"- - -",K95/K100*100)</f>
        <v>1.2477718360071302</v>
      </c>
      <c r="M95" s="2">
        <v>258</v>
      </c>
      <c r="N95" s="3">
        <f>IF(M100=0,"- - -",M95/M100*100)</f>
        <v>1.5714459739310511</v>
      </c>
      <c r="O95" s="2">
        <v>73</v>
      </c>
      <c r="P95" s="3">
        <f>IF(O100=0,"- - -",O95/O100*100)</f>
        <v>2.4496644295302015</v>
      </c>
      <c r="Q95" s="2">
        <v>6</v>
      </c>
      <c r="R95" s="3">
        <f>IF(Q100=0,"- - -",Q95/Q100*100)</f>
        <v>3.5294117647058822</v>
      </c>
      <c r="S95" s="2">
        <v>0</v>
      </c>
      <c r="T95" s="3">
        <f>IF(S100=0,"- - -",S95/S100*100)</f>
        <v>0</v>
      </c>
      <c r="U95" s="2">
        <v>0</v>
      </c>
      <c r="V95" s="3" t="str">
        <f>IF(U100=0,"- - -",U95/U100*100)</f>
        <v>- - -</v>
      </c>
      <c r="W95" s="26">
        <f t="shared" si="4"/>
        <v>1610</v>
      </c>
      <c r="X95" s="29">
        <f>IF(W100=0,"- - -",W95/W100*100)</f>
        <v>1.3419686096038275</v>
      </c>
    </row>
    <row r="96" spans="1:24" x14ac:dyDescent="0.25">
      <c r="A96" s="60">
        <v>8</v>
      </c>
      <c r="B96" s="62" t="s">
        <v>130</v>
      </c>
      <c r="C96" s="9">
        <v>0</v>
      </c>
      <c r="D96" s="3">
        <f>IF(C100=0,"- - -",C96/C100*100)</f>
        <v>0</v>
      </c>
      <c r="E96" s="2">
        <v>27</v>
      </c>
      <c r="F96" s="3">
        <f>IF(E100=0,"- - -",E96/E100*100)</f>
        <v>0.9974141115626155</v>
      </c>
      <c r="G96" s="2">
        <v>101</v>
      </c>
      <c r="H96" s="3">
        <f>IF(G100=0,"- - -",G96/G100*100)</f>
        <v>0.62995072662633322</v>
      </c>
      <c r="I96" s="2">
        <v>246</v>
      </c>
      <c r="J96" s="3">
        <f>IF(I100=0,"- - -",I96/I100*100)</f>
        <v>0.57323950226033471</v>
      </c>
      <c r="K96" s="2">
        <v>219</v>
      </c>
      <c r="L96" s="3">
        <f>IF(K100=0,"- - -",K96/K100*100)</f>
        <v>0.56575990079826399</v>
      </c>
      <c r="M96" s="2">
        <v>113</v>
      </c>
      <c r="N96" s="3">
        <f>IF(M100=0,"- - -",M96/M100*100)</f>
        <v>0.68826897307832868</v>
      </c>
      <c r="O96" s="2">
        <v>40</v>
      </c>
      <c r="P96" s="3">
        <f>IF(O100=0,"- - -",O96/O100*100)</f>
        <v>1.3422818791946309</v>
      </c>
      <c r="Q96" s="2">
        <v>6</v>
      </c>
      <c r="R96" s="3">
        <f>IF(Q100=0,"- - -",Q96/Q100*100)</f>
        <v>3.5294117647058822</v>
      </c>
      <c r="S96" s="2">
        <v>0</v>
      </c>
      <c r="T96" s="3">
        <f>IF(S100=0,"- - -",S96/S100*100)</f>
        <v>0</v>
      </c>
      <c r="U96" s="2">
        <v>0</v>
      </c>
      <c r="V96" s="3" t="str">
        <f>IF(U100=0,"- - -",U96/U100*100)</f>
        <v>- - -</v>
      </c>
      <c r="W96" s="26">
        <f t="shared" si="4"/>
        <v>752</v>
      </c>
      <c r="X96" s="29">
        <f>IF(W100=0,"- - -",W96/W100*100)</f>
        <v>0.62680769839880635</v>
      </c>
    </row>
    <row r="97" spans="1:28" x14ac:dyDescent="0.25">
      <c r="A97" s="60">
        <v>9</v>
      </c>
      <c r="B97" s="62" t="s">
        <v>130</v>
      </c>
      <c r="C97" s="9">
        <v>1</v>
      </c>
      <c r="D97" s="3">
        <f>IF(C100=0,"- - -",C97/C100*100)</f>
        <v>2.7777777777777777</v>
      </c>
      <c r="E97" s="2">
        <v>10</v>
      </c>
      <c r="F97" s="3">
        <f>IF(E100=0,"- - -",E97/E100*100)</f>
        <v>0.36941263391207979</v>
      </c>
      <c r="G97" s="2">
        <v>57</v>
      </c>
      <c r="H97" s="3">
        <f>IF(G100=0,"- - -",G97/G100*100)</f>
        <v>0.35551674670991085</v>
      </c>
      <c r="I97" s="2">
        <v>123</v>
      </c>
      <c r="J97" s="3">
        <f>IF(I100=0,"- - -",I97/I100*100)</f>
        <v>0.28661975113016736</v>
      </c>
      <c r="K97" s="2">
        <v>107</v>
      </c>
      <c r="L97" s="3">
        <f>IF(K100=0,"- - -",K97/K100*100)</f>
        <v>0.27642150404298743</v>
      </c>
      <c r="M97" s="2">
        <v>71</v>
      </c>
      <c r="N97" s="3">
        <f>IF(M100=0,"- - -",M97/M100*100)</f>
        <v>0.43245218662443657</v>
      </c>
      <c r="O97" s="2">
        <v>12</v>
      </c>
      <c r="P97" s="3">
        <f>IF(O100=0,"- - -",O97/O100*100)</f>
        <v>0.40268456375838929</v>
      </c>
      <c r="Q97" s="2">
        <v>3</v>
      </c>
      <c r="R97" s="3">
        <f>IF(Q100=0,"- - -",Q97/Q100*100)</f>
        <v>1.7647058823529411</v>
      </c>
      <c r="S97" s="2">
        <v>0</v>
      </c>
      <c r="T97" s="3">
        <f>IF(S100=0,"- - -",S97/S100*100)</f>
        <v>0</v>
      </c>
      <c r="U97" s="2">
        <v>0</v>
      </c>
      <c r="V97" s="3" t="str">
        <f>IF(U100=0,"- - -",U97/U100*100)</f>
        <v>- - -</v>
      </c>
      <c r="W97" s="26">
        <f t="shared" si="4"/>
        <v>384</v>
      </c>
      <c r="X97" s="29">
        <f>IF(W100=0,"- - -",W97/W100*100)</f>
        <v>0.32007201620364584</v>
      </c>
    </row>
    <row r="98" spans="1:28" x14ac:dyDescent="0.25">
      <c r="A98" s="61">
        <v>10</v>
      </c>
      <c r="B98" s="62" t="s">
        <v>130</v>
      </c>
      <c r="C98" s="10">
        <v>0</v>
      </c>
      <c r="D98" s="7">
        <f>IF(C100=0,"- - -",C98/C100*100)</f>
        <v>0</v>
      </c>
      <c r="E98" s="6">
        <v>5</v>
      </c>
      <c r="F98" s="7">
        <f>IF(E100=0,"- - -",E98/E100*100)</f>
        <v>0.1847063169560399</v>
      </c>
      <c r="G98" s="6">
        <v>35</v>
      </c>
      <c r="H98" s="7">
        <f>IF(G100=0,"- - -",G98/G100*100)</f>
        <v>0.21829975675169963</v>
      </c>
      <c r="I98" s="6">
        <v>85</v>
      </c>
      <c r="J98" s="7">
        <f>IF(I100=0,"- - -",I98/I100*100)</f>
        <v>0.19807055972409937</v>
      </c>
      <c r="K98" s="6">
        <v>79</v>
      </c>
      <c r="L98" s="7">
        <f>IF(K100=0,"- - -",K98/K100*100)</f>
        <v>0.20408690485416828</v>
      </c>
      <c r="M98" s="6">
        <v>58</v>
      </c>
      <c r="N98" s="7">
        <f>IF(M100=0,"- - -",M98/M100*100)</f>
        <v>0.35327080034108904</v>
      </c>
      <c r="O98" s="6">
        <v>13</v>
      </c>
      <c r="P98" s="7">
        <f>IF(O100=0,"- - -",O98/O100*100)</f>
        <v>0.43624161073825501</v>
      </c>
      <c r="Q98" s="6">
        <v>4</v>
      </c>
      <c r="R98" s="7">
        <f>IF(Q100=0,"- - -",Q98/Q100*100)</f>
        <v>2.3529411764705883</v>
      </c>
      <c r="S98" s="6">
        <v>0</v>
      </c>
      <c r="T98" s="7">
        <f>IF(S100=0,"- - -",S98/S100*100)</f>
        <v>0</v>
      </c>
      <c r="U98" s="6">
        <v>0</v>
      </c>
      <c r="V98" s="7" t="str">
        <f>IF(U100=0,"- - -",U98/U100*100)</f>
        <v>- - -</v>
      </c>
      <c r="W98" s="26">
        <f t="shared" si="4"/>
        <v>279</v>
      </c>
      <c r="X98" s="29">
        <f>IF(W100=0,"- - -",W98/W100*100)</f>
        <v>0.23255232427296141</v>
      </c>
    </row>
    <row r="99" spans="1:28" ht="15.75" thickBot="1" x14ac:dyDescent="0.3">
      <c r="A99" s="61" t="s">
        <v>128</v>
      </c>
      <c r="B99" s="62" t="s">
        <v>130</v>
      </c>
      <c r="C99" s="10">
        <v>3</v>
      </c>
      <c r="D99" s="7">
        <f>IF(C100=0,"- - -",C99/C100*100)</f>
        <v>8.3333333333333321</v>
      </c>
      <c r="E99" s="6">
        <v>28</v>
      </c>
      <c r="F99" s="7">
        <f>IF(E100=0,"- - -",E99/E100*100)</f>
        <v>1.0343553749538235</v>
      </c>
      <c r="G99" s="6">
        <v>147</v>
      </c>
      <c r="H99" s="7">
        <f>IF(G100=0,"- - -",G99/G100*100)</f>
        <v>0.91685897835713848</v>
      </c>
      <c r="I99" s="6">
        <v>407</v>
      </c>
      <c r="J99" s="7">
        <f>IF(I100=0,"- - -",I99/I100*100)</f>
        <v>0.94840844479656994</v>
      </c>
      <c r="K99" s="6">
        <v>425</v>
      </c>
      <c r="L99" s="7">
        <f>IF(K100=0,"- - -",K99/K100*100)</f>
        <v>1.0979358805445762</v>
      </c>
      <c r="M99" s="6">
        <v>252</v>
      </c>
      <c r="N99" s="7">
        <f>IF(M100=0,"- - -",M99/M100*100)</f>
        <v>1.5349007187233523</v>
      </c>
      <c r="O99" s="6">
        <v>60</v>
      </c>
      <c r="P99" s="7">
        <f>IF(O100=0,"- - -",O99/O100*100)</f>
        <v>2.0134228187919461</v>
      </c>
      <c r="Q99" s="6">
        <v>7</v>
      </c>
      <c r="R99" s="7">
        <f>IF(Q100=0,"- - -",Q99/Q100*100)</f>
        <v>4.117647058823529</v>
      </c>
      <c r="S99" s="6">
        <v>0</v>
      </c>
      <c r="T99" s="7">
        <f>IF(S100=0,"- - -",S99/S100*100)</f>
        <v>0</v>
      </c>
      <c r="U99" s="6">
        <v>0</v>
      </c>
      <c r="V99" s="7" t="str">
        <f>IF(U100=0,"- - -",U99/U100*100)</f>
        <v>- - -</v>
      </c>
      <c r="W99" s="26">
        <f t="shared" si="4"/>
        <v>1329</v>
      </c>
      <c r="X99" s="29">
        <f>IF(W100=0,"- - -",W99/W100*100)</f>
        <v>1.1077492435798055</v>
      </c>
    </row>
    <row r="100" spans="1:28" x14ac:dyDescent="0.25">
      <c r="A100" s="153" t="s">
        <v>13</v>
      </c>
      <c r="B100" s="154"/>
      <c r="C100" s="14">
        <f>SUM(C88:C99)</f>
        <v>36</v>
      </c>
      <c r="D100" s="15">
        <f>IF(C100=0,"- - -",C100/C100*100)</f>
        <v>100</v>
      </c>
      <c r="E100" s="16">
        <f>SUM(E88:E99)</f>
        <v>2707</v>
      </c>
      <c r="F100" s="15">
        <f>IF(E100=0,"- - -",E100/E100*100)</f>
        <v>100</v>
      </c>
      <c r="G100" s="16">
        <f>SUM(G88:G99)</f>
        <v>16033</v>
      </c>
      <c r="H100" s="15">
        <f>IF(G100=0,"- - -",G100/G100*100)</f>
        <v>100</v>
      </c>
      <c r="I100" s="16">
        <f>SUM(I88:I99)</f>
        <v>42914</v>
      </c>
      <c r="J100" s="15">
        <f>IF(I100=0,"- - -",I100/I100*100)</f>
        <v>100</v>
      </c>
      <c r="K100" s="16">
        <f>SUM(K88:K99)</f>
        <v>38709</v>
      </c>
      <c r="L100" s="15">
        <f>IF(K100=0,"- - -",K100/K100*100)</f>
        <v>100</v>
      </c>
      <c r="M100" s="16">
        <f>SUM(M88:M99)</f>
        <v>16418</v>
      </c>
      <c r="N100" s="15">
        <f>IF(M100=0,"- - -",M100/M100*100)</f>
        <v>100</v>
      </c>
      <c r="O100" s="16">
        <f>SUM(O88:O99)</f>
        <v>2980</v>
      </c>
      <c r="P100" s="15">
        <f>IF(O100=0,"- - -",O100/O100*100)</f>
        <v>100</v>
      </c>
      <c r="Q100" s="16">
        <f>SUM(Q88:Q99)</f>
        <v>170</v>
      </c>
      <c r="R100" s="15">
        <f>IF(Q100=0,"- - -",Q100/Q100*100)</f>
        <v>100</v>
      </c>
      <c r="S100" s="16">
        <f>SUM(S88:S99)</f>
        <v>6</v>
      </c>
      <c r="T100" s="15">
        <f>IF(S100=0,"- - -",S100/S100*100)</f>
        <v>100</v>
      </c>
      <c r="U100" s="16">
        <f>SUM(U88:U99)</f>
        <v>0</v>
      </c>
      <c r="V100" s="15" t="str">
        <f>IF(U100=0,"- - -",U100/U100*100)</f>
        <v>- - -</v>
      </c>
      <c r="W100" s="22">
        <f>SUM(W88:W99)</f>
        <v>119973</v>
      </c>
      <c r="X100" s="23">
        <f>IF(W100=0,"- - -",W100/W100*100)</f>
        <v>100</v>
      </c>
    </row>
    <row r="101" spans="1:28" ht="15.75" thickBot="1" x14ac:dyDescent="0.3">
      <c r="A101" s="155" t="s">
        <v>35</v>
      </c>
      <c r="B101" s="156"/>
      <c r="C101" s="18">
        <f>IF($W100=0,"- - -",C100/$W100*100)</f>
        <v>3.0006751519091799E-2</v>
      </c>
      <c r="D101" s="19"/>
      <c r="E101" s="20">
        <f>IF($W100=0,"- - -",E100/$W100*100)</f>
        <v>2.2563410100605972</v>
      </c>
      <c r="F101" s="19"/>
      <c r="G101" s="20">
        <f>IF($W100=0,"- - -",G100/$W100*100)</f>
        <v>13.363840197377744</v>
      </c>
      <c r="H101" s="19"/>
      <c r="I101" s="20">
        <f>IF($W100=0,"- - -",I100/$W100*100)</f>
        <v>35.769714852508486</v>
      </c>
      <c r="J101" s="19"/>
      <c r="K101" s="20">
        <f>IF($W100=0,"- - -",K100/$W100*100)</f>
        <v>32.26475957090345</v>
      </c>
      <c r="L101" s="19"/>
      <c r="M101" s="20">
        <f>IF($W100=0,"- - -",M100/$W100*100)</f>
        <v>13.684745734456918</v>
      </c>
      <c r="N101" s="19"/>
      <c r="O101" s="20">
        <f>IF($W100=0,"- - -",O100/$W100*100)</f>
        <v>2.4838922090803761</v>
      </c>
      <c r="P101" s="19"/>
      <c r="Q101" s="20">
        <f>IF($W100=0,"- - -",Q100/$W100*100)</f>
        <v>0.1416985488401557</v>
      </c>
      <c r="R101" s="19"/>
      <c r="S101" s="20">
        <f>IF($W100=0,"- - -",S100/$W100*100)</f>
        <v>5.0011252531819662E-3</v>
      </c>
      <c r="T101" s="19"/>
      <c r="U101" s="20">
        <f>IF($W100=0,"- - -",U100/$W100*100)</f>
        <v>0</v>
      </c>
      <c r="V101" s="19"/>
      <c r="W101" s="24">
        <f>IF($W100=0,"- - -",W100/$W100*100)</f>
        <v>100</v>
      </c>
      <c r="X101" s="25"/>
    </row>
    <row r="102" spans="1:28" x14ac:dyDescent="0.25">
      <c r="A102" s="63"/>
    </row>
    <row r="104" spans="1:28" x14ac:dyDescent="0.25">
      <c r="A104" s="49" t="s">
        <v>136</v>
      </c>
      <c r="J104" s="48"/>
      <c r="L104" s="48"/>
    </row>
    <row r="105" spans="1:28" ht="15.75" thickBot="1" x14ac:dyDescent="0.3"/>
    <row r="106" spans="1:28" ht="14.45" customHeight="1" x14ac:dyDescent="0.25">
      <c r="A106" s="149" t="s">
        <v>131</v>
      </c>
      <c r="B106" s="150"/>
      <c r="C106" s="32" t="s">
        <v>38</v>
      </c>
      <c r="D106" s="33"/>
      <c r="E106" s="33" t="s">
        <v>39</v>
      </c>
      <c r="F106" s="33"/>
      <c r="G106" s="33" t="s">
        <v>40</v>
      </c>
      <c r="H106" s="33"/>
      <c r="I106" s="33" t="s">
        <v>41</v>
      </c>
      <c r="J106" s="33"/>
      <c r="K106" s="33" t="s">
        <v>42</v>
      </c>
      <c r="L106" s="33"/>
      <c r="M106" s="33" t="s">
        <v>43</v>
      </c>
      <c r="N106" s="33"/>
      <c r="O106" s="33" t="s">
        <v>44</v>
      </c>
      <c r="P106" s="33"/>
      <c r="Q106" s="33" t="s">
        <v>45</v>
      </c>
      <c r="R106" s="33"/>
      <c r="S106" s="33" t="s">
        <v>46</v>
      </c>
      <c r="T106" s="33"/>
      <c r="U106" s="33" t="s">
        <v>47</v>
      </c>
      <c r="V106" s="33"/>
      <c r="W106" s="33" t="s">
        <v>48</v>
      </c>
      <c r="X106" s="33"/>
      <c r="Y106" s="33" t="s">
        <v>16</v>
      </c>
      <c r="Z106" s="33"/>
      <c r="AA106" s="35" t="s">
        <v>13</v>
      </c>
      <c r="AB106" s="36"/>
    </row>
    <row r="107" spans="1:28" ht="15.75" thickBot="1" x14ac:dyDescent="0.3">
      <c r="A107" s="151"/>
      <c r="B107" s="152"/>
      <c r="C107" s="37" t="s">
        <v>14</v>
      </c>
      <c r="D107" s="38" t="s">
        <v>15</v>
      </c>
      <c r="E107" s="39" t="s">
        <v>14</v>
      </c>
      <c r="F107" s="38" t="s">
        <v>15</v>
      </c>
      <c r="G107" s="39" t="s">
        <v>14</v>
      </c>
      <c r="H107" s="38" t="s">
        <v>15</v>
      </c>
      <c r="I107" s="37" t="s">
        <v>14</v>
      </c>
      <c r="J107" s="38" t="s">
        <v>15</v>
      </c>
      <c r="K107" s="37" t="s">
        <v>14</v>
      </c>
      <c r="L107" s="38" t="s">
        <v>15</v>
      </c>
      <c r="M107" s="37" t="s">
        <v>14</v>
      </c>
      <c r="N107" s="38" t="s">
        <v>15</v>
      </c>
      <c r="O107" s="37" t="s">
        <v>14</v>
      </c>
      <c r="P107" s="38" t="s">
        <v>15</v>
      </c>
      <c r="Q107" s="37" t="s">
        <v>14</v>
      </c>
      <c r="R107" s="38" t="s">
        <v>15</v>
      </c>
      <c r="S107" s="37" t="s">
        <v>14</v>
      </c>
      <c r="T107" s="38" t="s">
        <v>15</v>
      </c>
      <c r="U107" s="37" t="s">
        <v>14</v>
      </c>
      <c r="V107" s="38" t="s">
        <v>15</v>
      </c>
      <c r="W107" s="37" t="s">
        <v>14</v>
      </c>
      <c r="X107" s="38" t="s">
        <v>15</v>
      </c>
      <c r="Y107" s="37" t="s">
        <v>14</v>
      </c>
      <c r="Z107" s="38" t="s">
        <v>15</v>
      </c>
      <c r="AA107" s="41" t="s">
        <v>14</v>
      </c>
      <c r="AB107" s="42" t="s">
        <v>15</v>
      </c>
    </row>
    <row r="108" spans="1:28" x14ac:dyDescent="0.25">
      <c r="A108" s="59">
        <v>0</v>
      </c>
      <c r="B108" s="62" t="s">
        <v>129</v>
      </c>
      <c r="C108" s="8">
        <v>4</v>
      </c>
      <c r="D108" s="5">
        <f>IF(C120=0,"- - -",C108/C120*100)</f>
        <v>2.4242424242424243</v>
      </c>
      <c r="E108" s="4">
        <v>15</v>
      </c>
      <c r="F108" s="5">
        <f>IF(E120=0,"- - -",E108/E120*100)</f>
        <v>2.3696682464454977</v>
      </c>
      <c r="G108" s="4">
        <v>22</v>
      </c>
      <c r="H108" s="5">
        <f>IF(G120=0,"- - -",G108/G120*100)</f>
        <v>2.7261462205700124</v>
      </c>
      <c r="I108" s="4">
        <v>27</v>
      </c>
      <c r="J108" s="5">
        <f>IF(I120=0,"- - -",I108/I120*100)</f>
        <v>1.6443361753958587</v>
      </c>
      <c r="K108" s="4">
        <v>40</v>
      </c>
      <c r="L108" s="5">
        <f>IF(K120=0,"- - -",K108/K120*100)</f>
        <v>0.70846617074034712</v>
      </c>
      <c r="M108" s="4">
        <v>111</v>
      </c>
      <c r="N108" s="5">
        <f>IF(M120=0,"- - -",M108/M120*100)</f>
        <v>0.50167224080267558</v>
      </c>
      <c r="O108" s="4">
        <v>237</v>
      </c>
      <c r="P108" s="5">
        <f>IF(O120=0,"- - -",O108/O120*100)</f>
        <v>0.49931528494680288</v>
      </c>
      <c r="Q108" s="4">
        <v>162</v>
      </c>
      <c r="R108" s="5">
        <f>IF(Q120=0,"- - -",Q108/Q120*100)</f>
        <v>0.47798890593650423</v>
      </c>
      <c r="S108" s="4">
        <v>40</v>
      </c>
      <c r="T108" s="5">
        <f>IF(S120=0,"- - -",S108/S120*100)</f>
        <v>0.46403712296983757</v>
      </c>
      <c r="U108" s="4">
        <v>7</v>
      </c>
      <c r="V108" s="5">
        <f>IF(U120=0,"- - -",U108/U120*100)</f>
        <v>0.72916666666666663</v>
      </c>
      <c r="W108" s="4">
        <v>0</v>
      </c>
      <c r="X108" s="5">
        <f>IF(W120=0,"- - -",W108/W120*100)</f>
        <v>0</v>
      </c>
      <c r="Y108" s="4">
        <v>5</v>
      </c>
      <c r="Z108" s="5">
        <f>IF(Y120=0,"- - -",Y108/Y120*100)</f>
        <v>14.285714285714285</v>
      </c>
      <c r="AA108" s="26">
        <f>C108+E108+G108+I108+K108+M108+O108+Q108+S108+U108+W108+Y108</f>
        <v>670</v>
      </c>
      <c r="AB108" s="27">
        <f>IF(AA120=0,"- - -",AA108/AA120*100)</f>
        <v>0.54891486903874354</v>
      </c>
    </row>
    <row r="109" spans="1:28" x14ac:dyDescent="0.25">
      <c r="A109" s="60">
        <v>1</v>
      </c>
      <c r="B109" s="62" t="s">
        <v>129</v>
      </c>
      <c r="C109" s="9">
        <v>39</v>
      </c>
      <c r="D109" s="3">
        <f>IF(C120=0,"- - -",C109/C120*100)</f>
        <v>23.636363636363637</v>
      </c>
      <c r="E109" s="2">
        <v>98</v>
      </c>
      <c r="F109" s="3">
        <f>IF(E120=0,"- - -",E109/E120*100)</f>
        <v>15.481832543443918</v>
      </c>
      <c r="G109" s="2">
        <v>38</v>
      </c>
      <c r="H109" s="3">
        <f>IF(G120=0,"- - -",G109/G120*100)</f>
        <v>4.7087980173482027</v>
      </c>
      <c r="I109" s="2">
        <v>61</v>
      </c>
      <c r="J109" s="3">
        <f>IF(I120=0,"- - -",I109/I120*100)</f>
        <v>3.7149817295980512</v>
      </c>
      <c r="K109" s="2">
        <v>111</v>
      </c>
      <c r="L109" s="3">
        <f>IF(K120=0,"- - -",K109/K120*100)</f>
        <v>1.9659936238044633</v>
      </c>
      <c r="M109" s="2">
        <v>435</v>
      </c>
      <c r="N109" s="3">
        <f>IF(M120=0,"- - -",M109/M120*100)</f>
        <v>1.9660128355780528</v>
      </c>
      <c r="O109" s="2">
        <v>1044</v>
      </c>
      <c r="P109" s="3">
        <f>IF(O120=0,"- - -",O109/O120*100)</f>
        <v>2.1995154324238912</v>
      </c>
      <c r="Q109" s="2">
        <v>713</v>
      </c>
      <c r="R109" s="3">
        <f>IF(Q120=0,"- - -",Q109/Q120*100)</f>
        <v>2.1037412958810338</v>
      </c>
      <c r="S109" s="2">
        <v>164</v>
      </c>
      <c r="T109" s="3">
        <f>IF(S120=0,"- - -",S109/S120*100)</f>
        <v>1.9025522041763343</v>
      </c>
      <c r="U109" s="2">
        <v>21</v>
      </c>
      <c r="V109" s="3">
        <f>IF(U120=0,"- - -",U109/U120*100)</f>
        <v>2.1875</v>
      </c>
      <c r="W109" s="2">
        <v>2</v>
      </c>
      <c r="X109" s="3">
        <f>IF(W120=0,"- - -",W109/W120*100)</f>
        <v>2.9411764705882351</v>
      </c>
      <c r="Y109" s="2">
        <v>9</v>
      </c>
      <c r="Z109" s="3">
        <f>IF(Y120=0,"- - -",Y109/Y120*100)</f>
        <v>25.714285714285712</v>
      </c>
      <c r="AA109" s="26">
        <f t="shared" ref="AA109:AA119" si="5">C109+E109+G109+I109+K109+M109+O109+Q109+S109+U109+W109+Y109</f>
        <v>2735</v>
      </c>
      <c r="AB109" s="29">
        <f>IF(AA120=0,"- - -",AA109/AA120*100)</f>
        <v>2.2407196519715877</v>
      </c>
    </row>
    <row r="110" spans="1:28" x14ac:dyDescent="0.25">
      <c r="A110" s="60">
        <v>2</v>
      </c>
      <c r="B110" s="62" t="s">
        <v>130</v>
      </c>
      <c r="C110" s="9">
        <v>19</v>
      </c>
      <c r="D110" s="3">
        <f>IF(C120=0,"- - -",C110/C120*100)</f>
        <v>11.515151515151516</v>
      </c>
      <c r="E110" s="2">
        <v>54</v>
      </c>
      <c r="F110" s="3">
        <f>IF(E120=0,"- - -",E110/E120*100)</f>
        <v>8.5308056872037916</v>
      </c>
      <c r="G110" s="2">
        <v>42</v>
      </c>
      <c r="H110" s="3">
        <f>IF(G120=0,"- - -",G110/G120*100)</f>
        <v>5.2044609665427508</v>
      </c>
      <c r="I110" s="2">
        <v>63</v>
      </c>
      <c r="J110" s="3">
        <f>IF(I120=0,"- - -",I110/I120*100)</f>
        <v>3.8367844092570031</v>
      </c>
      <c r="K110" s="2">
        <v>219</v>
      </c>
      <c r="L110" s="3">
        <f>IF(K120=0,"- - -",K110/K120*100)</f>
        <v>3.8788522848034002</v>
      </c>
      <c r="M110" s="2">
        <v>1882</v>
      </c>
      <c r="N110" s="3">
        <f>IF(M120=0,"- - -",M110/M120*100)</f>
        <v>8.5058302449606806</v>
      </c>
      <c r="O110" s="2">
        <v>5097</v>
      </c>
      <c r="P110" s="3">
        <f>IF(O120=0,"- - -",O110/O120*100)</f>
        <v>10.738438849678712</v>
      </c>
      <c r="Q110" s="2">
        <v>3539</v>
      </c>
      <c r="R110" s="3">
        <f>IF(Q120=0,"- - -",Q110/Q120*100)</f>
        <v>10.441992210551163</v>
      </c>
      <c r="S110" s="2">
        <v>862</v>
      </c>
      <c r="T110" s="3">
        <f>IF(S120=0,"- - -",S110/S120*100)</f>
        <v>10</v>
      </c>
      <c r="U110" s="2">
        <v>88</v>
      </c>
      <c r="V110" s="3">
        <f>IF(U120=0,"- - -",U110/U120*100)</f>
        <v>9.1666666666666661</v>
      </c>
      <c r="W110" s="2">
        <v>3</v>
      </c>
      <c r="X110" s="3">
        <f>IF(W120=0,"- - -",W110/W120*100)</f>
        <v>4.4117647058823533</v>
      </c>
      <c r="Y110" s="2">
        <v>6</v>
      </c>
      <c r="Z110" s="3">
        <f>IF(Y120=0,"- - -",Y110/Y120*100)</f>
        <v>17.142857142857142</v>
      </c>
      <c r="AA110" s="26">
        <f t="shared" si="5"/>
        <v>11874</v>
      </c>
      <c r="AB110" s="29">
        <f>IF(AA120=0,"- - -",AA110/AA120*100)</f>
        <v>9.7280823208448375</v>
      </c>
    </row>
    <row r="111" spans="1:28" x14ac:dyDescent="0.25">
      <c r="A111" s="60">
        <v>3</v>
      </c>
      <c r="B111" s="62" t="s">
        <v>130</v>
      </c>
      <c r="C111" s="9">
        <v>35</v>
      </c>
      <c r="D111" s="3">
        <f>IF(C120=0,"- - -",C111/C120*100)</f>
        <v>21.212121212121211</v>
      </c>
      <c r="E111" s="2">
        <v>50</v>
      </c>
      <c r="F111" s="3">
        <f>IF(E120=0,"- - -",E111/E120*100)</f>
        <v>7.8988941548183256</v>
      </c>
      <c r="G111" s="2">
        <v>53</v>
      </c>
      <c r="H111" s="3">
        <f>IF(G120=0,"- - -",G111/G120*100)</f>
        <v>6.5675340768277568</v>
      </c>
      <c r="I111" s="2">
        <v>175</v>
      </c>
      <c r="J111" s="3">
        <f>IF(I120=0,"- - -",I111/I120*100)</f>
        <v>10.657734470158344</v>
      </c>
      <c r="K111" s="2">
        <v>1105</v>
      </c>
      <c r="L111" s="3">
        <f>IF(K120=0,"- - -",K111/K120*100)</f>
        <v>19.571377966702087</v>
      </c>
      <c r="M111" s="2">
        <v>7897</v>
      </c>
      <c r="N111" s="3">
        <f>IF(M120=0,"- - -",M111/M120*100)</f>
        <v>35.69104221278134</v>
      </c>
      <c r="O111" s="2">
        <v>19467</v>
      </c>
      <c r="P111" s="3">
        <f>IF(O120=0,"- - -",O111/O120*100)</f>
        <v>41.0133782787317</v>
      </c>
      <c r="Q111" s="2">
        <v>13866</v>
      </c>
      <c r="R111" s="3">
        <f>IF(Q120=0,"- - -",Q111/Q120*100)</f>
        <v>40.912309689602267</v>
      </c>
      <c r="S111" s="2">
        <v>3387</v>
      </c>
      <c r="T111" s="3">
        <f>IF(S120=0,"- - -",S111/S120*100)</f>
        <v>39.292343387470993</v>
      </c>
      <c r="U111" s="2">
        <v>346</v>
      </c>
      <c r="V111" s="3">
        <f>IF(U120=0,"- - -",U111/U120*100)</f>
        <v>36.041666666666664</v>
      </c>
      <c r="W111" s="2">
        <v>23</v>
      </c>
      <c r="X111" s="3">
        <f>IF(W120=0,"- - -",W111/W120*100)</f>
        <v>33.82352941176471</v>
      </c>
      <c r="Y111" s="2">
        <v>5</v>
      </c>
      <c r="Z111" s="3">
        <f>IF(Y120=0,"- - -",Y111/Y120*100)</f>
        <v>14.285714285714285</v>
      </c>
      <c r="AA111" s="26">
        <f t="shared" si="5"/>
        <v>46409</v>
      </c>
      <c r="AB111" s="29">
        <f>IF(AA120=0,"- - -",AA111/AA120*100)</f>
        <v>38.021776354058282</v>
      </c>
    </row>
    <row r="112" spans="1:28" x14ac:dyDescent="0.25">
      <c r="A112" s="60">
        <v>4</v>
      </c>
      <c r="B112" s="62" t="s">
        <v>130</v>
      </c>
      <c r="C112" s="9">
        <v>28</v>
      </c>
      <c r="D112" s="3">
        <f>IF(C120=0,"- - -",C112/C120*100)</f>
        <v>16.969696969696972</v>
      </c>
      <c r="E112" s="2">
        <v>40</v>
      </c>
      <c r="F112" s="3">
        <f>IF(E120=0,"- - -",E112/E120*100)</f>
        <v>6.3191153238546596</v>
      </c>
      <c r="G112" s="2">
        <v>97</v>
      </c>
      <c r="H112" s="3">
        <f>IF(G120=0,"- - -",G112/G120*100)</f>
        <v>12.019826517967781</v>
      </c>
      <c r="I112" s="2">
        <v>245</v>
      </c>
      <c r="J112" s="3">
        <f>IF(I120=0,"- - -",I112/I120*100)</f>
        <v>14.920828258221681</v>
      </c>
      <c r="K112" s="2">
        <v>1470</v>
      </c>
      <c r="L112" s="3">
        <f>IF(K120=0,"- - -",K112/K120*100)</f>
        <v>26.036131774707762</v>
      </c>
      <c r="M112" s="2">
        <v>6791</v>
      </c>
      <c r="N112" s="3">
        <f>IF(M120=0,"- - -",M112/M120*100)</f>
        <v>30.692398083702432</v>
      </c>
      <c r="O112" s="2">
        <v>14127</v>
      </c>
      <c r="P112" s="3">
        <f>IF(O120=0,"- - -",O112/O120*100)</f>
        <v>29.76298325081639</v>
      </c>
      <c r="Q112" s="2">
        <v>10064</v>
      </c>
      <c r="R112" s="3">
        <f>IF(Q120=0,"- - -",Q112/Q120*100)</f>
        <v>29.694323144104807</v>
      </c>
      <c r="S112" s="2">
        <v>2508</v>
      </c>
      <c r="T112" s="3">
        <f>IF(S120=0,"- - -",S112/S120*100)</f>
        <v>29.095127610208817</v>
      </c>
      <c r="U112" s="2">
        <v>281</v>
      </c>
      <c r="V112" s="3">
        <f>IF(U120=0,"- - -",U112/U120*100)</f>
        <v>29.270833333333336</v>
      </c>
      <c r="W112" s="2">
        <v>14</v>
      </c>
      <c r="X112" s="3">
        <f>IF(W120=0,"- - -",W112/W120*100)</f>
        <v>20.588235294117645</v>
      </c>
      <c r="Y112" s="2">
        <v>7</v>
      </c>
      <c r="Z112" s="3">
        <f>IF(Y120=0,"- - -",Y112/Y120*100)</f>
        <v>20</v>
      </c>
      <c r="AA112" s="26">
        <f t="shared" si="5"/>
        <v>35672</v>
      </c>
      <c r="AB112" s="29">
        <f>IF(AA120=0,"- - -",AA112/AA120*100)</f>
        <v>29.225210758731436</v>
      </c>
    </row>
    <row r="113" spans="1:28" x14ac:dyDescent="0.25">
      <c r="A113" s="60">
        <v>5</v>
      </c>
      <c r="B113" s="62" t="s">
        <v>130</v>
      </c>
      <c r="C113" s="9">
        <v>12</v>
      </c>
      <c r="D113" s="3">
        <f>IF(C120=0,"- - -",C113/C120*100)</f>
        <v>7.2727272727272725</v>
      </c>
      <c r="E113" s="2">
        <v>47</v>
      </c>
      <c r="F113" s="3">
        <f>IF(E120=0,"- - -",E113/E120*100)</f>
        <v>7.4249605055292252</v>
      </c>
      <c r="G113" s="2">
        <v>113</v>
      </c>
      <c r="H113" s="3">
        <f>IF(G120=0,"- - -",G113/G120*100)</f>
        <v>14.002478314745973</v>
      </c>
      <c r="I113" s="2">
        <v>267</v>
      </c>
      <c r="J113" s="3">
        <f>IF(I120=0,"- - -",I113/I120*100)</f>
        <v>16.260657734470158</v>
      </c>
      <c r="K113" s="2">
        <v>1037</v>
      </c>
      <c r="L113" s="3">
        <f>IF(K120=0,"- - -",K113/K120*100)</f>
        <v>18.366985476443499</v>
      </c>
      <c r="M113" s="2">
        <v>2993</v>
      </c>
      <c r="N113" s="3">
        <f>IF(M120=0,"- - -",M113/M120*100)</f>
        <v>13.527072222724396</v>
      </c>
      <c r="O113" s="2">
        <v>5113</v>
      </c>
      <c r="P113" s="3">
        <f>IF(O120=0,"- - -",O113/O120*100)</f>
        <v>10.772147898451491</v>
      </c>
      <c r="Q113" s="2">
        <v>3829</v>
      </c>
      <c r="R113" s="3">
        <f>IF(Q120=0,"- - -",Q113/Q120*100)</f>
        <v>11.297651363153546</v>
      </c>
      <c r="S113" s="2">
        <v>1059</v>
      </c>
      <c r="T113" s="3">
        <f>IF(S120=0,"- - -",S113/S120*100)</f>
        <v>12.28538283062645</v>
      </c>
      <c r="U113" s="2">
        <v>129</v>
      </c>
      <c r="V113" s="3">
        <f>IF(U120=0,"- - -",U113/U120*100)</f>
        <v>13.4375</v>
      </c>
      <c r="W113" s="2">
        <v>10</v>
      </c>
      <c r="X113" s="3">
        <f>IF(W120=0,"- - -",W113/W120*100)</f>
        <v>14.705882352941178</v>
      </c>
      <c r="Y113" s="2">
        <v>1</v>
      </c>
      <c r="Z113" s="3">
        <f>IF(Y120=0,"- - -",Y113/Y120*100)</f>
        <v>2.8571428571428572</v>
      </c>
      <c r="AA113" s="26">
        <f t="shared" si="5"/>
        <v>14610</v>
      </c>
      <c r="AB113" s="29">
        <f>IF(AA120=0,"- - -",AA113/AA120*100)</f>
        <v>11.969621248740363</v>
      </c>
    </row>
    <row r="114" spans="1:28" x14ac:dyDescent="0.25">
      <c r="A114" s="60">
        <v>6</v>
      </c>
      <c r="B114" s="62" t="s">
        <v>130</v>
      </c>
      <c r="C114" s="9">
        <v>1</v>
      </c>
      <c r="D114" s="3">
        <f>IF(C120=0,"- - -",C114/C120*100)</f>
        <v>0.60606060606060608</v>
      </c>
      <c r="E114" s="2">
        <v>46</v>
      </c>
      <c r="F114" s="3">
        <f>IF(E120=0,"- - -",E114/E120*100)</f>
        <v>7.2669826224328586</v>
      </c>
      <c r="G114" s="2">
        <v>75</v>
      </c>
      <c r="H114" s="3">
        <f>IF(G120=0,"- - -",G114/G120*100)</f>
        <v>9.2936802973977688</v>
      </c>
      <c r="I114" s="2">
        <v>191</v>
      </c>
      <c r="J114" s="3">
        <f>IF(I120=0,"- - -",I114/I120*100)</f>
        <v>11.632155907429965</v>
      </c>
      <c r="K114" s="2">
        <v>598</v>
      </c>
      <c r="L114" s="3">
        <f>IF(K120=0,"- - -",K114/K120*100)</f>
        <v>10.591569252568188</v>
      </c>
      <c r="M114" s="2">
        <v>1060</v>
      </c>
      <c r="N114" s="3">
        <f>IF(M120=0,"- - -",M114/M120*100)</f>
        <v>4.790743921178704</v>
      </c>
      <c r="O114" s="2">
        <v>1563</v>
      </c>
      <c r="P114" s="3">
        <f>IF(O120=0,"- - -",O114/O120*100)</f>
        <v>3.2929527019909406</v>
      </c>
      <c r="Q114" s="2">
        <v>1162</v>
      </c>
      <c r="R114" s="3">
        <f>IF(Q120=0,"- - -",Q114/Q120*100)</f>
        <v>3.4285377080136903</v>
      </c>
      <c r="S114" s="2">
        <v>424</v>
      </c>
      <c r="T114" s="3">
        <f>IF(S120=0,"- - -",S114/S120*100)</f>
        <v>4.9187935034802779</v>
      </c>
      <c r="U114" s="2">
        <v>60</v>
      </c>
      <c r="V114" s="3">
        <f>IF(U120=0,"- - -",U114/U120*100)</f>
        <v>6.25</v>
      </c>
      <c r="W114" s="2">
        <v>6</v>
      </c>
      <c r="X114" s="3">
        <f>IF(W120=0,"- - -",W114/W120*100)</f>
        <v>8.8235294117647065</v>
      </c>
      <c r="Y114" s="2">
        <v>1</v>
      </c>
      <c r="Z114" s="3">
        <f>IF(Y120=0,"- - -",Y114/Y120*100)</f>
        <v>2.8571428571428572</v>
      </c>
      <c r="AA114" s="26">
        <f t="shared" si="5"/>
        <v>5187</v>
      </c>
      <c r="AB114" s="29">
        <f>IF(AA120=0,"- - -",AA114/AA120*100)</f>
        <v>4.2495842174686018</v>
      </c>
    </row>
    <row r="115" spans="1:28" x14ac:dyDescent="0.25">
      <c r="A115" s="60">
        <v>7</v>
      </c>
      <c r="B115" s="62" t="s">
        <v>130</v>
      </c>
      <c r="C115" s="9">
        <v>5</v>
      </c>
      <c r="D115" s="3">
        <f>IF(C120=0,"- - -",C115/C120*100)</f>
        <v>3.0303030303030303</v>
      </c>
      <c r="E115" s="2">
        <v>46</v>
      </c>
      <c r="F115" s="3">
        <f>IF(E120=0,"- - -",E115/E120*100)</f>
        <v>7.2669826224328586</v>
      </c>
      <c r="G115" s="2">
        <v>83</v>
      </c>
      <c r="H115" s="3">
        <f>IF(G120=0,"- - -",G115/G120*100)</f>
        <v>10.285006195786865</v>
      </c>
      <c r="I115" s="2">
        <v>130</v>
      </c>
      <c r="J115" s="3">
        <f>IF(I120=0,"- - -",I115/I120*100)</f>
        <v>7.917174177831912</v>
      </c>
      <c r="K115" s="2">
        <v>327</v>
      </c>
      <c r="L115" s="3">
        <f>IF(K120=0,"- - -",K115/K120*100)</f>
        <v>5.7917109458023379</v>
      </c>
      <c r="M115" s="2">
        <v>353</v>
      </c>
      <c r="N115" s="3">
        <f>IF(M120=0,"- - -",M115/M120*100)</f>
        <v>1.5954081171472476</v>
      </c>
      <c r="O115" s="2">
        <v>401</v>
      </c>
      <c r="P115" s="3">
        <f>IF(O120=0,"- - -",O115/O120*100)</f>
        <v>0.84483303486779737</v>
      </c>
      <c r="Q115" s="2">
        <v>298</v>
      </c>
      <c r="R115" s="3">
        <f>IF(Q120=0,"- - -",Q115/Q120*100)</f>
        <v>0.87926354301900156</v>
      </c>
      <c r="S115" s="2">
        <v>104</v>
      </c>
      <c r="T115" s="3">
        <f>IF(S120=0,"- - -",S115/S120*100)</f>
        <v>1.2064965197215778</v>
      </c>
      <c r="U115" s="2">
        <v>14</v>
      </c>
      <c r="V115" s="3">
        <f>IF(U120=0,"- - -",U115/U120*100)</f>
        <v>1.4583333333333333</v>
      </c>
      <c r="W115" s="2">
        <v>4</v>
      </c>
      <c r="X115" s="3">
        <f>IF(W120=0,"- - -",W115/W120*100)</f>
        <v>5.8823529411764701</v>
      </c>
      <c r="Y115" s="2">
        <v>0</v>
      </c>
      <c r="Z115" s="3">
        <f>IF(Y120=0,"- - -",Y115/Y120*100)</f>
        <v>0</v>
      </c>
      <c r="AA115" s="26">
        <f t="shared" si="5"/>
        <v>1765</v>
      </c>
      <c r="AB115" s="29">
        <f>IF(AA120=0,"- - -",AA115/AA120*100)</f>
        <v>1.4460220057513171</v>
      </c>
    </row>
    <row r="116" spans="1:28" x14ac:dyDescent="0.25">
      <c r="A116" s="60">
        <v>8</v>
      </c>
      <c r="B116" s="62" t="s">
        <v>130</v>
      </c>
      <c r="C116" s="9">
        <v>5</v>
      </c>
      <c r="D116" s="3">
        <f>IF(C120=0,"- - -",C116/C120*100)</f>
        <v>3.0303030303030303</v>
      </c>
      <c r="E116" s="2">
        <v>39</v>
      </c>
      <c r="F116" s="3">
        <f>IF(E120=0,"- - -",E116/E120*100)</f>
        <v>6.1611374407582939</v>
      </c>
      <c r="G116" s="2">
        <v>50</v>
      </c>
      <c r="H116" s="3">
        <f>IF(G120=0,"- - -",G116/G120*100)</f>
        <v>6.195786864931847</v>
      </c>
      <c r="I116" s="2">
        <v>91</v>
      </c>
      <c r="J116" s="3">
        <f>IF(I120=0,"- - -",I116/I120*100)</f>
        <v>5.5420219244823388</v>
      </c>
      <c r="K116" s="2">
        <v>161</v>
      </c>
      <c r="L116" s="3">
        <f>IF(K120=0,"- - -",K116/K120*100)</f>
        <v>2.8515763372298975</v>
      </c>
      <c r="M116" s="2">
        <v>160</v>
      </c>
      <c r="N116" s="3">
        <f>IF(M120=0,"- - -",M116/M120*100)</f>
        <v>0.7231311579137667</v>
      </c>
      <c r="O116" s="2">
        <v>158</v>
      </c>
      <c r="P116" s="3">
        <f>IF(O120=0,"- - -",O116/O120*100)</f>
        <v>0.33287685663120198</v>
      </c>
      <c r="Q116" s="2">
        <v>117</v>
      </c>
      <c r="R116" s="3">
        <f>IF(Q120=0,"- - -",Q116/Q120*100)</f>
        <v>0.34521420984303081</v>
      </c>
      <c r="S116" s="2">
        <v>37</v>
      </c>
      <c r="T116" s="3">
        <f>IF(S120=0,"- - -",S116/S120*100)</f>
        <v>0.42923433874709976</v>
      </c>
      <c r="U116" s="2">
        <v>9</v>
      </c>
      <c r="V116" s="3">
        <f>IF(U120=0,"- - -",U116/U120*100)</f>
        <v>0.9375</v>
      </c>
      <c r="W116" s="2">
        <v>0</v>
      </c>
      <c r="X116" s="3">
        <f>IF(W120=0,"- - -",W116/W120*100)</f>
        <v>0</v>
      </c>
      <c r="Y116" s="2">
        <v>0</v>
      </c>
      <c r="Z116" s="3">
        <f>IF(Y120=0,"- - -",Y116/Y120*100)</f>
        <v>0</v>
      </c>
      <c r="AA116" s="26">
        <f t="shared" si="5"/>
        <v>827</v>
      </c>
      <c r="AB116" s="29">
        <f>IF(AA120=0,"- - -",AA116/AA120*100)</f>
        <v>0.67754118909707606</v>
      </c>
    </row>
    <row r="117" spans="1:28" x14ac:dyDescent="0.25">
      <c r="A117" s="60">
        <v>9</v>
      </c>
      <c r="B117" s="62" t="s">
        <v>130</v>
      </c>
      <c r="C117" s="9">
        <v>0</v>
      </c>
      <c r="D117" s="3">
        <f>IF(C120=0,"- - -",C117/C120*100)</f>
        <v>0</v>
      </c>
      <c r="E117" s="2">
        <v>35</v>
      </c>
      <c r="F117" s="3">
        <f>IF(E120=0,"- - -",E117/E120*100)</f>
        <v>5.5292259083728279</v>
      </c>
      <c r="G117" s="2">
        <v>31</v>
      </c>
      <c r="H117" s="3">
        <f>IF(G120=0,"- - -",G117/G120*100)</f>
        <v>3.8413878562577448</v>
      </c>
      <c r="I117" s="2">
        <v>55</v>
      </c>
      <c r="J117" s="3">
        <f>IF(I120=0,"- - -",I117/I120*100)</f>
        <v>3.3495736906211935</v>
      </c>
      <c r="K117" s="2">
        <v>92</v>
      </c>
      <c r="L117" s="3">
        <f>IF(K120=0,"- - -",K117/K120*100)</f>
        <v>1.6294721927027984</v>
      </c>
      <c r="M117" s="2">
        <v>84</v>
      </c>
      <c r="N117" s="3">
        <f>IF(M120=0,"- - -",M117/M120*100)</f>
        <v>0.37964385790472743</v>
      </c>
      <c r="O117" s="2">
        <v>76</v>
      </c>
      <c r="P117" s="3">
        <f>IF(O120=0,"- - -",O117/O120*100)</f>
        <v>0.16011798167070473</v>
      </c>
      <c r="Q117" s="2">
        <v>34</v>
      </c>
      <c r="R117" s="3">
        <f>IF(Q120=0,"- - -",Q117/Q120*100)</f>
        <v>0.10031865927062433</v>
      </c>
      <c r="S117" s="2">
        <v>11</v>
      </c>
      <c r="T117" s="3">
        <f>IF(S120=0,"- - -",S117/S120*100)</f>
        <v>0.12761020881670534</v>
      </c>
      <c r="U117" s="2">
        <v>1</v>
      </c>
      <c r="V117" s="3">
        <f>IF(U120=0,"- - -",U117/U120*100)</f>
        <v>0.10416666666666667</v>
      </c>
      <c r="W117" s="2">
        <v>5</v>
      </c>
      <c r="X117" s="3">
        <f>IF(W120=0,"- - -",W117/W120*100)</f>
        <v>7.3529411764705888</v>
      </c>
      <c r="Y117" s="2">
        <v>0</v>
      </c>
      <c r="Z117" s="3">
        <f>IF(Y120=0,"- - -",Y117/Y120*100)</f>
        <v>0</v>
      </c>
      <c r="AA117" s="26">
        <f t="shared" si="5"/>
        <v>424</v>
      </c>
      <c r="AB117" s="29">
        <f>IF(AA120=0,"- - -",AA117/AA120*100)</f>
        <v>0.34737299174989145</v>
      </c>
    </row>
    <row r="118" spans="1:28" x14ac:dyDescent="0.25">
      <c r="A118" s="61">
        <v>10</v>
      </c>
      <c r="B118" s="62" t="s">
        <v>130</v>
      </c>
      <c r="C118" s="10">
        <v>3</v>
      </c>
      <c r="D118" s="7">
        <f>IF(C120=0,"- - -",C118/C120*100)</f>
        <v>1.8181818181818181</v>
      </c>
      <c r="E118" s="6">
        <v>24</v>
      </c>
      <c r="F118" s="7">
        <f>IF(E120=0,"- - -",E118/E120*100)</f>
        <v>3.7914691943127963</v>
      </c>
      <c r="G118" s="6">
        <v>25</v>
      </c>
      <c r="H118" s="7">
        <f>IF(G120=0,"- - -",G118/G120*100)</f>
        <v>3.0978934324659235</v>
      </c>
      <c r="I118" s="6">
        <v>50</v>
      </c>
      <c r="J118" s="7">
        <f>IF(I120=0,"- - -",I118/I120*100)</f>
        <v>3.0450669914738127</v>
      </c>
      <c r="K118" s="6">
        <v>78</v>
      </c>
      <c r="L118" s="7">
        <f>IF(K120=0,"- - -",K118/K120*100)</f>
        <v>1.381509032943677</v>
      </c>
      <c r="M118" s="6">
        <v>62</v>
      </c>
      <c r="N118" s="7">
        <f>IF(M120=0,"- - -",M118/M120*100)</f>
        <v>0.28021332369158453</v>
      </c>
      <c r="O118" s="6">
        <v>37</v>
      </c>
      <c r="P118" s="7">
        <f>IF(O120=0,"- - -",O118/O120*100)</f>
        <v>7.7952175287053629E-2</v>
      </c>
      <c r="Q118" s="6">
        <v>32</v>
      </c>
      <c r="R118" s="7">
        <f>IF(Q120=0,"- - -",Q118/Q120*100)</f>
        <v>9.4417561666469974E-2</v>
      </c>
      <c r="S118" s="6">
        <v>5</v>
      </c>
      <c r="T118" s="7">
        <f>IF(S120=0,"- - -",S118/S120*100)</f>
        <v>5.8004640371229696E-2</v>
      </c>
      <c r="U118" s="6">
        <v>1</v>
      </c>
      <c r="V118" s="7">
        <f>IF(U120=0,"- - -",U118/U120*100)</f>
        <v>0.10416666666666667</v>
      </c>
      <c r="W118" s="6">
        <v>0</v>
      </c>
      <c r="X118" s="7">
        <f>IF(W120=0,"- - -",W118/W120*100)</f>
        <v>0</v>
      </c>
      <c r="Y118" s="6">
        <v>0</v>
      </c>
      <c r="Z118" s="7">
        <f>IF(Y120=0,"- - -",Y118/Y120*100)</f>
        <v>0</v>
      </c>
      <c r="AA118" s="26">
        <f t="shared" si="5"/>
        <v>317</v>
      </c>
      <c r="AB118" s="29">
        <f>IF(AA120=0,"- - -",AA118/AA120*100)</f>
        <v>0.25971046788848012</v>
      </c>
    </row>
    <row r="119" spans="1:28" ht="15.75" thickBot="1" x14ac:dyDescent="0.3">
      <c r="A119" s="61" t="s">
        <v>128</v>
      </c>
      <c r="B119" s="62" t="s">
        <v>130</v>
      </c>
      <c r="C119" s="10">
        <v>14</v>
      </c>
      <c r="D119" s="7">
        <f>IF(C120=0,"- - -",C119/C120*100)</f>
        <v>8.4848484848484862</v>
      </c>
      <c r="E119" s="6">
        <v>139</v>
      </c>
      <c r="F119" s="7">
        <f>IF(E120=0,"- - -",E119/E120*100)</f>
        <v>21.958925750394943</v>
      </c>
      <c r="G119" s="6">
        <v>178</v>
      </c>
      <c r="H119" s="7">
        <f>IF(G120=0,"- - -",G119/G120*100)</f>
        <v>22.057001239157373</v>
      </c>
      <c r="I119" s="6">
        <v>287</v>
      </c>
      <c r="J119" s="7">
        <f>IF(I120=0,"- - -",I119/I120*100)</f>
        <v>17.478684531059681</v>
      </c>
      <c r="K119" s="6">
        <v>408</v>
      </c>
      <c r="L119" s="7">
        <f>IF(K120=0,"- - -",K119/K120*100)</f>
        <v>7.2263549415515413</v>
      </c>
      <c r="M119" s="6">
        <v>298</v>
      </c>
      <c r="N119" s="7">
        <f>IF(M120=0,"- - -",M119/M120*100)</f>
        <v>1.3468317816143902</v>
      </c>
      <c r="O119" s="6">
        <v>145</v>
      </c>
      <c r="P119" s="7">
        <f>IF(O120=0,"- - -",O119/O120*100)</f>
        <v>0.30548825450331824</v>
      </c>
      <c r="Q119" s="6">
        <v>76</v>
      </c>
      <c r="R119" s="7">
        <f>IF(Q120=0,"- - -",Q119/Q120*100)</f>
        <v>0.22424170895786619</v>
      </c>
      <c r="S119" s="6">
        <v>19</v>
      </c>
      <c r="T119" s="7">
        <f>IF(S120=0,"- - -",S119/S120*100)</f>
        <v>0.22041763341067283</v>
      </c>
      <c r="U119" s="6">
        <v>3</v>
      </c>
      <c r="V119" s="7">
        <f>IF(U120=0,"- - -",U119/U120*100)</f>
        <v>0.3125</v>
      </c>
      <c r="W119" s="6">
        <v>1</v>
      </c>
      <c r="X119" s="7">
        <f>IF(W120=0,"- - -",W119/W120*100)</f>
        <v>1.4705882352941175</v>
      </c>
      <c r="Y119" s="6">
        <v>1</v>
      </c>
      <c r="Z119" s="7">
        <f>IF(Y120=0,"- - -",Y119/Y120*100)</f>
        <v>2.8571428571428572</v>
      </c>
      <c r="AA119" s="26">
        <f t="shared" si="5"/>
        <v>1569</v>
      </c>
      <c r="AB119" s="29">
        <f>IF(AA120=0,"- - -",AA119/AA120*100)</f>
        <v>1.2854439246593861</v>
      </c>
    </row>
    <row r="120" spans="1:28" x14ac:dyDescent="0.25">
      <c r="A120" s="153" t="s">
        <v>13</v>
      </c>
      <c r="B120" s="154"/>
      <c r="C120" s="14">
        <f>SUM(C108:C119)</f>
        <v>165</v>
      </c>
      <c r="D120" s="15">
        <f>IF(C120=0,"- - -",C120/C120*100)</f>
        <v>100</v>
      </c>
      <c r="E120" s="16">
        <f>SUM(E108:E119)</f>
        <v>633</v>
      </c>
      <c r="F120" s="15">
        <f>IF(E120=0,"- - -",E120/E120*100)</f>
        <v>100</v>
      </c>
      <c r="G120" s="16">
        <f>SUM(G108:G119)</f>
        <v>807</v>
      </c>
      <c r="H120" s="15">
        <f>IF(G120=0,"- - -",G120/G120*100)</f>
        <v>100</v>
      </c>
      <c r="I120" s="16">
        <f>SUM(I108:I119)</f>
        <v>1642</v>
      </c>
      <c r="J120" s="15">
        <f>IF(I120=0,"- - -",I120/I120*100)</f>
        <v>100</v>
      </c>
      <c r="K120" s="16">
        <f>SUM(K108:K119)</f>
        <v>5646</v>
      </c>
      <c r="L120" s="15">
        <f>IF(K120=0,"- - -",K120/K120*100)</f>
        <v>100</v>
      </c>
      <c r="M120" s="16">
        <f>SUM(M108:M119)</f>
        <v>22126</v>
      </c>
      <c r="N120" s="15">
        <f>IF(M120=0,"- - -",M120/M120*100)</f>
        <v>100</v>
      </c>
      <c r="O120" s="16">
        <f>SUM(O108:O119)</f>
        <v>47465</v>
      </c>
      <c r="P120" s="15">
        <f>IF(O120=0,"- - -",O120/O120*100)</f>
        <v>100</v>
      </c>
      <c r="Q120" s="16">
        <f>SUM(Q108:Q119)</f>
        <v>33892</v>
      </c>
      <c r="R120" s="15">
        <f>IF(Q120=0,"- - -",Q120/Q120*100)</f>
        <v>100</v>
      </c>
      <c r="S120" s="16">
        <f>SUM(S108:S119)</f>
        <v>8620</v>
      </c>
      <c r="T120" s="15">
        <f>IF(S120=0,"- - -",S120/S120*100)</f>
        <v>100</v>
      </c>
      <c r="U120" s="16">
        <f>SUM(U108:U119)</f>
        <v>960</v>
      </c>
      <c r="V120" s="15">
        <f>IF(U120=0,"- - -",U120/U120*100)</f>
        <v>100</v>
      </c>
      <c r="W120" s="16">
        <f>SUM(W108:W119)</f>
        <v>68</v>
      </c>
      <c r="X120" s="15">
        <f>IF(W120=0,"- - -",W120/W120*100)</f>
        <v>100</v>
      </c>
      <c r="Y120" s="16">
        <f>SUM(Y108:Y119)</f>
        <v>35</v>
      </c>
      <c r="Z120" s="15">
        <f>IF(Y120=0,"- - -",Y120/Y120*100)</f>
        <v>100</v>
      </c>
      <c r="AA120" s="22">
        <f>SUM(AA108:AA119)</f>
        <v>122059</v>
      </c>
      <c r="AB120" s="23">
        <f>IF(AA120=0,"- - -",AA120/AA120*100)</f>
        <v>100</v>
      </c>
    </row>
    <row r="121" spans="1:28" ht="15.75" thickBot="1" x14ac:dyDescent="0.3">
      <c r="A121" s="155" t="s">
        <v>37</v>
      </c>
      <c r="B121" s="156"/>
      <c r="C121" s="18">
        <f>IF($AA120=0,"- - -",C120/$AA120*100)</f>
        <v>0.13518052744983983</v>
      </c>
      <c r="D121" s="19"/>
      <c r="E121" s="20">
        <f>IF($AA120=0,"- - -",E120/$AA120*100)</f>
        <v>0.51860165985302187</v>
      </c>
      <c r="F121" s="19"/>
      <c r="G121" s="20">
        <f>IF($AA120=0,"- - -",G120/$AA120*100)</f>
        <v>0.6611556706183076</v>
      </c>
      <c r="H121" s="19"/>
      <c r="I121" s="20">
        <f>IF($AA120=0,"- - -",I120/$AA120*100)</f>
        <v>1.3452510671068909</v>
      </c>
      <c r="J121" s="19"/>
      <c r="K121" s="20">
        <f>IF($AA120=0,"- - -",K120/$AA120*100)</f>
        <v>4.6256318665563372</v>
      </c>
      <c r="L121" s="19"/>
      <c r="M121" s="20">
        <f>IF($AA120=0,"- - -",M120/$AA120*100)</f>
        <v>18.127299093061552</v>
      </c>
      <c r="N121" s="19"/>
      <c r="O121" s="20">
        <f>IF($AA120=0,"- - -",O120/$AA120*100)</f>
        <v>38.886931729737256</v>
      </c>
      <c r="P121" s="19"/>
      <c r="Q121" s="20">
        <f>IF($AA120=0,"- - -",Q120/$AA120*100)</f>
        <v>27.766899614121037</v>
      </c>
      <c r="R121" s="19"/>
      <c r="S121" s="20">
        <f>IF($AA120=0,"- - -",S120/$AA120*100)</f>
        <v>7.0621584643492081</v>
      </c>
      <c r="T121" s="19"/>
      <c r="U121" s="20">
        <f>IF($AA120=0,"- - -",U120/$AA120*100)</f>
        <v>0.78650488698088639</v>
      </c>
      <c r="V121" s="19"/>
      <c r="W121" s="20">
        <f>IF($AA120=0,"- - -",W120/$AA120*100)</f>
        <v>5.5710762827812781E-2</v>
      </c>
      <c r="X121" s="19"/>
      <c r="Y121" s="20">
        <f>IF($AA120=0,"- - -",Y120/$AA120*100)</f>
        <v>2.8674657337844814E-2</v>
      </c>
      <c r="Z121" s="19"/>
      <c r="AA121" s="24">
        <f>IF($AA120=0,"- - -",AA120/$AA120*100)</f>
        <v>100</v>
      </c>
      <c r="AB121" s="25"/>
    </row>
    <row r="122" spans="1:28" x14ac:dyDescent="0.25">
      <c r="A122" s="146" t="s">
        <v>518</v>
      </c>
      <c r="B122" s="147"/>
      <c r="C122" s="147"/>
      <c r="D122" s="147"/>
      <c r="E122" s="147"/>
    </row>
    <row r="124" spans="1:28" x14ac:dyDescent="0.25">
      <c r="A124" s="49" t="s">
        <v>137</v>
      </c>
      <c r="J124" s="48"/>
      <c r="L124" s="48"/>
    </row>
    <row r="125" spans="1:28" ht="15.75" thickBot="1" x14ac:dyDescent="0.3"/>
    <row r="126" spans="1:28" ht="14.45" customHeight="1" x14ac:dyDescent="0.25">
      <c r="A126" s="149" t="s">
        <v>131</v>
      </c>
      <c r="B126" s="150"/>
      <c r="C126" s="32" t="s">
        <v>117</v>
      </c>
      <c r="D126" s="33"/>
      <c r="E126" s="33" t="s">
        <v>118</v>
      </c>
      <c r="F126" s="33"/>
      <c r="G126" s="33" t="s">
        <v>119</v>
      </c>
      <c r="H126" s="33"/>
      <c r="I126" s="33" t="s">
        <v>120</v>
      </c>
      <c r="J126" s="33"/>
      <c r="K126" s="35" t="s">
        <v>13</v>
      </c>
      <c r="L126" s="36"/>
    </row>
    <row r="127" spans="1:28" ht="15.75" thickBot="1" x14ac:dyDescent="0.3">
      <c r="A127" s="151"/>
      <c r="B127" s="152"/>
      <c r="C127" s="37" t="s">
        <v>14</v>
      </c>
      <c r="D127" s="38" t="s">
        <v>15</v>
      </c>
      <c r="E127" s="39" t="s">
        <v>14</v>
      </c>
      <c r="F127" s="38" t="s">
        <v>15</v>
      </c>
      <c r="G127" s="39" t="s">
        <v>14</v>
      </c>
      <c r="H127" s="38" t="s">
        <v>15</v>
      </c>
      <c r="I127" s="37" t="s">
        <v>14</v>
      </c>
      <c r="J127" s="38" t="s">
        <v>15</v>
      </c>
      <c r="K127" s="41" t="s">
        <v>14</v>
      </c>
      <c r="L127" s="42" t="s">
        <v>15</v>
      </c>
    </row>
    <row r="128" spans="1:28" x14ac:dyDescent="0.25">
      <c r="A128" s="59">
        <v>0</v>
      </c>
      <c r="B128" s="62" t="s">
        <v>129</v>
      </c>
      <c r="C128" s="8">
        <v>0</v>
      </c>
      <c r="D128" s="5">
        <f>IF(C140=0,"- - -",C128/C140*100)</f>
        <v>0</v>
      </c>
      <c r="E128" s="4">
        <v>358</v>
      </c>
      <c r="F128" s="5">
        <f>IF(E140=0,"- - -",E128/E140*100)</f>
        <v>0.57335959896859334</v>
      </c>
      <c r="G128" s="4">
        <v>312</v>
      </c>
      <c r="H128" s="5">
        <f>IF(G140=0,"- - -",G128/G140*100)</f>
        <v>0.52336699433019085</v>
      </c>
      <c r="I128" s="4">
        <v>0</v>
      </c>
      <c r="J128" s="5" t="str">
        <f>IF($I$140=0,"-    ",I128/$I$140*100)</f>
        <v xml:space="preserve">-    </v>
      </c>
      <c r="K128" s="26">
        <f>C128+E128+G128+I128</f>
        <v>670</v>
      </c>
      <c r="L128" s="27">
        <f>IF(K140=0,"- - -",K128/K140*100)</f>
        <v>0.54891486903874354</v>
      </c>
    </row>
    <row r="129" spans="1:12" x14ac:dyDescent="0.25">
      <c r="A129" s="60">
        <v>1</v>
      </c>
      <c r="B129" s="62" t="s">
        <v>129</v>
      </c>
      <c r="C129" s="9">
        <v>4</v>
      </c>
      <c r="D129" s="3">
        <f>IF(C140=0,"- - -",C129/C140*100)</f>
        <v>66.666666666666657</v>
      </c>
      <c r="E129" s="2">
        <v>1393</v>
      </c>
      <c r="F129" s="3">
        <f>IF(E140=0,"- - -",E129/E140*100)</f>
        <v>2.2309774339755601</v>
      </c>
      <c r="G129" s="2">
        <v>1338</v>
      </c>
      <c r="H129" s="3">
        <f>IF(G140=0,"- - -",G129/G140*100)</f>
        <v>2.2444392256852419</v>
      </c>
      <c r="I129" s="2">
        <v>0</v>
      </c>
      <c r="J129" s="5" t="str">
        <f t="shared" ref="J129:J139" si="6">IF($I$140=0,"-    ",I129/$I$140*100)</f>
        <v xml:space="preserve">-    </v>
      </c>
      <c r="K129" s="26">
        <f t="shared" ref="K129:K139" si="7">C129+E129+G129+I129</f>
        <v>2735</v>
      </c>
      <c r="L129" s="29">
        <f>IF(K140=0,"- - -",K129/K140*100)</f>
        <v>2.2407196519715877</v>
      </c>
    </row>
    <row r="130" spans="1:12" x14ac:dyDescent="0.25">
      <c r="A130" s="60">
        <v>2</v>
      </c>
      <c r="B130" s="62" t="s">
        <v>130</v>
      </c>
      <c r="C130" s="9">
        <v>1</v>
      </c>
      <c r="D130" s="3">
        <f>IF(C140=0,"- - -",C130/C140*100)</f>
        <v>16.666666666666664</v>
      </c>
      <c r="E130" s="2">
        <v>6012</v>
      </c>
      <c r="F130" s="3">
        <f>IF(E140=0,"- - -",E130/E140*100)</f>
        <v>9.6285975111709021</v>
      </c>
      <c r="G130" s="2">
        <v>5861</v>
      </c>
      <c r="H130" s="3">
        <f>IF(G140=0,"- - -",G130/G140*100)</f>
        <v>9.8315831851578501</v>
      </c>
      <c r="I130" s="2">
        <v>0</v>
      </c>
      <c r="J130" s="5" t="str">
        <f t="shared" si="6"/>
        <v xml:space="preserve">-    </v>
      </c>
      <c r="K130" s="26">
        <f t="shared" si="7"/>
        <v>11874</v>
      </c>
      <c r="L130" s="29">
        <f>IF(K140=0,"- - -",K130/K140*100)</f>
        <v>9.7280823208448375</v>
      </c>
    </row>
    <row r="131" spans="1:12" x14ac:dyDescent="0.25">
      <c r="A131" s="60">
        <v>3</v>
      </c>
      <c r="B131" s="62" t="s">
        <v>130</v>
      </c>
      <c r="C131" s="9">
        <v>0</v>
      </c>
      <c r="D131" s="3">
        <f>IF(C140=0,"- - -",C131/C140*100)</f>
        <v>0</v>
      </c>
      <c r="E131" s="2">
        <v>23385</v>
      </c>
      <c r="F131" s="3">
        <f>IF(E140=0,"- - -",E131/E140*100)</f>
        <v>37.452553692403782</v>
      </c>
      <c r="G131" s="2">
        <v>23024</v>
      </c>
      <c r="H131" s="3">
        <f>IF(G140=0,"- - -",G131/G140*100)</f>
        <v>38.621800248263831</v>
      </c>
      <c r="I131" s="2">
        <v>0</v>
      </c>
      <c r="J131" s="5" t="str">
        <f t="shared" si="6"/>
        <v xml:space="preserve">-    </v>
      </c>
      <c r="K131" s="26">
        <f t="shared" si="7"/>
        <v>46409</v>
      </c>
      <c r="L131" s="29">
        <f>IF(K140=0,"- - -",K131/K140*100)</f>
        <v>38.021776354058282</v>
      </c>
    </row>
    <row r="132" spans="1:12" x14ac:dyDescent="0.25">
      <c r="A132" s="60">
        <v>4</v>
      </c>
      <c r="B132" s="62" t="s">
        <v>130</v>
      </c>
      <c r="C132" s="9">
        <v>0</v>
      </c>
      <c r="D132" s="3">
        <f>IF(C140=0,"- - -",C132/C140*100)</f>
        <v>0</v>
      </c>
      <c r="E132" s="2">
        <v>18363</v>
      </c>
      <c r="F132" s="3">
        <f>IF(E140=0,"- - -",E132/E140*100)</f>
        <v>29.409503675587374</v>
      </c>
      <c r="G132" s="2">
        <v>17309</v>
      </c>
      <c r="H132" s="3">
        <f>IF(G140=0,"- - -",G132/G140*100)</f>
        <v>29.035125977119471</v>
      </c>
      <c r="I132" s="2">
        <v>0</v>
      </c>
      <c r="J132" s="5" t="str">
        <f t="shared" si="6"/>
        <v xml:space="preserve">-    </v>
      </c>
      <c r="K132" s="26">
        <f t="shared" si="7"/>
        <v>35672</v>
      </c>
      <c r="L132" s="29">
        <f>IF(K140=0,"- - -",K132/K140*100)</f>
        <v>29.225210758731436</v>
      </c>
    </row>
    <row r="133" spans="1:12" x14ac:dyDescent="0.25">
      <c r="A133" s="60">
        <v>5</v>
      </c>
      <c r="B133" s="62" t="s">
        <v>130</v>
      </c>
      <c r="C133" s="9">
        <v>0</v>
      </c>
      <c r="D133" s="3">
        <f>IF(C140=0,"- - -",C133/C140*100)</f>
        <v>0</v>
      </c>
      <c r="E133" s="2">
        <v>7677</v>
      </c>
      <c r="F133" s="3">
        <f>IF(E140=0,"- - -",E133/E140*100)</f>
        <v>12.295200115312545</v>
      </c>
      <c r="G133" s="2">
        <v>6933</v>
      </c>
      <c r="H133" s="3">
        <f>IF(G140=0,"- - -",G133/G140*100)</f>
        <v>11.6298184990103</v>
      </c>
      <c r="I133" s="2">
        <v>0</v>
      </c>
      <c r="J133" s="5" t="str">
        <f t="shared" si="6"/>
        <v xml:space="preserve">-    </v>
      </c>
      <c r="K133" s="26">
        <f t="shared" si="7"/>
        <v>14610</v>
      </c>
      <c r="L133" s="29">
        <f>IF(K140=0,"- - -",K133/K140*100)</f>
        <v>11.969621248740363</v>
      </c>
    </row>
    <row r="134" spans="1:12" x14ac:dyDescent="0.25">
      <c r="A134" s="60">
        <v>6</v>
      </c>
      <c r="B134" s="62" t="s">
        <v>130</v>
      </c>
      <c r="C134" s="9">
        <v>0</v>
      </c>
      <c r="D134" s="3">
        <f>IF(C140=0,"- - -",C134/C140*100)</f>
        <v>0</v>
      </c>
      <c r="E134" s="2">
        <v>2715</v>
      </c>
      <c r="F134" s="3">
        <f>IF(E140=0,"- - -",E134/E140*100)</f>
        <v>4.3482438860327681</v>
      </c>
      <c r="G134" s="2">
        <v>2472</v>
      </c>
      <c r="H134" s="3">
        <f>IF(G140=0,"- - -",G134/G140*100)</f>
        <v>4.1466769550776661</v>
      </c>
      <c r="I134" s="2">
        <v>0</v>
      </c>
      <c r="J134" s="5" t="str">
        <f t="shared" si="6"/>
        <v xml:space="preserve">-    </v>
      </c>
      <c r="K134" s="26">
        <f t="shared" si="7"/>
        <v>5187</v>
      </c>
      <c r="L134" s="29">
        <f>IF(K140=0,"- - -",K134/K140*100)</f>
        <v>4.2495842174686018</v>
      </c>
    </row>
    <row r="135" spans="1:12" x14ac:dyDescent="0.25">
      <c r="A135" s="60">
        <v>7</v>
      </c>
      <c r="B135" s="62" t="s">
        <v>130</v>
      </c>
      <c r="C135" s="9">
        <v>0</v>
      </c>
      <c r="D135" s="3">
        <f>IF(C140=0,"- - -",C135/C140*100)</f>
        <v>0</v>
      </c>
      <c r="E135" s="2">
        <v>925</v>
      </c>
      <c r="F135" s="3">
        <f>IF(E140=0,"- - -",E135/E140*100)</f>
        <v>1.4814458911898012</v>
      </c>
      <c r="G135" s="2">
        <v>840</v>
      </c>
      <c r="H135" s="3">
        <f>IF(G140=0,"- - -",G135/G140*100)</f>
        <v>1.4090649847351293</v>
      </c>
      <c r="I135" s="2">
        <v>0</v>
      </c>
      <c r="J135" s="5" t="str">
        <f t="shared" si="6"/>
        <v xml:space="preserve">-    </v>
      </c>
      <c r="K135" s="26">
        <f t="shared" si="7"/>
        <v>1765</v>
      </c>
      <c r="L135" s="29">
        <f>IF(K140=0,"- - -",K135/K140*100)</f>
        <v>1.4460220057513171</v>
      </c>
    </row>
    <row r="136" spans="1:12" x14ac:dyDescent="0.25">
      <c r="A136" s="60">
        <v>8</v>
      </c>
      <c r="B136" s="62" t="s">
        <v>130</v>
      </c>
      <c r="C136" s="9">
        <v>0</v>
      </c>
      <c r="D136" s="3">
        <f>IF(C140=0,"- - -",C136/C140*100)</f>
        <v>0</v>
      </c>
      <c r="E136" s="2">
        <v>428</v>
      </c>
      <c r="F136" s="3">
        <f>IF(E140=0,"- - -",E136/E140*100)</f>
        <v>0.68546901776133506</v>
      </c>
      <c r="G136" s="2">
        <v>399</v>
      </c>
      <c r="H136" s="3">
        <f>IF(G140=0,"- - -",G136/G140*100)</f>
        <v>0.66930586774918643</v>
      </c>
      <c r="I136" s="2">
        <v>0</v>
      </c>
      <c r="J136" s="5" t="str">
        <f t="shared" si="6"/>
        <v xml:space="preserve">-    </v>
      </c>
      <c r="K136" s="26">
        <f t="shared" si="7"/>
        <v>827</v>
      </c>
      <c r="L136" s="29">
        <f>IF(K140=0,"- - -",K136/K140*100)</f>
        <v>0.67754118909707606</v>
      </c>
    </row>
    <row r="137" spans="1:12" x14ac:dyDescent="0.25">
      <c r="A137" s="60">
        <v>9</v>
      </c>
      <c r="B137" s="62" t="s">
        <v>130</v>
      </c>
      <c r="C137" s="9">
        <v>0</v>
      </c>
      <c r="D137" s="3">
        <f>IF(C140=0,"- - -",C137/C140*100)</f>
        <v>0</v>
      </c>
      <c r="E137" s="2">
        <v>222</v>
      </c>
      <c r="F137" s="3">
        <f>IF(E140=0,"- - -",E137/E140*100)</f>
        <v>0.35554701388555227</v>
      </c>
      <c r="G137" s="2">
        <v>202</v>
      </c>
      <c r="H137" s="3">
        <f>IF(G140=0,"- - -",G137/G140*100)</f>
        <v>0.33884657966249537</v>
      </c>
      <c r="I137" s="2">
        <v>0</v>
      </c>
      <c r="J137" s="5" t="str">
        <f t="shared" si="6"/>
        <v xml:space="preserve">-    </v>
      </c>
      <c r="K137" s="26">
        <f t="shared" si="7"/>
        <v>424</v>
      </c>
      <c r="L137" s="29">
        <f>IF(K140=0,"- - -",K137/K140*100)</f>
        <v>0.34737299174989145</v>
      </c>
    </row>
    <row r="138" spans="1:12" x14ac:dyDescent="0.25">
      <c r="A138" s="61">
        <v>10</v>
      </c>
      <c r="B138" s="62" t="s">
        <v>130</v>
      </c>
      <c r="C138" s="10">
        <v>0</v>
      </c>
      <c r="D138" s="7">
        <f>IF(C140=0,"- - -",C138/C140*100)</f>
        <v>0</v>
      </c>
      <c r="E138" s="6">
        <v>157</v>
      </c>
      <c r="F138" s="7">
        <f>IF(E140=0,"- - -",E138/E140*100)</f>
        <v>0.25144541072086357</v>
      </c>
      <c r="G138" s="6">
        <v>160</v>
      </c>
      <c r="H138" s="7">
        <f>IF(G140=0,"- - -",G138/G140*100)</f>
        <v>0.26839333042573893</v>
      </c>
      <c r="I138" s="6">
        <v>0</v>
      </c>
      <c r="J138" s="5" t="str">
        <f t="shared" si="6"/>
        <v xml:space="preserve">-    </v>
      </c>
      <c r="K138" s="26">
        <f t="shared" si="7"/>
        <v>317</v>
      </c>
      <c r="L138" s="29">
        <f>IF(K140=0,"- - -",K138/K140*100)</f>
        <v>0.25971046788848012</v>
      </c>
    </row>
    <row r="139" spans="1:12" ht="15.75" thickBot="1" x14ac:dyDescent="0.3">
      <c r="A139" s="61" t="s">
        <v>128</v>
      </c>
      <c r="B139" s="62" t="s">
        <v>130</v>
      </c>
      <c r="C139" s="10">
        <v>1</v>
      </c>
      <c r="D139" s="7">
        <f>IF(C140=0,"- - -",C139/C140*100)</f>
        <v>16.666666666666664</v>
      </c>
      <c r="E139" s="6">
        <v>804</v>
      </c>
      <c r="F139" s="7">
        <f>IF(E140=0,"- - -",E139/E140*100)</f>
        <v>1.2876567529909191</v>
      </c>
      <c r="G139" s="6">
        <v>764</v>
      </c>
      <c r="H139" s="7">
        <f>IF(G140=0,"- - -",G139/G140*100)</f>
        <v>1.2815781527829033</v>
      </c>
      <c r="I139" s="6">
        <v>0</v>
      </c>
      <c r="J139" s="5" t="str">
        <f t="shared" si="6"/>
        <v xml:space="preserve">-    </v>
      </c>
      <c r="K139" s="26">
        <f t="shared" si="7"/>
        <v>1569</v>
      </c>
      <c r="L139" s="29">
        <f>IF(K140=0,"- - -",K139/K140*100)</f>
        <v>1.2854439246593861</v>
      </c>
    </row>
    <row r="140" spans="1:12" x14ac:dyDescent="0.25">
      <c r="A140" s="153" t="s">
        <v>13</v>
      </c>
      <c r="B140" s="154"/>
      <c r="C140" s="14">
        <f>SUM(C128:C139)</f>
        <v>6</v>
      </c>
      <c r="D140" s="15">
        <f>IF(C140=0,"- - -",C140/C140*100)</f>
        <v>100</v>
      </c>
      <c r="E140" s="16">
        <f>SUM(E128:E139)</f>
        <v>62439</v>
      </c>
      <c r="F140" s="15">
        <f>IF(E140=0,"- - -",E140/E140*100)</f>
        <v>100</v>
      </c>
      <c r="G140" s="16">
        <f>SUM(G128:G139)</f>
        <v>59614</v>
      </c>
      <c r="H140" s="15">
        <f>IF(G140=0,"- - -",G140/G140*100)</f>
        <v>100</v>
      </c>
      <c r="I140" s="16">
        <f>SUM(I128:I139)</f>
        <v>0</v>
      </c>
      <c r="J140" s="15" t="str">
        <f>IF($I$140=0,"-    ",I140/$I$140*100)</f>
        <v xml:space="preserve">-    </v>
      </c>
      <c r="K140" s="22">
        <f>SUM(K128:K139)</f>
        <v>122059</v>
      </c>
      <c r="L140" s="23">
        <f>IF(K140=0,"- - -",K140/K140*100)</f>
        <v>100</v>
      </c>
    </row>
    <row r="141" spans="1:12" ht="15.75" thickBot="1" x14ac:dyDescent="0.3">
      <c r="A141" s="155" t="s">
        <v>50</v>
      </c>
      <c r="B141" s="156"/>
      <c r="C141" s="18">
        <f>IF($K140=0,"- - -",C140/$K140*100)</f>
        <v>4.9156555436305387E-3</v>
      </c>
      <c r="D141" s="19"/>
      <c r="E141" s="20">
        <f>IF($K140=0,"- - -",E140/$K140*100)</f>
        <v>51.154769414791211</v>
      </c>
      <c r="F141" s="19"/>
      <c r="G141" s="20">
        <f>IF($K140=0,"- - -",G140/$K140*100)</f>
        <v>48.840314929665162</v>
      </c>
      <c r="H141" s="19"/>
      <c r="I141" s="20">
        <f>IF($K140=0,"- - -",I140/$K140*100)</f>
        <v>0</v>
      </c>
      <c r="J141" s="19"/>
      <c r="K141" s="24">
        <f>IF($K140=0,"- - -",K140/$K140*100)</f>
        <v>100</v>
      </c>
      <c r="L141" s="25"/>
    </row>
    <row r="144" spans="1:12" x14ac:dyDescent="0.25">
      <c r="A144" s="51" t="s">
        <v>528</v>
      </c>
      <c r="J144" s="48"/>
      <c r="L144" s="48"/>
    </row>
    <row r="145" spans="1:12" ht="15.75" thickBot="1" x14ac:dyDescent="0.3"/>
    <row r="146" spans="1:12" ht="14.45" customHeight="1" x14ac:dyDescent="0.25">
      <c r="A146" s="149" t="s">
        <v>131</v>
      </c>
      <c r="B146" s="150"/>
      <c r="C146" s="32" t="s">
        <v>51</v>
      </c>
      <c r="D146" s="33"/>
      <c r="E146" s="33" t="s">
        <v>52</v>
      </c>
      <c r="F146" s="33"/>
      <c r="G146" s="33" t="s">
        <v>53</v>
      </c>
      <c r="H146" s="33"/>
      <c r="I146" s="33" t="s">
        <v>16</v>
      </c>
      <c r="J146" s="33"/>
      <c r="K146" s="35" t="s">
        <v>13</v>
      </c>
      <c r="L146" s="36"/>
    </row>
    <row r="147" spans="1:12" ht="15.75" thickBot="1" x14ac:dyDescent="0.3">
      <c r="A147" s="151"/>
      <c r="B147" s="152"/>
      <c r="C147" s="37" t="s">
        <v>14</v>
      </c>
      <c r="D147" s="38" t="s">
        <v>15</v>
      </c>
      <c r="E147" s="39" t="s">
        <v>14</v>
      </c>
      <c r="F147" s="38" t="s">
        <v>15</v>
      </c>
      <c r="G147" s="39" t="s">
        <v>14</v>
      </c>
      <c r="H147" s="38" t="s">
        <v>15</v>
      </c>
      <c r="I147" s="37" t="s">
        <v>14</v>
      </c>
      <c r="J147" s="38" t="s">
        <v>15</v>
      </c>
      <c r="K147" s="41" t="s">
        <v>14</v>
      </c>
      <c r="L147" s="42" t="s">
        <v>15</v>
      </c>
    </row>
    <row r="148" spans="1:12" x14ac:dyDescent="0.25">
      <c r="A148" s="59">
        <v>0</v>
      </c>
      <c r="B148" s="62" t="s">
        <v>129</v>
      </c>
      <c r="C148" s="8">
        <v>628</v>
      </c>
      <c r="D148" s="5">
        <f>IF(C160=0,"- - -",C148/C160*100)</f>
        <v>0.53517862012544315</v>
      </c>
      <c r="E148" s="4">
        <v>12</v>
      </c>
      <c r="F148" s="5">
        <f>IF(E160=0,"- - -",E148/E160*100)</f>
        <v>0.5865102639296188</v>
      </c>
      <c r="G148" s="4">
        <v>0</v>
      </c>
      <c r="H148" s="5">
        <f>IF(G160=0,"- - -",G148/G160*100)</f>
        <v>0</v>
      </c>
      <c r="I148" s="4">
        <v>17</v>
      </c>
      <c r="J148" s="5">
        <f>IF(I160=0,"- - -",I148/I160*100)</f>
        <v>3.0741410488245928</v>
      </c>
      <c r="K148" s="26">
        <f>C148+E148+G148+I148</f>
        <v>657</v>
      </c>
      <c r="L148" s="27">
        <f>IF(K160=0,"- - -",K148/K160*100)</f>
        <v>0.54762321522342527</v>
      </c>
    </row>
    <row r="149" spans="1:12" x14ac:dyDescent="0.25">
      <c r="A149" s="60">
        <v>1</v>
      </c>
      <c r="B149" s="62" t="s">
        <v>129</v>
      </c>
      <c r="C149" s="9">
        <v>2517</v>
      </c>
      <c r="D149" s="3">
        <f>IF(C160=0,"- - -",C149/C160*100)</f>
        <v>2.1449754567766566</v>
      </c>
      <c r="E149" s="2">
        <v>22</v>
      </c>
      <c r="F149" s="3">
        <f>IF(E160=0,"- - -",E149/E160*100)</f>
        <v>1.0752688172043012</v>
      </c>
      <c r="G149" s="2">
        <v>0</v>
      </c>
      <c r="H149" s="3">
        <f>IF(G160=0,"- - -",G149/G160*100)</f>
        <v>0</v>
      </c>
      <c r="I149" s="2">
        <v>167</v>
      </c>
      <c r="J149" s="3">
        <f>IF(I160=0,"- - -",I149/I160*100)</f>
        <v>30.198915009041592</v>
      </c>
      <c r="K149" s="26">
        <f t="shared" ref="K149:K159" si="8">C149+E149+G149+I149</f>
        <v>2706</v>
      </c>
      <c r="L149" s="29">
        <f>IF(K160=0,"- - -",K149/K160*100)</f>
        <v>2.2555074891850668</v>
      </c>
    </row>
    <row r="150" spans="1:12" x14ac:dyDescent="0.25">
      <c r="A150" s="60">
        <v>2</v>
      </c>
      <c r="B150" s="62" t="s">
        <v>130</v>
      </c>
      <c r="C150" s="9">
        <v>11664</v>
      </c>
      <c r="D150" s="3">
        <f>IF(C160=0,"- - -",C150/C160*100)</f>
        <v>9.940005454049631</v>
      </c>
      <c r="E150" s="2">
        <v>35</v>
      </c>
      <c r="F150" s="3">
        <f>IF(E160=0,"- - -",E150/E160*100)</f>
        <v>1.7106549364613879</v>
      </c>
      <c r="G150" s="2">
        <v>0</v>
      </c>
      <c r="H150" s="3">
        <f>IF(G160=0,"- - -",G150/G160*100)</f>
        <v>0</v>
      </c>
      <c r="I150" s="2">
        <v>140</v>
      </c>
      <c r="J150" s="3">
        <f>IF(I160=0,"- - -",I150/I160*100)</f>
        <v>25.316455696202532</v>
      </c>
      <c r="K150" s="26">
        <f t="shared" si="8"/>
        <v>11839</v>
      </c>
      <c r="L150" s="29">
        <f>IF(K160=0,"- - -",K150/K160*100)</f>
        <v>9.868053645403549</v>
      </c>
    </row>
    <row r="151" spans="1:12" x14ac:dyDescent="0.25">
      <c r="A151" s="60">
        <v>3</v>
      </c>
      <c r="B151" s="62" t="s">
        <v>130</v>
      </c>
      <c r="C151" s="9">
        <v>45868</v>
      </c>
      <c r="D151" s="3">
        <f>IF(C160=0,"- - -",C151/C160*100)</f>
        <v>39.088491955276794</v>
      </c>
      <c r="E151" s="2">
        <v>221</v>
      </c>
      <c r="F151" s="3">
        <f>IF(E160=0,"- - -",E151/E160*100)</f>
        <v>10.801564027370478</v>
      </c>
      <c r="G151" s="2">
        <v>0</v>
      </c>
      <c r="H151" s="3">
        <f>IF(G160=0,"- - -",G151/G160*100)</f>
        <v>0</v>
      </c>
      <c r="I151" s="2">
        <v>100</v>
      </c>
      <c r="J151" s="3">
        <f>IF(I160=0,"- - -",I151/I160*100)</f>
        <v>18.083182640144667</v>
      </c>
      <c r="K151" s="26">
        <f t="shared" si="8"/>
        <v>46189</v>
      </c>
      <c r="L151" s="29">
        <f>IF(K160=0,"- - -",K151/K160*100)</f>
        <v>38.499495719870303</v>
      </c>
    </row>
    <row r="152" spans="1:12" x14ac:dyDescent="0.25">
      <c r="A152" s="60">
        <v>4</v>
      </c>
      <c r="B152" s="62" t="s">
        <v>130</v>
      </c>
      <c r="C152" s="9">
        <v>34638</v>
      </c>
      <c r="D152" s="3">
        <f>IF(C160=0,"- - -",C152/C160*100)</f>
        <v>29.518339241887105</v>
      </c>
      <c r="E152" s="2">
        <v>491</v>
      </c>
      <c r="F152" s="3">
        <f>IF(E160=0,"- - -",E152/E160*100)</f>
        <v>23.998044965786903</v>
      </c>
      <c r="G152" s="2">
        <v>5</v>
      </c>
      <c r="H152" s="3">
        <f>IF(G160=0,"- - -",G152/G160*100)</f>
        <v>16.666666666666664</v>
      </c>
      <c r="I152" s="2">
        <v>44</v>
      </c>
      <c r="J152" s="3">
        <f>IF(I160=0,"- - -",I152/I160*100)</f>
        <v>7.9566003616636527</v>
      </c>
      <c r="K152" s="26">
        <f t="shared" si="8"/>
        <v>35178</v>
      </c>
      <c r="L152" s="29">
        <f>IF(K160=0,"- - -",K152/K160*100)</f>
        <v>29.321597359405864</v>
      </c>
    </row>
    <row r="153" spans="1:12" x14ac:dyDescent="0.25">
      <c r="A153" s="60">
        <v>5</v>
      </c>
      <c r="B153" s="62" t="s">
        <v>130</v>
      </c>
      <c r="C153" s="9">
        <v>13670</v>
      </c>
      <c r="D153" s="3">
        <f>IF(C160=0,"- - -",C153/C160*100)</f>
        <v>11.649509135533133</v>
      </c>
      <c r="E153" s="2">
        <v>448</v>
      </c>
      <c r="F153" s="3">
        <f>IF(E160=0,"- - -",E153/E160*100)</f>
        <v>21.896383186705766</v>
      </c>
      <c r="G153" s="2">
        <v>7</v>
      </c>
      <c r="H153" s="3">
        <f>IF(G160=0,"- - -",G153/G160*100)</f>
        <v>23.333333333333332</v>
      </c>
      <c r="I153" s="2">
        <v>26</v>
      </c>
      <c r="J153" s="3">
        <f>IF(I160=0,"- - -",I153/I160*100)</f>
        <v>4.7016274864376131</v>
      </c>
      <c r="K153" s="26">
        <f t="shared" si="8"/>
        <v>14151</v>
      </c>
      <c r="L153" s="29">
        <f>IF(K160=0,"- - -",K153/K160*100)</f>
        <v>11.795153909629667</v>
      </c>
    </row>
    <row r="154" spans="1:12" x14ac:dyDescent="0.25">
      <c r="A154" s="60">
        <v>6</v>
      </c>
      <c r="B154" s="62" t="s">
        <v>130</v>
      </c>
      <c r="C154" s="9">
        <v>4590</v>
      </c>
      <c r="D154" s="3">
        <f>IF(C160=0,"- - -",C154/C160*100)</f>
        <v>3.9115762203436053</v>
      </c>
      <c r="E154" s="2">
        <v>292</v>
      </c>
      <c r="F154" s="3">
        <f>IF(E160=0,"- - -",E154/E160*100)</f>
        <v>14.271749755620725</v>
      </c>
      <c r="G154" s="2">
        <v>2</v>
      </c>
      <c r="H154" s="3">
        <f>IF(G160=0,"- - -",G154/G160*100)</f>
        <v>6.666666666666667</v>
      </c>
      <c r="I154" s="2">
        <v>15</v>
      </c>
      <c r="J154" s="3">
        <f>IF(I160=0,"- - -",I154/I160*100)</f>
        <v>2.7124773960216997</v>
      </c>
      <c r="K154" s="26">
        <f t="shared" si="8"/>
        <v>4899</v>
      </c>
      <c r="L154" s="29">
        <f>IF(K160=0,"- - -",K154/K160*100)</f>
        <v>4.0834187692230755</v>
      </c>
    </row>
    <row r="155" spans="1:12" x14ac:dyDescent="0.25">
      <c r="A155" s="60">
        <v>7</v>
      </c>
      <c r="B155" s="62" t="s">
        <v>130</v>
      </c>
      <c r="C155" s="9">
        <v>1447</v>
      </c>
      <c r="D155" s="3">
        <f>IF(C160=0,"- - -",C155/C160*100)</f>
        <v>1.233126533951459</v>
      </c>
      <c r="E155" s="2">
        <v>155</v>
      </c>
      <c r="F155" s="3">
        <f>IF(E160=0,"- - -",E155/E160*100)</f>
        <v>7.5757575757575761</v>
      </c>
      <c r="G155" s="2">
        <v>2</v>
      </c>
      <c r="H155" s="3">
        <f>IF(G160=0,"- - -",G155/G160*100)</f>
        <v>6.666666666666667</v>
      </c>
      <c r="I155" s="2">
        <v>6</v>
      </c>
      <c r="J155" s="3">
        <f>IF(I160=0,"- - -",I155/I160*100)</f>
        <v>1.0849909584086799</v>
      </c>
      <c r="K155" s="26">
        <f t="shared" si="8"/>
        <v>1610</v>
      </c>
      <c r="L155" s="29">
        <f>IF(K160=0,"- - -",K155/K160*100)</f>
        <v>1.3419686096038275</v>
      </c>
    </row>
    <row r="156" spans="1:12" x14ac:dyDescent="0.25">
      <c r="A156" s="60">
        <v>8</v>
      </c>
      <c r="B156" s="62" t="s">
        <v>130</v>
      </c>
      <c r="C156" s="9">
        <v>672</v>
      </c>
      <c r="D156" s="3">
        <f>IF(C160=0,"- - -",C156/C160*100)</f>
        <v>0.57267521134442323</v>
      </c>
      <c r="E156" s="2">
        <v>73</v>
      </c>
      <c r="F156" s="3">
        <f>IF(E160=0,"- - -",E156/E160*100)</f>
        <v>3.5679374389051812</v>
      </c>
      <c r="G156" s="2">
        <v>2</v>
      </c>
      <c r="H156" s="3">
        <f>IF(G160=0,"- - -",G156/G160*100)</f>
        <v>6.666666666666667</v>
      </c>
      <c r="I156" s="2">
        <v>5</v>
      </c>
      <c r="J156" s="3">
        <f>IF(I160=0,"- - -",I156/I160*100)</f>
        <v>0.9041591320072333</v>
      </c>
      <c r="K156" s="26">
        <f t="shared" si="8"/>
        <v>752</v>
      </c>
      <c r="L156" s="29">
        <f>IF(K160=0,"- - -",K156/K160*100)</f>
        <v>0.62680769839880635</v>
      </c>
    </row>
    <row r="157" spans="1:12" x14ac:dyDescent="0.25">
      <c r="A157" s="60">
        <v>9</v>
      </c>
      <c r="B157" s="62" t="s">
        <v>130</v>
      </c>
      <c r="C157" s="9">
        <v>342</v>
      </c>
      <c r="D157" s="3">
        <f>IF(C160=0,"- - -",C157/C160*100)</f>
        <v>0.29145077720207252</v>
      </c>
      <c r="E157" s="2">
        <v>35</v>
      </c>
      <c r="F157" s="3">
        <f>IF(E160=0,"- - -",E157/E160*100)</f>
        <v>1.7106549364613879</v>
      </c>
      <c r="G157" s="2">
        <v>3</v>
      </c>
      <c r="H157" s="3">
        <f>IF(G160=0,"- - -",G157/G160*100)</f>
        <v>10</v>
      </c>
      <c r="I157" s="2">
        <v>4</v>
      </c>
      <c r="J157" s="3">
        <f>IF(I160=0,"- - -",I157/I160*100)</f>
        <v>0.72332730560578662</v>
      </c>
      <c r="K157" s="26">
        <f t="shared" si="8"/>
        <v>384</v>
      </c>
      <c r="L157" s="29">
        <f>IF(K160=0,"- - -",K157/K160*100)</f>
        <v>0.32007201620364584</v>
      </c>
    </row>
    <row r="158" spans="1:12" x14ac:dyDescent="0.25">
      <c r="A158" s="61">
        <v>10</v>
      </c>
      <c r="B158" s="62" t="s">
        <v>130</v>
      </c>
      <c r="C158" s="10">
        <v>232</v>
      </c>
      <c r="D158" s="7">
        <f>IF(C160=0,"- - -",C158/C160*100)</f>
        <v>0.19770929915462229</v>
      </c>
      <c r="E158" s="6">
        <v>40</v>
      </c>
      <c r="F158" s="7">
        <f>IF(E160=0,"- - -",E158/E160*100)</f>
        <v>1.9550342130987293</v>
      </c>
      <c r="G158" s="6">
        <v>0</v>
      </c>
      <c r="H158" s="7">
        <f>IF(G160=0,"- - -",G158/G160*100)</f>
        <v>0</v>
      </c>
      <c r="I158" s="6">
        <v>7</v>
      </c>
      <c r="J158" s="7">
        <f>IF(I160=0,"- - -",I158/I160*100)</f>
        <v>1.2658227848101267</v>
      </c>
      <c r="K158" s="26">
        <f t="shared" si="8"/>
        <v>279</v>
      </c>
      <c r="L158" s="29">
        <f>IF(K160=0,"- - -",K158/K160*100)</f>
        <v>0.23255232427296141</v>
      </c>
    </row>
    <row r="159" spans="1:12" ht="15.75" thickBot="1" x14ac:dyDescent="0.3">
      <c r="A159" s="61" t="s">
        <v>128</v>
      </c>
      <c r="B159" s="62" t="s">
        <v>130</v>
      </c>
      <c r="C159" s="10">
        <v>1076</v>
      </c>
      <c r="D159" s="7">
        <f>IF(C160=0,"- - -",C159/C160*100)</f>
        <v>0.9169620943550586</v>
      </c>
      <c r="E159" s="6">
        <v>222</v>
      </c>
      <c r="F159" s="7">
        <f>IF(E160=0,"- - -",E159/E160*100)</f>
        <v>10.850439882697946</v>
      </c>
      <c r="G159" s="6">
        <v>9</v>
      </c>
      <c r="H159" s="7">
        <f>IF(G160=0,"- - -",G159/G160*100)</f>
        <v>30</v>
      </c>
      <c r="I159" s="6">
        <v>22</v>
      </c>
      <c r="J159" s="7">
        <f>IF(I160=0,"- - -",I159/I160*100)</f>
        <v>3.9783001808318263</v>
      </c>
      <c r="K159" s="26">
        <f t="shared" si="8"/>
        <v>1329</v>
      </c>
      <c r="L159" s="29">
        <f>IF(K160=0,"- - -",K159/K160*100)</f>
        <v>1.1077492435798055</v>
      </c>
    </row>
    <row r="160" spans="1:12" x14ac:dyDescent="0.25">
      <c r="A160" s="153" t="s">
        <v>13</v>
      </c>
      <c r="B160" s="154"/>
      <c r="C160" s="14">
        <f>SUM(C148:C159)</f>
        <v>117344</v>
      </c>
      <c r="D160" s="15">
        <f>IF(C160=0,"- - -",C160/C160*100)</f>
        <v>100</v>
      </c>
      <c r="E160" s="16">
        <f>SUM(E148:E159)</f>
        <v>2046</v>
      </c>
      <c r="F160" s="15">
        <f>IF(E160=0,"- - -",E160/E160*100)</f>
        <v>100</v>
      </c>
      <c r="G160" s="16">
        <f>SUM(G148:G159)</f>
        <v>30</v>
      </c>
      <c r="H160" s="15">
        <f>IF(G160=0,"- - -",G160/G160*100)</f>
        <v>100</v>
      </c>
      <c r="I160" s="16">
        <f>SUM(I148:I159)</f>
        <v>553</v>
      </c>
      <c r="J160" s="15">
        <f>IF(I160=0,"- - -",I160/I160*100)</f>
        <v>100</v>
      </c>
      <c r="K160" s="22">
        <f>SUM(K148:K159)</f>
        <v>119973</v>
      </c>
      <c r="L160" s="23">
        <f>IF(K160=0,"- - -",K160/K160*100)</f>
        <v>100</v>
      </c>
    </row>
    <row r="161" spans="1:32" ht="15.75" thickBot="1" x14ac:dyDescent="0.3">
      <c r="A161" s="155" t="s">
        <v>589</v>
      </c>
      <c r="B161" s="156"/>
      <c r="C161" s="18">
        <f>IF($K160=0,"- - -",C160/$K160*100)</f>
        <v>97.80867361823077</v>
      </c>
      <c r="D161" s="19"/>
      <c r="E161" s="20">
        <f>IF($K160=0,"- - -",E160/$K160*100)</f>
        <v>1.7053837113350505</v>
      </c>
      <c r="F161" s="19"/>
      <c r="G161" s="20">
        <f>IF($K160=0,"- - -",G160/$K160*100)</f>
        <v>2.5005626265909832E-2</v>
      </c>
      <c r="H161" s="19"/>
      <c r="I161" s="20">
        <f>IF($K160=0,"- - -",I160/$K160*100)</f>
        <v>0.46093704416827119</v>
      </c>
      <c r="J161" s="19"/>
      <c r="K161" s="24">
        <f>IF($K160=0,"- - -",K160/$K160*100)</f>
        <v>100</v>
      </c>
      <c r="L161" s="25"/>
    </row>
    <row r="162" spans="1:32" x14ac:dyDescent="0.25">
      <c r="A162" s="146" t="s">
        <v>529</v>
      </c>
      <c r="B162" s="158"/>
      <c r="C162" s="158"/>
      <c r="D162" s="158"/>
      <c r="E162" s="158"/>
    </row>
    <row r="164" spans="1:32" x14ac:dyDescent="0.25">
      <c r="A164" s="49" t="s">
        <v>138</v>
      </c>
      <c r="J164" s="48"/>
      <c r="L164" s="48"/>
    </row>
    <row r="165" spans="1:32" ht="15.75" thickBot="1" x14ac:dyDescent="0.3"/>
    <row r="166" spans="1:32" ht="14.45" customHeight="1" x14ac:dyDescent="0.25">
      <c r="A166" s="149" t="s">
        <v>131</v>
      </c>
      <c r="B166" s="150"/>
      <c r="C166" s="32" t="s">
        <v>20</v>
      </c>
      <c r="D166" s="33"/>
      <c r="E166" s="33" t="s">
        <v>21</v>
      </c>
      <c r="F166" s="33"/>
      <c r="G166" s="33" t="s">
        <v>22</v>
      </c>
      <c r="H166" s="33"/>
      <c r="I166" s="33" t="s">
        <v>23</v>
      </c>
      <c r="J166" s="33"/>
      <c r="K166" s="33" t="s">
        <v>24</v>
      </c>
      <c r="L166" s="33"/>
      <c r="M166" s="33" t="s">
        <v>25</v>
      </c>
      <c r="N166" s="33"/>
      <c r="O166" s="33" t="s">
        <v>26</v>
      </c>
      <c r="P166" s="33"/>
      <c r="Q166" s="33" t="s">
        <v>27</v>
      </c>
      <c r="R166" s="33"/>
      <c r="S166" s="33" t="s">
        <v>28</v>
      </c>
      <c r="T166" s="33"/>
      <c r="U166" s="33" t="s">
        <v>29</v>
      </c>
      <c r="V166" s="33"/>
      <c r="W166" s="33" t="s">
        <v>30</v>
      </c>
      <c r="X166" s="33"/>
      <c r="Y166" s="33" t="s">
        <v>55</v>
      </c>
      <c r="Z166" s="33"/>
      <c r="AA166" s="33" t="s">
        <v>56</v>
      </c>
      <c r="AB166" s="34"/>
      <c r="AC166" s="33" t="s">
        <v>57</v>
      </c>
      <c r="AD166" s="33"/>
      <c r="AE166" s="35" t="s">
        <v>13</v>
      </c>
      <c r="AF166" s="36"/>
    </row>
    <row r="167" spans="1:32" ht="15.75" thickBot="1" x14ac:dyDescent="0.3">
      <c r="A167" s="151"/>
      <c r="B167" s="152"/>
      <c r="C167" s="37" t="s">
        <v>14</v>
      </c>
      <c r="D167" s="38" t="s">
        <v>15</v>
      </c>
      <c r="E167" s="39" t="s">
        <v>14</v>
      </c>
      <c r="F167" s="38" t="s">
        <v>15</v>
      </c>
      <c r="G167" s="39" t="s">
        <v>14</v>
      </c>
      <c r="H167" s="38" t="s">
        <v>15</v>
      </c>
      <c r="I167" s="37" t="s">
        <v>14</v>
      </c>
      <c r="J167" s="38" t="s">
        <v>15</v>
      </c>
      <c r="K167" s="37" t="s">
        <v>14</v>
      </c>
      <c r="L167" s="38" t="s">
        <v>15</v>
      </c>
      <c r="M167" s="37" t="s">
        <v>14</v>
      </c>
      <c r="N167" s="38" t="s">
        <v>15</v>
      </c>
      <c r="O167" s="37" t="s">
        <v>14</v>
      </c>
      <c r="P167" s="38" t="s">
        <v>15</v>
      </c>
      <c r="Q167" s="37" t="s">
        <v>14</v>
      </c>
      <c r="R167" s="38" t="s">
        <v>15</v>
      </c>
      <c r="S167" s="37" t="s">
        <v>14</v>
      </c>
      <c r="T167" s="38" t="s">
        <v>15</v>
      </c>
      <c r="U167" s="37" t="s">
        <v>14</v>
      </c>
      <c r="V167" s="38" t="s">
        <v>15</v>
      </c>
      <c r="W167" s="37" t="s">
        <v>14</v>
      </c>
      <c r="X167" s="38" t="s">
        <v>15</v>
      </c>
      <c r="Y167" s="37" t="s">
        <v>14</v>
      </c>
      <c r="Z167" s="38" t="s">
        <v>15</v>
      </c>
      <c r="AA167" s="37" t="s">
        <v>14</v>
      </c>
      <c r="AB167" s="38" t="s">
        <v>15</v>
      </c>
      <c r="AC167" s="37" t="s">
        <v>14</v>
      </c>
      <c r="AD167" s="38" t="s">
        <v>15</v>
      </c>
      <c r="AE167" s="41" t="s">
        <v>14</v>
      </c>
      <c r="AF167" s="42" t="s">
        <v>15</v>
      </c>
    </row>
    <row r="168" spans="1:32" x14ac:dyDescent="0.25">
      <c r="A168" s="59">
        <v>0</v>
      </c>
      <c r="B168" s="62" t="s">
        <v>129</v>
      </c>
      <c r="C168" s="8">
        <v>624</v>
      </c>
      <c r="D168" s="5">
        <f>IF(C180=0,"- - -",C168/C180*100)</f>
        <v>30.130371801062289</v>
      </c>
      <c r="E168" s="4">
        <v>7</v>
      </c>
      <c r="F168" s="5">
        <f>IF(E180=0,"- - -",E168/E180*100)</f>
        <v>0.23600809170600134</v>
      </c>
      <c r="G168" s="4">
        <v>4</v>
      </c>
      <c r="H168" s="5">
        <f>IF(G180=0,"- - -",G168/G180*100)</f>
        <v>2.3853539268889022E-2</v>
      </c>
      <c r="I168" s="4">
        <v>6</v>
      </c>
      <c r="J168" s="5">
        <f>IF(I180=0,"- - -",I168/I180*100)</f>
        <v>1.1309871632956965E-2</v>
      </c>
      <c r="K168" s="4">
        <v>5</v>
      </c>
      <c r="L168" s="5">
        <f>IF(K180=0,"- - -",K168/K180*100)</f>
        <v>1.8909310944709174E-2</v>
      </c>
      <c r="M168" s="4">
        <v>3</v>
      </c>
      <c r="N168" s="5">
        <f>IF(M180=0,"- - -",M168/M180*100)</f>
        <v>3.1575623618566466E-2</v>
      </c>
      <c r="O168" s="4">
        <v>4</v>
      </c>
      <c r="P168" s="5">
        <f>IF(O180=0,"- - -",O168/O180*100)</f>
        <v>0.14727540500736377</v>
      </c>
      <c r="Q168" s="4">
        <v>2</v>
      </c>
      <c r="R168" s="5">
        <f>IF(Q180=0,"- - -",Q168/Q180*100)</f>
        <v>0.16934801016088061</v>
      </c>
      <c r="S168" s="4">
        <v>2</v>
      </c>
      <c r="T168" s="5">
        <f>IF(S180=0,"- - -",S168/S180*100)</f>
        <v>0.25157232704402516</v>
      </c>
      <c r="U168" s="4">
        <v>1</v>
      </c>
      <c r="V168" s="5">
        <f>IF(U180=0,"- - -",U168/U180*100)</f>
        <v>0.1834862385321101</v>
      </c>
      <c r="W168" s="4">
        <v>1</v>
      </c>
      <c r="X168" s="5">
        <f>IF(W180=0,"- - -",W168/W180*100)</f>
        <v>0.19685039370078738</v>
      </c>
      <c r="Y168" s="4">
        <v>10</v>
      </c>
      <c r="Z168" s="5">
        <f>IF(Y180=0,"- - -",Y168/Y180*100)</f>
        <v>0.33366700033366697</v>
      </c>
      <c r="AA168" s="4">
        <v>1</v>
      </c>
      <c r="AB168" s="5">
        <f>IF(AA180=0,"- - -",AA168/AA180*100)</f>
        <v>8.4245998315080034E-2</v>
      </c>
      <c r="AC168" s="4">
        <v>0</v>
      </c>
      <c r="AD168" s="5">
        <f>IF(AC180=0,"- - -",AC168/AC180*100)</f>
        <v>0</v>
      </c>
      <c r="AE168" s="26">
        <f>C168+E168+G168+I168+K168+M168+O168+Q168+S168+U168+W168+Y168+AA168+AC168</f>
        <v>670</v>
      </c>
      <c r="AF168" s="27">
        <f>IF(AE180=0,"- - -",AE168/AE180*100)</f>
        <v>0.54891486903874354</v>
      </c>
    </row>
    <row r="169" spans="1:32" x14ac:dyDescent="0.25">
      <c r="A169" s="60">
        <v>1</v>
      </c>
      <c r="B169" s="62" t="s">
        <v>129</v>
      </c>
      <c r="C169" s="9">
        <v>600</v>
      </c>
      <c r="D169" s="3">
        <f>IF(C180=0,"- - -",C169/C180*100)</f>
        <v>28.971511347175277</v>
      </c>
      <c r="E169" s="2">
        <v>2028</v>
      </c>
      <c r="F169" s="3">
        <f>IF(E180=0,"- - -",E169/E180*100)</f>
        <v>68.374915711395829</v>
      </c>
      <c r="G169" s="2">
        <v>6</v>
      </c>
      <c r="H169" s="3">
        <f>IF(G180=0,"- - -",G169/G180*100)</f>
        <v>3.578030890333353E-2</v>
      </c>
      <c r="I169" s="2">
        <v>9</v>
      </c>
      <c r="J169" s="3">
        <f>IF(I180=0,"- - -",I169/I180*100)</f>
        <v>1.6964807449435449E-2</v>
      </c>
      <c r="K169" s="2">
        <v>10</v>
      </c>
      <c r="L169" s="3">
        <f>IF(K180=0,"- - -",K169/K180*100)</f>
        <v>3.7818621889418348E-2</v>
      </c>
      <c r="M169" s="2">
        <v>4</v>
      </c>
      <c r="N169" s="3">
        <f>IF(M180=0,"- - -",M169/M180*100)</f>
        <v>4.2100831491421957E-2</v>
      </c>
      <c r="O169" s="2">
        <v>2</v>
      </c>
      <c r="P169" s="3">
        <f>IF(O180=0,"- - -",O169/O180*100)</f>
        <v>7.3637702503681887E-2</v>
      </c>
      <c r="Q169" s="2">
        <v>12</v>
      </c>
      <c r="R169" s="3">
        <f>IF(Q180=0,"- - -",Q169/Q180*100)</f>
        <v>1.0160880609652836</v>
      </c>
      <c r="S169" s="2">
        <v>8</v>
      </c>
      <c r="T169" s="3">
        <f>IF(S180=0,"- - -",S169/S180*100)</f>
        <v>1.0062893081761006</v>
      </c>
      <c r="U169" s="2">
        <v>5</v>
      </c>
      <c r="V169" s="3">
        <f>IF(U180=0,"- - -",U169/U180*100)</f>
        <v>0.91743119266055051</v>
      </c>
      <c r="W169" s="2">
        <v>4</v>
      </c>
      <c r="X169" s="3">
        <f>IF(W180=0,"- - -",W169/W180*100)</f>
        <v>0.78740157480314954</v>
      </c>
      <c r="Y169" s="2">
        <v>28</v>
      </c>
      <c r="Z169" s="3">
        <f>IF(Y180=0,"- - -",Y169/Y180*100)</f>
        <v>0.93426760093426753</v>
      </c>
      <c r="AA169" s="2">
        <v>10</v>
      </c>
      <c r="AB169" s="3">
        <f>IF(AA180=0,"- - -",AA169/AA180*100)</f>
        <v>0.84245998315080028</v>
      </c>
      <c r="AC169" s="2">
        <v>9</v>
      </c>
      <c r="AD169" s="3">
        <f>IF(AC180=0,"- - -",AC169/AC180*100)</f>
        <v>0.67669172932330823</v>
      </c>
      <c r="AE169" s="26">
        <f t="shared" ref="AE169:AE179" si="9">C169+E169+G169+I169+K169+M169+O169+Q169+S169+U169+W169+Y169+AA169+AC169</f>
        <v>2735</v>
      </c>
      <c r="AF169" s="29">
        <f>IF(AE180=0,"- - -",AE169/AE180*100)</f>
        <v>2.2407196519715877</v>
      </c>
    </row>
    <row r="170" spans="1:32" x14ac:dyDescent="0.25">
      <c r="A170" s="60">
        <v>2</v>
      </c>
      <c r="B170" s="62" t="s">
        <v>130</v>
      </c>
      <c r="C170" s="9">
        <v>211</v>
      </c>
      <c r="D170" s="3">
        <f>IF(C180=0,"- - -",C170/C180*100)</f>
        <v>10.188314823756638</v>
      </c>
      <c r="E170" s="2">
        <v>776</v>
      </c>
      <c r="F170" s="3">
        <f>IF(E180=0,"- - -",E170/E180*100)</f>
        <v>26.163182737693862</v>
      </c>
      <c r="G170" s="2">
        <v>10583</v>
      </c>
      <c r="H170" s="3">
        <f>IF(G180=0,"- - -",G170/G180*100)</f>
        <v>63.110501520663135</v>
      </c>
      <c r="I170" s="2">
        <v>45</v>
      </c>
      <c r="J170" s="3">
        <f>IF(I180=0,"- - -",I170/I180*100)</f>
        <v>8.4824037247177256E-2</v>
      </c>
      <c r="K170" s="2">
        <v>24</v>
      </c>
      <c r="L170" s="3">
        <f>IF(K180=0,"- - -",K170/K180*100)</f>
        <v>9.0764692534604036E-2</v>
      </c>
      <c r="M170" s="2">
        <v>22</v>
      </c>
      <c r="N170" s="3">
        <f>IF(M180=0,"- - -",M170/M180*100)</f>
        <v>0.23155457320282075</v>
      </c>
      <c r="O170" s="2">
        <v>36</v>
      </c>
      <c r="P170" s="3">
        <f>IF(O180=0,"- - -",O170/O180*100)</f>
        <v>1.3254786450662739</v>
      </c>
      <c r="Q170" s="2">
        <v>19</v>
      </c>
      <c r="R170" s="3">
        <f>IF(Q180=0,"- - -",Q170/Q180*100)</f>
        <v>1.6088060965283657</v>
      </c>
      <c r="S170" s="2">
        <v>19</v>
      </c>
      <c r="T170" s="3">
        <f>IF(S180=0,"- - -",S170/S180*100)</f>
        <v>2.3899371069182394</v>
      </c>
      <c r="U170" s="2">
        <v>11</v>
      </c>
      <c r="V170" s="3">
        <f>IF(U180=0,"- - -",U170/U180*100)</f>
        <v>2.0183486238532113</v>
      </c>
      <c r="W170" s="2">
        <v>11</v>
      </c>
      <c r="X170" s="3">
        <f>IF(W180=0,"- - -",W170/W180*100)</f>
        <v>2.1653543307086616</v>
      </c>
      <c r="Y170" s="2">
        <v>68</v>
      </c>
      <c r="Z170" s="3">
        <f>IF(Y180=0,"- - -",Y170/Y180*100)</f>
        <v>2.2689356022689355</v>
      </c>
      <c r="AA170" s="2">
        <v>26</v>
      </c>
      <c r="AB170" s="3">
        <f>IF(AA180=0,"- - -",AA170/AA180*100)</f>
        <v>2.1903959561920807</v>
      </c>
      <c r="AC170" s="2">
        <v>23</v>
      </c>
      <c r="AD170" s="3">
        <f>IF(AC180=0,"- - -",AC170/AC180*100)</f>
        <v>1.7293233082706767</v>
      </c>
      <c r="AE170" s="26">
        <f t="shared" si="9"/>
        <v>11874</v>
      </c>
      <c r="AF170" s="29">
        <f>IF(AE180=0,"- - -",AE170/AE180*100)</f>
        <v>9.7280823208448375</v>
      </c>
    </row>
    <row r="171" spans="1:32" x14ac:dyDescent="0.25">
      <c r="A171" s="60">
        <v>3</v>
      </c>
      <c r="B171" s="62" t="s">
        <v>130</v>
      </c>
      <c r="C171" s="9">
        <v>167</v>
      </c>
      <c r="D171" s="3">
        <f>IF(C180=0,"- - -",C171/C180*100)</f>
        <v>8.0637373249637854</v>
      </c>
      <c r="E171" s="2">
        <v>51</v>
      </c>
      <c r="F171" s="3">
        <f>IF(E180=0,"- - -",E171/E180*100)</f>
        <v>1.7194875252865813</v>
      </c>
      <c r="G171" s="2">
        <v>5882</v>
      </c>
      <c r="H171" s="3">
        <f>IF(G180=0,"- - -",G171/G180*100)</f>
        <v>35.076629494901304</v>
      </c>
      <c r="I171" s="2">
        <v>37372</v>
      </c>
      <c r="J171" s="3">
        <f>IF(I180=0,"- - -",I171/I180*100)</f>
        <v>70.445420444477961</v>
      </c>
      <c r="K171" s="2">
        <v>1068</v>
      </c>
      <c r="L171" s="3">
        <f>IF(K180=0,"- - -",K171/K180*100)</f>
        <v>4.0390288177898794</v>
      </c>
      <c r="M171" s="2">
        <v>355</v>
      </c>
      <c r="N171" s="3">
        <f>IF(M180=0,"- - -",M171/M180*100)</f>
        <v>3.7364487948636982</v>
      </c>
      <c r="O171" s="2">
        <v>259</v>
      </c>
      <c r="P171" s="3">
        <f>IF(O180=0,"- - -",O171/O180*100)</f>
        <v>9.536082474226804</v>
      </c>
      <c r="Q171" s="2">
        <v>193</v>
      </c>
      <c r="R171" s="3">
        <f>IF(Q180=0,"- - -",Q171/Q180*100)</f>
        <v>16.342082980524982</v>
      </c>
      <c r="S171" s="2">
        <v>149</v>
      </c>
      <c r="T171" s="3">
        <f>IF(S180=0,"- - -",S171/S180*100)</f>
        <v>18.742138364779873</v>
      </c>
      <c r="U171" s="2">
        <v>101</v>
      </c>
      <c r="V171" s="3">
        <f>IF(U180=0,"- - -",U171/U180*100)</f>
        <v>18.532110091743121</v>
      </c>
      <c r="W171" s="2">
        <v>59</v>
      </c>
      <c r="X171" s="3">
        <f>IF(W180=0,"- - -",W171/W180*100)</f>
        <v>11.614173228346457</v>
      </c>
      <c r="Y171" s="2">
        <v>478</v>
      </c>
      <c r="Z171" s="3">
        <f>IF(Y180=0,"- - -",Y171/Y180*100)</f>
        <v>15.949282615949285</v>
      </c>
      <c r="AA171" s="2">
        <v>146</v>
      </c>
      <c r="AB171" s="3">
        <f>IF(AA180=0,"- - -",AA171/AA180*100)</f>
        <v>12.299915754001685</v>
      </c>
      <c r="AC171" s="2">
        <v>129</v>
      </c>
      <c r="AD171" s="3">
        <f>IF(AC180=0,"- - -",AC171/AC180*100)</f>
        <v>9.6992481203007515</v>
      </c>
      <c r="AE171" s="26">
        <f t="shared" si="9"/>
        <v>46409</v>
      </c>
      <c r="AF171" s="29">
        <f>IF(AE180=0,"- - -",AE171/AE180*100)</f>
        <v>38.021776354058282</v>
      </c>
    </row>
    <row r="172" spans="1:32" x14ac:dyDescent="0.25">
      <c r="A172" s="60">
        <v>4</v>
      </c>
      <c r="B172" s="62" t="s">
        <v>130</v>
      </c>
      <c r="C172" s="9">
        <v>123</v>
      </c>
      <c r="D172" s="3">
        <f>IF(C180=0,"- - -",C172/C180*100)</f>
        <v>5.9391598261709317</v>
      </c>
      <c r="E172" s="2">
        <v>33</v>
      </c>
      <c r="F172" s="3">
        <f>IF(E180=0,"- - -",E172/E180*100)</f>
        <v>1.1126095751854348</v>
      </c>
      <c r="G172" s="2">
        <v>207</v>
      </c>
      <c r="H172" s="3">
        <f>IF(G180=0,"- - -",G172/G180*100)</f>
        <v>1.2344206571650069</v>
      </c>
      <c r="I172" s="2">
        <v>14815</v>
      </c>
      <c r="J172" s="3">
        <f>IF(I180=0,"- - -",I172/I180*100)</f>
        <v>27.925958040376241</v>
      </c>
      <c r="K172" s="2">
        <v>18195</v>
      </c>
      <c r="L172" s="3">
        <f>IF(K180=0,"- - -",K172/K180*100)</f>
        <v>68.810982527796682</v>
      </c>
      <c r="M172" s="2">
        <v>374</v>
      </c>
      <c r="N172" s="3">
        <f>IF(M180=0,"- - -",M172/M180*100)</f>
        <v>3.9364277444479527</v>
      </c>
      <c r="O172" s="2">
        <v>261</v>
      </c>
      <c r="P172" s="3">
        <f>IF(O180=0,"- - -",O172/O180*100)</f>
        <v>9.6097201767304874</v>
      </c>
      <c r="Q172" s="2">
        <v>208</v>
      </c>
      <c r="R172" s="3">
        <f>IF(Q180=0,"- - -",Q172/Q180*100)</f>
        <v>17.612193056731584</v>
      </c>
      <c r="S172" s="2">
        <v>158</v>
      </c>
      <c r="T172" s="3">
        <f>IF(S180=0,"- - -",S172/S180*100)</f>
        <v>19.874213836477988</v>
      </c>
      <c r="U172" s="2">
        <v>103</v>
      </c>
      <c r="V172" s="3">
        <f>IF(U180=0,"- - -",U172/U180*100)</f>
        <v>18.899082568807341</v>
      </c>
      <c r="W172" s="2">
        <v>125</v>
      </c>
      <c r="X172" s="3">
        <f>IF(W180=0,"- - -",W172/W180*100)</f>
        <v>24.606299212598426</v>
      </c>
      <c r="Y172" s="2">
        <v>674</v>
      </c>
      <c r="Z172" s="3">
        <f>IF(Y180=0,"- - -",Y172/Y180*100)</f>
        <v>22.489155822489156</v>
      </c>
      <c r="AA172" s="2">
        <v>227</v>
      </c>
      <c r="AB172" s="3">
        <f>IF(AA180=0,"- - -",AA172/AA180*100)</f>
        <v>19.123841617523169</v>
      </c>
      <c r="AC172" s="2">
        <v>169</v>
      </c>
      <c r="AD172" s="3">
        <f>IF(AC180=0,"- - -",AC172/AC180*100)</f>
        <v>12.706766917293233</v>
      </c>
      <c r="AE172" s="26">
        <f t="shared" si="9"/>
        <v>35672</v>
      </c>
      <c r="AF172" s="29">
        <f>IF(AE180=0,"- - -",AE172/AE180*100)</f>
        <v>29.225210758731436</v>
      </c>
    </row>
    <row r="173" spans="1:32" x14ac:dyDescent="0.25">
      <c r="A173" s="60">
        <v>5</v>
      </c>
      <c r="B173" s="62" t="s">
        <v>130</v>
      </c>
      <c r="C173" s="9">
        <v>83</v>
      </c>
      <c r="D173" s="3">
        <f>IF(C180=0,"- - -",C173/C180*100)</f>
        <v>4.0077257363592462</v>
      </c>
      <c r="E173" s="2">
        <v>25</v>
      </c>
      <c r="F173" s="3">
        <f>IF(E180=0,"- - -",E173/E180*100)</f>
        <v>0.84288604180714766</v>
      </c>
      <c r="G173" s="2">
        <v>39</v>
      </c>
      <c r="H173" s="3">
        <f>IF(G180=0,"- - -",G173/G180*100)</f>
        <v>0.23257200787166799</v>
      </c>
      <c r="I173" s="2">
        <v>597</v>
      </c>
      <c r="J173" s="3">
        <f>IF(I180=0,"- - -",I173/I180*100)</f>
        <v>1.1253322274792181</v>
      </c>
      <c r="K173" s="2">
        <v>6467</v>
      </c>
      <c r="L173" s="3">
        <f>IF(K180=0,"- - -",K173/K180*100)</f>
        <v>24.457302775886845</v>
      </c>
      <c r="M173" s="2">
        <v>5848</v>
      </c>
      <c r="N173" s="3">
        <f>IF(M180=0,"- - -",M173/M180*100)</f>
        <v>61.551415640458899</v>
      </c>
      <c r="O173" s="2">
        <v>157</v>
      </c>
      <c r="P173" s="3">
        <f>IF(O180=0,"- - -",O173/O180*100)</f>
        <v>5.7805596465390279</v>
      </c>
      <c r="Q173" s="2">
        <v>152</v>
      </c>
      <c r="R173" s="3">
        <f>IF(Q180=0,"- - -",Q173/Q180*100)</f>
        <v>12.870448772226926</v>
      </c>
      <c r="S173" s="2">
        <v>125</v>
      </c>
      <c r="T173" s="3">
        <f>IF(S180=0,"- - -",S173/S180*100)</f>
        <v>15.723270440251572</v>
      </c>
      <c r="U173" s="2">
        <v>112</v>
      </c>
      <c r="V173" s="3">
        <f>IF(U180=0,"- - -",U173/U180*100)</f>
        <v>20.550458715596331</v>
      </c>
      <c r="W173" s="2">
        <v>81</v>
      </c>
      <c r="X173" s="3">
        <f>IF(W180=0,"- - -",W173/W180*100)</f>
        <v>15.94488188976378</v>
      </c>
      <c r="Y173" s="2">
        <v>549</v>
      </c>
      <c r="Z173" s="3">
        <f>IF(Y180=0,"- - -",Y173/Y180*100)</f>
        <v>18.318318318318319</v>
      </c>
      <c r="AA173" s="2">
        <v>196</v>
      </c>
      <c r="AB173" s="3">
        <f>IF(AA180=0,"- - -",AA173/AA180*100)</f>
        <v>16.512215669755687</v>
      </c>
      <c r="AC173" s="2">
        <v>179</v>
      </c>
      <c r="AD173" s="3">
        <f>IF(AC180=0,"- - -",AC173/AC180*100)</f>
        <v>13.458646616541353</v>
      </c>
      <c r="AE173" s="26">
        <f t="shared" si="9"/>
        <v>14610</v>
      </c>
      <c r="AF173" s="29">
        <f>IF(AE180=0,"- - -",AE173/AE180*100)</f>
        <v>11.969621248740363</v>
      </c>
    </row>
    <row r="174" spans="1:32" x14ac:dyDescent="0.25">
      <c r="A174" s="60">
        <v>6</v>
      </c>
      <c r="B174" s="62" t="s">
        <v>130</v>
      </c>
      <c r="C174" s="9">
        <v>70</v>
      </c>
      <c r="D174" s="3">
        <f>IF(C180=0,"- - -",C174/C180*100)</f>
        <v>3.380009657170449</v>
      </c>
      <c r="E174" s="2">
        <v>16</v>
      </c>
      <c r="F174" s="3">
        <f>IF(E180=0,"- - -",E174/E180*100)</f>
        <v>0.5394470667565745</v>
      </c>
      <c r="G174" s="2">
        <v>11</v>
      </c>
      <c r="H174" s="3">
        <f>IF(G180=0,"- - -",G174/G180*100)</f>
        <v>6.5597232989444809E-2</v>
      </c>
      <c r="I174" s="2">
        <v>87</v>
      </c>
      <c r="J174" s="3">
        <f>IF(I180=0,"- - -",I174/I180*100)</f>
        <v>0.16399313867787602</v>
      </c>
      <c r="K174" s="2">
        <v>431</v>
      </c>
      <c r="L174" s="3">
        <f>IF(K180=0,"- - -",K174/K180*100)</f>
        <v>1.6299826034339309</v>
      </c>
      <c r="M174" s="2">
        <v>2504</v>
      </c>
      <c r="N174" s="3">
        <f>IF(M180=0,"- - -",M174/M180*100)</f>
        <v>26.355120513630144</v>
      </c>
      <c r="O174" s="2">
        <v>1221</v>
      </c>
      <c r="P174" s="3">
        <f>IF(O180=0,"- - -",O174/O180*100)</f>
        <v>44.955817378497791</v>
      </c>
      <c r="Q174" s="2">
        <v>67</v>
      </c>
      <c r="R174" s="3">
        <f>IF(Q180=0,"- - -",Q174/Q180*100)</f>
        <v>5.6731583403895005</v>
      </c>
      <c r="S174" s="2">
        <v>54</v>
      </c>
      <c r="T174" s="3">
        <f>IF(S180=0,"- - -",S174/S180*100)</f>
        <v>6.7924528301886795</v>
      </c>
      <c r="U174" s="2">
        <v>37</v>
      </c>
      <c r="V174" s="3">
        <f>IF(U180=0,"- - -",U174/U180*100)</f>
        <v>6.7889908256880735</v>
      </c>
      <c r="W174" s="2">
        <v>59</v>
      </c>
      <c r="X174" s="3">
        <f>IF(W180=0,"- - -",W174/W180*100)</f>
        <v>11.614173228346457</v>
      </c>
      <c r="Y174" s="2">
        <v>354</v>
      </c>
      <c r="Z174" s="3">
        <f>IF(Y180=0,"- - -",Y174/Y180*100)</f>
        <v>11.811811811811811</v>
      </c>
      <c r="AA174" s="2">
        <v>136</v>
      </c>
      <c r="AB174" s="3">
        <f>IF(AA180=0,"- - -",AA174/AA180*100)</f>
        <v>11.457455770850885</v>
      </c>
      <c r="AC174" s="2">
        <v>140</v>
      </c>
      <c r="AD174" s="3">
        <f>IF(AC180=0,"- - -",AC174/AC180*100)</f>
        <v>10.526315789473683</v>
      </c>
      <c r="AE174" s="26">
        <f t="shared" si="9"/>
        <v>5187</v>
      </c>
      <c r="AF174" s="29">
        <f>IF(AE180=0,"- - -",AE174/AE180*100)</f>
        <v>4.2495842174686018</v>
      </c>
    </row>
    <row r="175" spans="1:32" x14ac:dyDescent="0.25">
      <c r="A175" s="60">
        <v>7</v>
      </c>
      <c r="B175" s="62" t="s">
        <v>130</v>
      </c>
      <c r="C175" s="9">
        <v>33</v>
      </c>
      <c r="D175" s="3">
        <f>IF(C180=0,"- - -",C175/C180*100)</f>
        <v>1.5934331240946402</v>
      </c>
      <c r="E175" s="2">
        <v>4</v>
      </c>
      <c r="F175" s="3">
        <f>IF(E180=0,"- - -",E175/E180*100)</f>
        <v>0.13486176668914363</v>
      </c>
      <c r="G175" s="2">
        <v>7</v>
      </c>
      <c r="H175" s="3">
        <f>IF(G180=0,"- - -",G175/G180*100)</f>
        <v>4.1743693720555787E-2</v>
      </c>
      <c r="I175" s="2">
        <v>33</v>
      </c>
      <c r="J175" s="3">
        <f>IF(I180=0,"- - -",I175/I180*100)</f>
        <v>6.2204293981263314E-2</v>
      </c>
      <c r="K175" s="2">
        <v>93</v>
      </c>
      <c r="L175" s="3">
        <f>IF(K180=0,"- - -",K175/K180*100)</f>
        <v>0.35171318357159065</v>
      </c>
      <c r="M175" s="2">
        <v>217</v>
      </c>
      <c r="N175" s="3">
        <f>IF(M180=0,"- - -",M175/M180*100)</f>
        <v>2.2839701084096409</v>
      </c>
      <c r="O175" s="2">
        <v>606</v>
      </c>
      <c r="P175" s="3">
        <f>IF(O180=0,"- - -",O175/O180*100)</f>
        <v>22.312223858615614</v>
      </c>
      <c r="Q175" s="2">
        <v>277</v>
      </c>
      <c r="R175" s="3">
        <f>IF(Q180=0,"- - -",Q175/Q180*100)</f>
        <v>23.454699407281964</v>
      </c>
      <c r="S175" s="2">
        <v>19</v>
      </c>
      <c r="T175" s="3">
        <f>IF(S180=0,"- - -",S175/S180*100)</f>
        <v>2.3899371069182394</v>
      </c>
      <c r="U175" s="2">
        <v>23</v>
      </c>
      <c r="V175" s="3">
        <f>IF(U180=0,"- - -",U175/U180*100)</f>
        <v>4.2201834862385326</v>
      </c>
      <c r="W175" s="2">
        <v>30</v>
      </c>
      <c r="X175" s="3">
        <f>IF(W180=0,"- - -",W175/W180*100)</f>
        <v>5.9055118110236222</v>
      </c>
      <c r="Y175" s="2">
        <v>193</v>
      </c>
      <c r="Z175" s="3">
        <f>IF(Y180=0,"- - -",Y175/Y180*100)</f>
        <v>6.4397731064397741</v>
      </c>
      <c r="AA175" s="2">
        <v>90</v>
      </c>
      <c r="AB175" s="3">
        <f>IF(AA180=0,"- - -",AA175/AA180*100)</f>
        <v>7.5821398483572029</v>
      </c>
      <c r="AC175" s="2">
        <v>140</v>
      </c>
      <c r="AD175" s="3">
        <f>IF(AC180=0,"- - -",AC175/AC180*100)</f>
        <v>10.526315789473683</v>
      </c>
      <c r="AE175" s="26">
        <f t="shared" si="9"/>
        <v>1765</v>
      </c>
      <c r="AF175" s="29">
        <f>IF(AE180=0,"- - -",AE175/AE180*100)</f>
        <v>1.4460220057513171</v>
      </c>
    </row>
    <row r="176" spans="1:32" x14ac:dyDescent="0.25">
      <c r="A176" s="60">
        <v>8</v>
      </c>
      <c r="B176" s="62" t="s">
        <v>130</v>
      </c>
      <c r="C176" s="9">
        <v>31</v>
      </c>
      <c r="D176" s="3">
        <f>IF(C180=0,"- - -",C176/C180*100)</f>
        <v>1.4968614196040559</v>
      </c>
      <c r="E176" s="2">
        <v>5</v>
      </c>
      <c r="F176" s="3">
        <f>IF(E180=0,"- - -",E176/E180*100)</f>
        <v>0.16857720836142953</v>
      </c>
      <c r="G176" s="2">
        <v>11</v>
      </c>
      <c r="H176" s="3">
        <f>IF(G180=0,"- - -",G176/G180*100)</f>
        <v>6.5597232989444809E-2</v>
      </c>
      <c r="I176" s="2">
        <v>20</v>
      </c>
      <c r="J176" s="3">
        <f>IF(I180=0,"- - -",I176/I180*100)</f>
        <v>3.7699572109856555E-2</v>
      </c>
      <c r="K176" s="2">
        <v>39</v>
      </c>
      <c r="L176" s="3">
        <f>IF(K180=0,"- - -",K176/K180*100)</f>
        <v>0.14749262536873156</v>
      </c>
      <c r="M176" s="2">
        <v>47</v>
      </c>
      <c r="N176" s="3">
        <f>IF(M180=0,"- - -",M176/M180*100)</f>
        <v>0.49468477002420796</v>
      </c>
      <c r="O176" s="2">
        <v>73</v>
      </c>
      <c r="P176" s="3">
        <f>IF(O180=0,"- - -",O176/O180*100)</f>
        <v>2.687776141384389</v>
      </c>
      <c r="Q176" s="2">
        <v>171</v>
      </c>
      <c r="R176" s="3">
        <f>IF(Q180=0,"- - -",Q176/Q180*100)</f>
        <v>14.479254868755293</v>
      </c>
      <c r="S176" s="2">
        <v>142</v>
      </c>
      <c r="T176" s="3">
        <f>IF(S180=0,"- - -",S176/S180*100)</f>
        <v>17.861635220125784</v>
      </c>
      <c r="U176" s="2">
        <v>9</v>
      </c>
      <c r="V176" s="3">
        <f>IF(U180=0,"- - -",U176/U180*100)</f>
        <v>1.6513761467889909</v>
      </c>
      <c r="W176" s="2">
        <v>14</v>
      </c>
      <c r="X176" s="3">
        <f>IF(W180=0,"- - -",W176/W180*100)</f>
        <v>2.7559055118110236</v>
      </c>
      <c r="Y176" s="2">
        <v>104</v>
      </c>
      <c r="Z176" s="3">
        <f>IF(Y180=0,"- - -",Y176/Y180*100)</f>
        <v>3.4701368034701372</v>
      </c>
      <c r="AA176" s="2">
        <v>65</v>
      </c>
      <c r="AB176" s="3">
        <f>IF(AA180=0,"- - -",AA176/AA180*100)</f>
        <v>5.4759898904802018</v>
      </c>
      <c r="AC176" s="2">
        <v>96</v>
      </c>
      <c r="AD176" s="3">
        <f>IF(AC180=0,"- - -",AC176/AC180*100)</f>
        <v>7.2180451127819554</v>
      </c>
      <c r="AE176" s="26">
        <f t="shared" si="9"/>
        <v>827</v>
      </c>
      <c r="AF176" s="29">
        <f>IF(AE180=0,"- - -",AE176/AE180*100)</f>
        <v>0.67754118909707606</v>
      </c>
    </row>
    <row r="177" spans="1:32" x14ac:dyDescent="0.25">
      <c r="A177" s="60">
        <v>9</v>
      </c>
      <c r="B177" s="62" t="s">
        <v>130</v>
      </c>
      <c r="C177" s="9">
        <v>22</v>
      </c>
      <c r="D177" s="3">
        <f>IF(C180=0,"- - -",C177/C180*100)</f>
        <v>1.0622887493964268</v>
      </c>
      <c r="E177" s="2">
        <v>5</v>
      </c>
      <c r="F177" s="3">
        <f>IF(E180=0,"- - -",E177/E180*100)</f>
        <v>0.16857720836142953</v>
      </c>
      <c r="G177" s="2">
        <v>2</v>
      </c>
      <c r="H177" s="3">
        <f>IF(G180=0,"- - -",G177/G180*100)</f>
        <v>1.1926769634444511E-2</v>
      </c>
      <c r="I177" s="2">
        <v>7</v>
      </c>
      <c r="J177" s="3">
        <f>IF(I180=0,"- - -",I177/I180*100)</f>
        <v>1.3194850238449794E-2</v>
      </c>
      <c r="K177" s="2">
        <v>13</v>
      </c>
      <c r="L177" s="3">
        <f>IF(K180=0,"- - -",K177/K180*100)</f>
        <v>4.9164208456243856E-2</v>
      </c>
      <c r="M177" s="2">
        <v>31</v>
      </c>
      <c r="N177" s="3">
        <f>IF(M180=0,"- - -",M177/M180*100)</f>
        <v>0.32628144405852016</v>
      </c>
      <c r="O177" s="2">
        <v>23</v>
      </c>
      <c r="P177" s="3">
        <f>IF(O180=0,"- - -",O177/O180*100)</f>
        <v>0.84683357879234167</v>
      </c>
      <c r="Q177" s="2">
        <v>24</v>
      </c>
      <c r="R177" s="3">
        <f>IF(Q180=0,"- - -",Q177/Q180*100)</f>
        <v>2.0321761219305672</v>
      </c>
      <c r="S177" s="2">
        <v>67</v>
      </c>
      <c r="T177" s="3">
        <f>IF(S180=0,"- - -",S177/S180*100)</f>
        <v>8.4276729559748418</v>
      </c>
      <c r="U177" s="2">
        <v>57</v>
      </c>
      <c r="V177" s="3">
        <f>IF(U180=0,"- - -",U177/U180*100)</f>
        <v>10.458715596330276</v>
      </c>
      <c r="W177" s="2">
        <v>6</v>
      </c>
      <c r="X177" s="3">
        <f>IF(W180=0,"- - -",W177/W180*100)</f>
        <v>1.1811023622047243</v>
      </c>
      <c r="Y177" s="2">
        <v>61</v>
      </c>
      <c r="Z177" s="3">
        <f>IF(Y180=0,"- - -",Y177/Y180*100)</f>
        <v>2.0353687020353686</v>
      </c>
      <c r="AA177" s="2">
        <v>36</v>
      </c>
      <c r="AB177" s="3">
        <f>IF(AA180=0,"- - -",AA177/AA180*100)</f>
        <v>3.0328559393428813</v>
      </c>
      <c r="AC177" s="2">
        <v>70</v>
      </c>
      <c r="AD177" s="3">
        <f>IF(AC180=0,"- - -",AC177/AC180*100)</f>
        <v>5.2631578947368416</v>
      </c>
      <c r="AE177" s="26">
        <f t="shared" si="9"/>
        <v>424</v>
      </c>
      <c r="AF177" s="29">
        <f>IF(AE180=0,"- - -",AE177/AE180*100)</f>
        <v>0.34737299174989145</v>
      </c>
    </row>
    <row r="178" spans="1:32" x14ac:dyDescent="0.25">
      <c r="A178" s="61">
        <v>10</v>
      </c>
      <c r="B178" s="62" t="s">
        <v>130</v>
      </c>
      <c r="C178" s="10">
        <v>20</v>
      </c>
      <c r="D178" s="7">
        <f>IF(C180=0,"- - -",C178/C180*100)</f>
        <v>0.96571704490584254</v>
      </c>
      <c r="E178" s="6">
        <v>2</v>
      </c>
      <c r="F178" s="7">
        <f>IF(E180=0,"- - -",E178/E180*100)</f>
        <v>6.7430883344571813E-2</v>
      </c>
      <c r="G178" s="6">
        <v>3</v>
      </c>
      <c r="H178" s="7">
        <f>IF(G180=0,"- - -",G178/G180*100)</f>
        <v>1.7890154451666765E-2</v>
      </c>
      <c r="I178" s="6">
        <v>4</v>
      </c>
      <c r="J178" s="7">
        <f>IF(I180=0,"- - -",I178/I180*100)</f>
        <v>7.5399144219713103E-3</v>
      </c>
      <c r="K178" s="6">
        <v>12</v>
      </c>
      <c r="L178" s="7">
        <f>IF(K180=0,"- - -",K178/K180*100)</f>
        <v>4.5382346267302018E-2</v>
      </c>
      <c r="M178" s="6">
        <v>14</v>
      </c>
      <c r="N178" s="7">
        <f>IF(M180=0,"- - -",M178/M180*100)</f>
        <v>0.14735291021997685</v>
      </c>
      <c r="O178" s="6">
        <v>13</v>
      </c>
      <c r="P178" s="7">
        <f>IF(O180=0,"- - -",O178/O180*100)</f>
        <v>0.47864506627393227</v>
      </c>
      <c r="Q178" s="6">
        <v>8</v>
      </c>
      <c r="R178" s="7">
        <f>IF(Q180=0,"- - -",Q178/Q180*100)</f>
        <v>0.67739204064352243</v>
      </c>
      <c r="S178" s="6">
        <v>17</v>
      </c>
      <c r="T178" s="7">
        <f>IF(S180=0,"- - -",S178/S180*100)</f>
        <v>2.1383647798742138</v>
      </c>
      <c r="U178" s="6">
        <v>50</v>
      </c>
      <c r="V178" s="7">
        <f>IF(U180=0,"- - -",U178/U180*100)</f>
        <v>9.1743119266055047</v>
      </c>
      <c r="W178" s="6">
        <v>54</v>
      </c>
      <c r="X178" s="7">
        <f>IF(W180=0,"- - -",W178/W180*100)</f>
        <v>10.62992125984252</v>
      </c>
      <c r="Y178" s="6">
        <v>36</v>
      </c>
      <c r="Z178" s="7">
        <f>IF(Y180=0,"- - -",Y178/Y180*100)</f>
        <v>1.2012012012012012</v>
      </c>
      <c r="AA178" s="6">
        <v>38</v>
      </c>
      <c r="AB178" s="7">
        <f>IF(AA180=0,"- - -",AA178/AA180*100)</f>
        <v>3.201347935973041</v>
      </c>
      <c r="AC178" s="6">
        <v>46</v>
      </c>
      <c r="AD178" s="7">
        <f>IF(AC180=0,"- - -",AC178/AC180*100)</f>
        <v>3.4586466165413534</v>
      </c>
      <c r="AE178" s="26">
        <f t="shared" si="9"/>
        <v>317</v>
      </c>
      <c r="AF178" s="29">
        <f>IF(AE180=0,"- - -",AE178/AE180*100)</f>
        <v>0.25971046788848012</v>
      </c>
    </row>
    <row r="179" spans="1:32" ht="15.75" thickBot="1" x14ac:dyDescent="0.3">
      <c r="A179" s="61" t="s">
        <v>128</v>
      </c>
      <c r="B179" s="62" t="s">
        <v>130</v>
      </c>
      <c r="C179" s="10">
        <v>87</v>
      </c>
      <c r="D179" s="7">
        <f>IF(C180=0,"- - -",C179/C180*100)</f>
        <v>4.2008691453404152</v>
      </c>
      <c r="E179" s="6">
        <v>14</v>
      </c>
      <c r="F179" s="7">
        <f>IF(E180=0,"- - -",E179/E180*100)</f>
        <v>0.47201618341200269</v>
      </c>
      <c r="G179" s="6">
        <v>14</v>
      </c>
      <c r="H179" s="7">
        <f>IF(G180=0,"- - -",G179/G180*100)</f>
        <v>8.3487387441111574E-2</v>
      </c>
      <c r="I179" s="6">
        <v>56</v>
      </c>
      <c r="J179" s="7">
        <f>IF(I180=0,"- - -",I179/I180*100)</f>
        <v>0.10555880190759835</v>
      </c>
      <c r="K179" s="6">
        <v>85</v>
      </c>
      <c r="L179" s="7">
        <f>IF(K180=0,"- - -",K179/K180*100)</f>
        <v>0.32145828606005594</v>
      </c>
      <c r="M179" s="6">
        <v>82</v>
      </c>
      <c r="N179" s="7">
        <f>IF(M180=0,"- - -",M179/M180*100)</f>
        <v>0.86306704557415004</v>
      </c>
      <c r="O179" s="6">
        <v>61</v>
      </c>
      <c r="P179" s="7">
        <f>IF(O180=0,"- - -",O179/O180*100)</f>
        <v>2.2459499263622975</v>
      </c>
      <c r="Q179" s="6">
        <v>48</v>
      </c>
      <c r="R179" s="7">
        <f>IF(Q180=0,"- - -",Q179/Q180*100)</f>
        <v>4.0643522438611344</v>
      </c>
      <c r="S179" s="6">
        <v>35</v>
      </c>
      <c r="T179" s="7">
        <f>IF(S180=0,"- - -",S179/S180*100)</f>
        <v>4.4025157232704402</v>
      </c>
      <c r="U179" s="6">
        <v>36</v>
      </c>
      <c r="V179" s="7">
        <f>IF(U180=0,"- - -",U179/U180*100)</f>
        <v>6.6055045871559637</v>
      </c>
      <c r="W179" s="6">
        <v>64</v>
      </c>
      <c r="X179" s="7">
        <f>IF(W180=0,"- - -",W179/W180*100)</f>
        <v>12.598425196850393</v>
      </c>
      <c r="Y179" s="6">
        <v>442</v>
      </c>
      <c r="Z179" s="7">
        <f>IF(Y180=0,"- - -",Y179/Y180*100)</f>
        <v>14.748081414748082</v>
      </c>
      <c r="AA179" s="6">
        <v>216</v>
      </c>
      <c r="AB179" s="7">
        <f>IF(AA180=0,"- - -",AA179/AA180*100)</f>
        <v>18.197135636057286</v>
      </c>
      <c r="AC179" s="6">
        <v>329</v>
      </c>
      <c r="AD179" s="7">
        <f>IF(AC180=0,"- - -",AC179/AC180*100)</f>
        <v>24.736842105263158</v>
      </c>
      <c r="AE179" s="26">
        <f t="shared" si="9"/>
        <v>1569</v>
      </c>
      <c r="AF179" s="29">
        <f>IF(AE180=0,"- - -",AE179/AE180*100)</f>
        <v>1.2854439246593861</v>
      </c>
    </row>
    <row r="180" spans="1:32" x14ac:dyDescent="0.25">
      <c r="A180" s="153" t="s">
        <v>13</v>
      </c>
      <c r="B180" s="154"/>
      <c r="C180" s="14">
        <f>SUM(C168:C179)</f>
        <v>2071</v>
      </c>
      <c r="D180" s="15">
        <f>IF(C180=0,"- - -",C180/C180*100)</f>
        <v>100</v>
      </c>
      <c r="E180" s="16">
        <f>SUM(E168:E179)</f>
        <v>2966</v>
      </c>
      <c r="F180" s="15">
        <f>IF(E180=0,"- - -",E180/E180*100)</f>
        <v>100</v>
      </c>
      <c r="G180" s="16">
        <f>SUM(G168:G179)</f>
        <v>16769</v>
      </c>
      <c r="H180" s="15">
        <f>IF(G180=0,"- - -",G180/G180*100)</f>
        <v>100</v>
      </c>
      <c r="I180" s="16">
        <f>SUM(I168:I179)</f>
        <v>53051</v>
      </c>
      <c r="J180" s="15">
        <f>IF(I180=0,"- - -",I180/I180*100)</f>
        <v>100</v>
      </c>
      <c r="K180" s="16">
        <f>SUM(K168:K179)</f>
        <v>26442</v>
      </c>
      <c r="L180" s="15">
        <f>IF(K180=0,"- - -",K180/K180*100)</f>
        <v>100</v>
      </c>
      <c r="M180" s="16">
        <f>SUM(M168:M179)</f>
        <v>9501</v>
      </c>
      <c r="N180" s="15">
        <f>IF(M180=0,"- - -",M180/M180*100)</f>
        <v>100</v>
      </c>
      <c r="O180" s="16">
        <f>SUM(O168:O179)</f>
        <v>2716</v>
      </c>
      <c r="P180" s="15">
        <f>IF(O180=0,"- - -",O180/O180*100)</f>
        <v>100</v>
      </c>
      <c r="Q180" s="16">
        <f>SUM(Q168:Q179)</f>
        <v>1181</v>
      </c>
      <c r="R180" s="15">
        <f>IF(Q180=0,"- - -",Q180/Q180*100)</f>
        <v>100</v>
      </c>
      <c r="S180" s="16">
        <f>SUM(S168:S179)</f>
        <v>795</v>
      </c>
      <c r="T180" s="15">
        <f>IF(S180=0,"- - -",S180/S180*100)</f>
        <v>100</v>
      </c>
      <c r="U180" s="16">
        <f>SUM(U168:U179)</f>
        <v>545</v>
      </c>
      <c r="V180" s="15">
        <f>IF(U180=0,"- - -",U180/U180*100)</f>
        <v>100</v>
      </c>
      <c r="W180" s="16">
        <f>SUM(W168:W179)</f>
        <v>508</v>
      </c>
      <c r="X180" s="15">
        <f>IF(W180=0,"- - -",W180/W180*100)</f>
        <v>100</v>
      </c>
      <c r="Y180" s="16">
        <f>SUM(Y168:Y179)</f>
        <v>2997</v>
      </c>
      <c r="Z180" s="15">
        <f>IF(Y180=0,"- - -",Y180/Y180*100)</f>
        <v>100</v>
      </c>
      <c r="AA180" s="16">
        <f>SUM(AA168:AA179)</f>
        <v>1187</v>
      </c>
      <c r="AB180" s="15">
        <f t="shared" ref="AB180" si="10">IF(AA180=0,"- - -",AA180/AA180*100)</f>
        <v>100</v>
      </c>
      <c r="AC180" s="16">
        <f>SUM(AC168:AC179)</f>
        <v>1330</v>
      </c>
      <c r="AD180" s="15">
        <f t="shared" ref="AD180" si="11">IF(AC180=0,"- - -",AC180/AC180*100)</f>
        <v>100</v>
      </c>
      <c r="AE180" s="22">
        <f>SUM(AE168:AE179)</f>
        <v>122059</v>
      </c>
      <c r="AF180" s="23">
        <f>IF(AE180=0,"- - -",AE180/AE180*100)</f>
        <v>100</v>
      </c>
    </row>
    <row r="181" spans="1:32" ht="15.75" thickBot="1" x14ac:dyDescent="0.3">
      <c r="A181" s="155" t="s">
        <v>31</v>
      </c>
      <c r="B181" s="156"/>
      <c r="C181" s="18">
        <f>IF($AE180=0,"- - -",C180/$AE180*100)</f>
        <v>1.6967204384764745</v>
      </c>
      <c r="D181" s="19"/>
      <c r="E181" s="20">
        <f>IF($AE180=0,"- - -",E180/$AE180*100)</f>
        <v>2.4299723904013635</v>
      </c>
      <c r="F181" s="19"/>
      <c r="G181" s="20">
        <f>IF($AE180=0,"- - -",G180/$AE180*100)</f>
        <v>13.738437968523421</v>
      </c>
      <c r="H181" s="19"/>
      <c r="I181" s="20">
        <f>IF($AE180=0,"- - -",I180/$AE180*100)</f>
        <v>43.463407040857291</v>
      </c>
      <c r="J181" s="19"/>
      <c r="K181" s="20">
        <f>IF($AE180=0,"- - -",K180/$AE180*100)</f>
        <v>21.663293980779788</v>
      </c>
      <c r="L181" s="19"/>
      <c r="M181" s="20">
        <f>IF($AE180=0,"- - -",M180/$AE180*100)</f>
        <v>7.7839405533389598</v>
      </c>
      <c r="N181" s="19"/>
      <c r="O181" s="20">
        <f>IF($AE180=0,"- - -",O180/$AE180*100)</f>
        <v>2.2251534094167575</v>
      </c>
      <c r="P181" s="19"/>
      <c r="Q181" s="20">
        <f>IF($AE180=0,"- - -",Q180/$AE180*100)</f>
        <v>0.9675648661712779</v>
      </c>
      <c r="R181" s="19"/>
      <c r="S181" s="20">
        <f>IF($AE180=0,"- - -",S180/$AE180*100)</f>
        <v>0.65132435953104639</v>
      </c>
      <c r="T181" s="19"/>
      <c r="U181" s="20">
        <f>IF($AE180=0,"- - -",U180/$AE180*100)</f>
        <v>0.44650537854644062</v>
      </c>
      <c r="V181" s="19"/>
      <c r="W181" s="20">
        <f>IF($AE180=0,"- - -",W180/$AE180*100)</f>
        <v>0.41619216936071896</v>
      </c>
      <c r="X181" s="19"/>
      <c r="Y181" s="20">
        <f>IF($AE180=0,"- - -",Y180/$AE180*100)</f>
        <v>2.4553699440434547</v>
      </c>
      <c r="Z181" s="19"/>
      <c r="AA181" s="20">
        <f>IF($AE180=0,"- - -",AA180/$AE180*100)</f>
        <v>0.97248052171490829</v>
      </c>
      <c r="AB181" s="50"/>
      <c r="AC181" s="20">
        <f>IF($AE180=0,"- - -",AC180/$AE180*100)</f>
        <v>1.0896369788381028</v>
      </c>
      <c r="AD181" s="50"/>
      <c r="AE181" s="24">
        <f>IF($AE180=0,"- - -",AE180/$AE180*100)</f>
        <v>100</v>
      </c>
      <c r="AF181" s="25"/>
    </row>
    <row r="184" spans="1:32" x14ac:dyDescent="0.25">
      <c r="A184" s="49" t="s">
        <v>139</v>
      </c>
      <c r="L184" s="48"/>
    </row>
    <row r="185" spans="1:32" ht="15.75" thickBot="1" x14ac:dyDescent="0.3"/>
    <row r="186" spans="1:32" ht="14.45" customHeight="1" x14ac:dyDescent="0.25">
      <c r="A186" s="149" t="s">
        <v>131</v>
      </c>
      <c r="B186" s="150"/>
      <c r="C186" s="32" t="s">
        <v>596</v>
      </c>
      <c r="D186" s="33"/>
      <c r="E186" s="33" t="s">
        <v>59</v>
      </c>
      <c r="F186" s="33"/>
      <c r="G186" s="33" t="s">
        <v>16</v>
      </c>
      <c r="H186" s="33"/>
      <c r="I186" s="35" t="s">
        <v>13</v>
      </c>
      <c r="J186" s="36"/>
    </row>
    <row r="187" spans="1:32" ht="15.75" thickBot="1" x14ac:dyDescent="0.3">
      <c r="A187" s="151"/>
      <c r="B187" s="152"/>
      <c r="C187" s="37" t="s">
        <v>14</v>
      </c>
      <c r="D187" s="38" t="s">
        <v>15</v>
      </c>
      <c r="E187" s="39" t="s">
        <v>14</v>
      </c>
      <c r="F187" s="38" t="s">
        <v>15</v>
      </c>
      <c r="G187" s="39" t="s">
        <v>14</v>
      </c>
      <c r="H187" s="38" t="s">
        <v>15</v>
      </c>
      <c r="I187" s="41" t="s">
        <v>14</v>
      </c>
      <c r="J187" s="42" t="s">
        <v>15</v>
      </c>
    </row>
    <row r="188" spans="1:32" x14ac:dyDescent="0.25">
      <c r="A188" s="59">
        <v>0</v>
      </c>
      <c r="B188" s="62" t="s">
        <v>129</v>
      </c>
      <c r="C188" s="8">
        <v>566</v>
      </c>
      <c r="D188" s="5">
        <f>IF(C200=0,"- - -",C188/C200*100)</f>
        <v>0.59495653453586028</v>
      </c>
      <c r="E188" s="4">
        <v>82</v>
      </c>
      <c r="F188" s="5">
        <f>IF(E200=0,"- - -",E188/E200*100)</f>
        <v>0.31318030783332701</v>
      </c>
      <c r="G188" s="4">
        <v>22</v>
      </c>
      <c r="H188" s="5">
        <f>IF(G200=0,"- - -",G188/G200*100)</f>
        <v>2.9609690444145356</v>
      </c>
      <c r="I188" s="26">
        <f>C188+E188+G188</f>
        <v>670</v>
      </c>
      <c r="J188" s="27">
        <f>IF(I200=0,"- - -",I188/I200*100)</f>
        <v>0.54891486903874354</v>
      </c>
    </row>
    <row r="189" spans="1:32" x14ac:dyDescent="0.25">
      <c r="A189" s="60">
        <v>1</v>
      </c>
      <c r="B189" s="62" t="s">
        <v>129</v>
      </c>
      <c r="C189" s="9">
        <v>2364</v>
      </c>
      <c r="D189" s="3">
        <f>IF(C200=0,"- - -",C189/C200*100)</f>
        <v>2.4849421336444766</v>
      </c>
      <c r="E189" s="2">
        <v>184</v>
      </c>
      <c r="F189" s="3">
        <f>IF(E200=0,"- - -",E189/E200*100)</f>
        <v>0.70274605660161171</v>
      </c>
      <c r="G189" s="2">
        <v>187</v>
      </c>
      <c r="H189" s="3">
        <f>IF(G200=0,"- - -",G189/G200*100)</f>
        <v>25.168236877523555</v>
      </c>
      <c r="I189" s="26">
        <f t="shared" ref="I189:I199" si="12">C189+E189+G189</f>
        <v>2735</v>
      </c>
      <c r="J189" s="29">
        <f>IF(I200=0,"- - -",I189/I200*100)</f>
        <v>2.2407196519715877</v>
      </c>
    </row>
    <row r="190" spans="1:32" x14ac:dyDescent="0.25">
      <c r="A190" s="60">
        <v>2</v>
      </c>
      <c r="B190" s="62" t="s">
        <v>130</v>
      </c>
      <c r="C190" s="9">
        <v>11392</v>
      </c>
      <c r="D190" s="3">
        <f>IF(C200=0,"- - -",C190/C200*100)</f>
        <v>11.974814207477952</v>
      </c>
      <c r="E190" s="2">
        <v>304</v>
      </c>
      <c r="F190" s="3">
        <f>IF(E200=0,"- - -",E190/E200*100)</f>
        <v>1.1610587022113585</v>
      </c>
      <c r="G190" s="2">
        <v>178</v>
      </c>
      <c r="H190" s="3">
        <f>IF(G200=0,"- - -",G190/G200*100)</f>
        <v>23.95693135935397</v>
      </c>
      <c r="I190" s="26">
        <f t="shared" si="12"/>
        <v>11874</v>
      </c>
      <c r="J190" s="29">
        <f>IF(I200=0,"- - -",I190/I200*100)</f>
        <v>9.7280823208448375</v>
      </c>
    </row>
    <row r="191" spans="1:32" x14ac:dyDescent="0.25">
      <c r="A191" s="60">
        <v>3</v>
      </c>
      <c r="B191" s="62" t="s">
        <v>130</v>
      </c>
      <c r="C191" s="9">
        <v>43586</v>
      </c>
      <c r="D191" s="3">
        <f>IF(C200=0,"- - -",C191/C200*100)</f>
        <v>45.815857799081286</v>
      </c>
      <c r="E191" s="2">
        <v>2654</v>
      </c>
      <c r="F191" s="3">
        <f>IF(E200=0,"- - -",E191/E200*100)</f>
        <v>10.136348012068899</v>
      </c>
      <c r="G191" s="2">
        <v>169</v>
      </c>
      <c r="H191" s="3">
        <f>IF(G200=0,"- - -",G191/G200*100)</f>
        <v>22.745625841184388</v>
      </c>
      <c r="I191" s="26">
        <f t="shared" si="12"/>
        <v>46409</v>
      </c>
      <c r="J191" s="29">
        <f>IF(I200=0,"- - -",I191/I200*100)</f>
        <v>38.021776354058282</v>
      </c>
    </row>
    <row r="192" spans="1:32" x14ac:dyDescent="0.25">
      <c r="A192" s="60">
        <v>4</v>
      </c>
      <c r="B192" s="62" t="s">
        <v>130</v>
      </c>
      <c r="C192" s="9">
        <v>26780</v>
      </c>
      <c r="D192" s="3">
        <f>IF(C200=0,"- - -",C192/C200*100)</f>
        <v>28.150063595177276</v>
      </c>
      <c r="E192" s="2">
        <v>8819</v>
      </c>
      <c r="F192" s="3">
        <f>IF(E200=0,"- - -",E192/E200*100)</f>
        <v>33.682160180269641</v>
      </c>
      <c r="G192" s="2">
        <v>73</v>
      </c>
      <c r="H192" s="3">
        <f>IF(G200=0,"- - -",G192/G200*100)</f>
        <v>9.8250336473755038</v>
      </c>
      <c r="I192" s="26">
        <f t="shared" si="12"/>
        <v>35672</v>
      </c>
      <c r="J192" s="29">
        <f>IF(I200=0,"- - -",I192/I200*100)</f>
        <v>29.225210758731436</v>
      </c>
    </row>
    <row r="193" spans="1:12" x14ac:dyDescent="0.25">
      <c r="A193" s="60">
        <v>5</v>
      </c>
      <c r="B193" s="62" t="s">
        <v>130</v>
      </c>
      <c r="C193" s="9">
        <v>6834</v>
      </c>
      <c r="D193" s="3">
        <f>IF(C200=0,"- - -",C193/C200*100)</f>
        <v>7.1836271325407584</v>
      </c>
      <c r="E193" s="2">
        <v>7741</v>
      </c>
      <c r="F193" s="3">
        <f>IF(E200=0,"- - -",E193/E200*100)</f>
        <v>29.564984913875413</v>
      </c>
      <c r="G193" s="2">
        <v>35</v>
      </c>
      <c r="H193" s="3">
        <f>IF(G200=0,"- - -",G193/G200*100)</f>
        <v>4.710632570659488</v>
      </c>
      <c r="I193" s="26">
        <f t="shared" si="12"/>
        <v>14610</v>
      </c>
      <c r="J193" s="29">
        <f>IF(I200=0,"- - -",I193/I200*100)</f>
        <v>11.969621248740363</v>
      </c>
    </row>
    <row r="194" spans="1:12" x14ac:dyDescent="0.25">
      <c r="A194" s="60">
        <v>6</v>
      </c>
      <c r="B194" s="62" t="s">
        <v>130</v>
      </c>
      <c r="C194" s="9">
        <v>1749</v>
      </c>
      <c r="D194" s="3">
        <f>IF(C200=0,"- - -",C194/C200*100)</f>
        <v>1.8384787613131091</v>
      </c>
      <c r="E194" s="2">
        <v>3420</v>
      </c>
      <c r="F194" s="3">
        <f>IF(E200=0,"- - -",E194/E200*100)</f>
        <v>13.061910399877782</v>
      </c>
      <c r="G194" s="2">
        <v>18</v>
      </c>
      <c r="H194" s="3">
        <f>IF(G200=0,"- - -",G194/G200*100)</f>
        <v>2.4226110363391657</v>
      </c>
      <c r="I194" s="26">
        <f t="shared" si="12"/>
        <v>5187</v>
      </c>
      <c r="J194" s="29">
        <f>IF(I200=0,"- - -",I194/I200*100)</f>
        <v>4.2495842174686018</v>
      </c>
    </row>
    <row r="195" spans="1:12" x14ac:dyDescent="0.25">
      <c r="A195" s="60">
        <v>7</v>
      </c>
      <c r="B195" s="62" t="s">
        <v>130</v>
      </c>
      <c r="C195" s="9">
        <v>654</v>
      </c>
      <c r="D195" s="3">
        <f>IF(C200=0,"- - -",C195/C200*100)</f>
        <v>0.68745861057677138</v>
      </c>
      <c r="E195" s="2">
        <v>1102</v>
      </c>
      <c r="F195" s="3">
        <f>IF(E200=0,"- - -",E195/E200*100)</f>
        <v>4.2088377955161747</v>
      </c>
      <c r="G195" s="2">
        <v>9</v>
      </c>
      <c r="H195" s="3">
        <f>IF(G200=0,"- - -",G195/G200*100)</f>
        <v>1.2113055181695829</v>
      </c>
      <c r="I195" s="26">
        <f t="shared" si="12"/>
        <v>1765</v>
      </c>
      <c r="J195" s="29">
        <f>IF(I200=0,"- - -",I195/I200*100)</f>
        <v>1.4460220057513171</v>
      </c>
    </row>
    <row r="196" spans="1:12" x14ac:dyDescent="0.25">
      <c r="A196" s="60">
        <v>8</v>
      </c>
      <c r="B196" s="62" t="s">
        <v>130</v>
      </c>
      <c r="C196" s="9">
        <v>346</v>
      </c>
      <c r="D196" s="3">
        <f>IF(C200=0,"- - -",C196/C200*100)</f>
        <v>0.36370134443358249</v>
      </c>
      <c r="E196" s="2">
        <v>474</v>
      </c>
      <c r="F196" s="3">
        <f>IF(E200=0,"- - -",E196/E200*100)</f>
        <v>1.8103349501584998</v>
      </c>
      <c r="G196" s="2">
        <v>7</v>
      </c>
      <c r="H196" s="3">
        <f>IF(G200=0,"- - -",G196/G200*100)</f>
        <v>0.94212651413189774</v>
      </c>
      <c r="I196" s="26">
        <f t="shared" si="12"/>
        <v>827</v>
      </c>
      <c r="J196" s="29">
        <f>IF(I200=0,"- - -",I196/I200*100)</f>
        <v>0.67754118909707606</v>
      </c>
    </row>
    <row r="197" spans="1:12" x14ac:dyDescent="0.25">
      <c r="A197" s="60">
        <v>9</v>
      </c>
      <c r="B197" s="62" t="s">
        <v>130</v>
      </c>
      <c r="C197" s="9">
        <v>176</v>
      </c>
      <c r="D197" s="3">
        <f>IF(C200=0,"- - -",C197/C200*100)</f>
        <v>0.1850041520818223</v>
      </c>
      <c r="E197" s="2">
        <v>241</v>
      </c>
      <c r="F197" s="3">
        <f>IF(E200=0,"- - -",E197/E200*100)</f>
        <v>0.92044456326624147</v>
      </c>
      <c r="G197" s="2">
        <v>7</v>
      </c>
      <c r="H197" s="3">
        <f>IF(G200=0,"- - -",G197/G200*100)</f>
        <v>0.94212651413189774</v>
      </c>
      <c r="I197" s="26">
        <f t="shared" si="12"/>
        <v>424</v>
      </c>
      <c r="J197" s="29">
        <f>IF(I200=0,"- - -",I197/I200*100)</f>
        <v>0.34737299174989145</v>
      </c>
    </row>
    <row r="198" spans="1:12" x14ac:dyDescent="0.25">
      <c r="A198" s="61">
        <v>10</v>
      </c>
      <c r="B198" s="62" t="s">
        <v>130</v>
      </c>
      <c r="C198" s="10">
        <v>147</v>
      </c>
      <c r="D198" s="7">
        <f>IF(C200=0,"- - -",C198/C200*100)</f>
        <v>0.15452051338652203</v>
      </c>
      <c r="E198" s="6">
        <v>163</v>
      </c>
      <c r="F198" s="7">
        <f>IF(E200=0,"- - -",E198/E200*100)</f>
        <v>0.62254134361990598</v>
      </c>
      <c r="G198" s="6">
        <v>7</v>
      </c>
      <c r="H198" s="7">
        <f>IF(G200=0,"- - -",G198/G200*100)</f>
        <v>0.94212651413189774</v>
      </c>
      <c r="I198" s="26">
        <f t="shared" si="12"/>
        <v>317</v>
      </c>
      <c r="J198" s="29">
        <f>IF(I200=0,"- - -",I198/I200*100)</f>
        <v>0.25971046788848012</v>
      </c>
    </row>
    <row r="199" spans="1:12" ht="15.75" thickBot="1" x14ac:dyDescent="0.3">
      <c r="A199" s="61" t="s">
        <v>128</v>
      </c>
      <c r="B199" s="62" t="s">
        <v>130</v>
      </c>
      <c r="C199" s="10">
        <v>539</v>
      </c>
      <c r="D199" s="7">
        <f>IF(C200=0,"- - -",C199/C200*100)</f>
        <v>0.56657521575058079</v>
      </c>
      <c r="E199" s="6">
        <v>999</v>
      </c>
      <c r="F199" s="7">
        <f>IF(E200=0,"- - -",E199/E200*100)</f>
        <v>3.815452774701142</v>
      </c>
      <c r="G199" s="6">
        <v>31</v>
      </c>
      <c r="H199" s="7">
        <f>IF(G200=0,"- - -",G199/G200*100)</f>
        <v>4.1722745625841187</v>
      </c>
      <c r="I199" s="26">
        <f t="shared" si="12"/>
        <v>1569</v>
      </c>
      <c r="J199" s="29">
        <f>IF(I200=0,"- - -",I199/I200*100)</f>
        <v>1.2854439246593861</v>
      </c>
    </row>
    <row r="200" spans="1:12" x14ac:dyDescent="0.25">
      <c r="A200" s="153" t="s">
        <v>13</v>
      </c>
      <c r="B200" s="154"/>
      <c r="C200" s="14">
        <f>SUM(C188:C199)</f>
        <v>95133</v>
      </c>
      <c r="D200" s="15">
        <f>IF(C200=0,"- - -",C200/C200*100)</f>
        <v>100</v>
      </c>
      <c r="E200" s="16">
        <f>SUM(E188:E199)</f>
        <v>26183</v>
      </c>
      <c r="F200" s="15">
        <f>IF(E200=0,"- - -",E200/E200*100)</f>
        <v>100</v>
      </c>
      <c r="G200" s="16">
        <f>SUM(G188:G199)</f>
        <v>743</v>
      </c>
      <c r="H200" s="15">
        <f>IF(G200=0,"- - -",G200/G200*100)</f>
        <v>100</v>
      </c>
      <c r="I200" s="22">
        <f>SUM(I188:I199)</f>
        <v>122059</v>
      </c>
      <c r="J200" s="23">
        <f>IF(I200=0,"- - -",I200/I200*100)</f>
        <v>100</v>
      </c>
    </row>
    <row r="201" spans="1:12" ht="15.75" thickBot="1" x14ac:dyDescent="0.3">
      <c r="A201" s="155" t="s">
        <v>590</v>
      </c>
      <c r="B201" s="156"/>
      <c r="C201" s="18">
        <f>IF($I200=0,"- - -",C200/$I200*100)</f>
        <v>77.940176472034011</v>
      </c>
      <c r="D201" s="19"/>
      <c r="E201" s="20">
        <f>IF($I200=0,"- - -",E200/$I200*100)</f>
        <v>21.451101516479735</v>
      </c>
      <c r="F201" s="19"/>
      <c r="G201" s="20">
        <f>IF($I200=0,"- - -",G200/$I200*100)</f>
        <v>0.60872201148624849</v>
      </c>
      <c r="H201" s="19"/>
      <c r="I201" s="24">
        <f>IF($I200=0,"- - -",I200/$I200*100)</f>
        <v>100</v>
      </c>
      <c r="J201" s="25"/>
    </row>
    <row r="202" spans="1:12" x14ac:dyDescent="0.25">
      <c r="A202" s="146" t="s">
        <v>519</v>
      </c>
      <c r="B202" s="147"/>
      <c r="C202" s="147"/>
      <c r="D202" s="147"/>
      <c r="E202" s="147"/>
    </row>
    <row r="204" spans="1:12" x14ac:dyDescent="0.25">
      <c r="A204" s="51" t="s">
        <v>140</v>
      </c>
      <c r="J204" s="48"/>
      <c r="L204" s="48"/>
    </row>
    <row r="205" spans="1:12" ht="15.75" thickBot="1" x14ac:dyDescent="0.3"/>
    <row r="206" spans="1:12" ht="14.45" customHeight="1" x14ac:dyDescent="0.25">
      <c r="A206" s="149" t="s">
        <v>131</v>
      </c>
      <c r="B206" s="150"/>
      <c r="C206" s="32" t="s">
        <v>121</v>
      </c>
      <c r="D206" s="33"/>
      <c r="E206" s="33" t="s">
        <v>122</v>
      </c>
      <c r="F206" s="33"/>
      <c r="G206" s="33" t="s">
        <v>123</v>
      </c>
      <c r="H206" s="33"/>
      <c r="I206" s="35" t="s">
        <v>13</v>
      </c>
      <c r="J206" s="36"/>
    </row>
    <row r="207" spans="1:12" ht="15.75" thickBot="1" x14ac:dyDescent="0.3">
      <c r="A207" s="151"/>
      <c r="B207" s="152"/>
      <c r="C207" s="37" t="s">
        <v>14</v>
      </c>
      <c r="D207" s="38" t="s">
        <v>15</v>
      </c>
      <c r="E207" s="39" t="s">
        <v>14</v>
      </c>
      <c r="F207" s="38" t="s">
        <v>15</v>
      </c>
      <c r="G207" s="39" t="s">
        <v>14</v>
      </c>
      <c r="H207" s="38" t="s">
        <v>15</v>
      </c>
      <c r="I207" s="41" t="s">
        <v>14</v>
      </c>
      <c r="J207" s="42" t="s">
        <v>15</v>
      </c>
    </row>
    <row r="208" spans="1:12" x14ac:dyDescent="0.25">
      <c r="A208" s="59">
        <v>0</v>
      </c>
      <c r="B208" s="62" t="s">
        <v>129</v>
      </c>
      <c r="C208" s="8">
        <v>33</v>
      </c>
      <c r="D208" s="5">
        <f>IF(C220=0,"- - -",C208/C220*100)</f>
        <v>0.25882352941176473</v>
      </c>
      <c r="E208" s="4">
        <v>604</v>
      </c>
      <c r="F208" s="5">
        <f>IF(E220=0,"- - -",E208/E220*100)</f>
        <v>0.57321274354423901</v>
      </c>
      <c r="G208" s="4">
        <v>20</v>
      </c>
      <c r="H208" s="5">
        <f>IF(G220=0,"- - -",G208/G220*100)</f>
        <v>1.079913606911447</v>
      </c>
      <c r="I208" s="26">
        <f>C208+E208+G208</f>
        <v>657</v>
      </c>
      <c r="J208" s="27">
        <f>IF(I220=0,"- - -",I208/I220*100)</f>
        <v>0.54762321522342527</v>
      </c>
    </row>
    <row r="209" spans="1:12" x14ac:dyDescent="0.25">
      <c r="A209" s="60">
        <v>1</v>
      </c>
      <c r="B209" s="62" t="s">
        <v>129</v>
      </c>
      <c r="C209" s="9">
        <v>155</v>
      </c>
      <c r="D209" s="3">
        <f>IF(C220=0,"- - -",C209/C220*100)</f>
        <v>1.215686274509804</v>
      </c>
      <c r="E209" s="2">
        <v>2497</v>
      </c>
      <c r="F209" s="3">
        <f>IF(E220=0,"- - -",E209/E220*100)</f>
        <v>2.3697222195860341</v>
      </c>
      <c r="G209" s="2">
        <v>54</v>
      </c>
      <c r="H209" s="3">
        <f>IF(G220=0,"- - -",G209/G220*100)</f>
        <v>2.9157667386609072</v>
      </c>
      <c r="I209" s="26">
        <f t="shared" ref="I209:I219" si="13">C209+E209+G209</f>
        <v>2706</v>
      </c>
      <c r="J209" s="29">
        <f>IF(I220=0,"- - -",I209/I220*100)</f>
        <v>2.2555074891850668</v>
      </c>
    </row>
    <row r="210" spans="1:12" x14ac:dyDescent="0.25">
      <c r="A210" s="60">
        <v>2</v>
      </c>
      <c r="B210" s="62" t="s">
        <v>130</v>
      </c>
      <c r="C210" s="9">
        <v>742</v>
      </c>
      <c r="D210" s="3">
        <f>IF(C220=0,"- - -",C210/C220*100)</f>
        <v>5.8196078431372547</v>
      </c>
      <c r="E210" s="2">
        <v>10914</v>
      </c>
      <c r="F210" s="3">
        <f>IF(E220=0,"- - -",E210/E220*100)</f>
        <v>10.357688548082491</v>
      </c>
      <c r="G210" s="2">
        <v>183</v>
      </c>
      <c r="H210" s="3">
        <f>IF(G220=0,"- - -",G210/G220*100)</f>
        <v>9.8812095032397416</v>
      </c>
      <c r="I210" s="26">
        <f t="shared" si="13"/>
        <v>11839</v>
      </c>
      <c r="J210" s="29">
        <f>IF(I220=0,"- - -",I210/I220*100)</f>
        <v>9.868053645403549</v>
      </c>
    </row>
    <row r="211" spans="1:12" x14ac:dyDescent="0.25">
      <c r="A211" s="60">
        <v>3</v>
      </c>
      <c r="B211" s="62" t="s">
        <v>130</v>
      </c>
      <c r="C211" s="9">
        <v>3282</v>
      </c>
      <c r="D211" s="3">
        <f>IF(C220=0,"- - -",C211/C220*100)</f>
        <v>25.741176470588233</v>
      </c>
      <c r="E211" s="2">
        <v>42205</v>
      </c>
      <c r="F211" s="3">
        <f>IF(E220=0,"- - -",E211/E220*100)</f>
        <v>40.053714969014244</v>
      </c>
      <c r="G211" s="2">
        <v>702</v>
      </c>
      <c r="H211" s="3">
        <f>IF(G220=0,"- - -",G211/G220*100)</f>
        <v>37.904967602591796</v>
      </c>
      <c r="I211" s="26">
        <f t="shared" si="13"/>
        <v>46189</v>
      </c>
      <c r="J211" s="29">
        <f>IF(I220=0,"- - -",I211/I220*100)</f>
        <v>38.499495719870303</v>
      </c>
    </row>
    <row r="212" spans="1:12" x14ac:dyDescent="0.25">
      <c r="A212" s="60">
        <v>4</v>
      </c>
      <c r="B212" s="62" t="s">
        <v>130</v>
      </c>
      <c r="C212" s="9">
        <v>4658</v>
      </c>
      <c r="D212" s="3">
        <f>IF(C220=0,"- - -",C212/C220*100)</f>
        <v>36.533333333333331</v>
      </c>
      <c r="E212" s="2">
        <v>29982</v>
      </c>
      <c r="F212" s="3">
        <f>IF(E220=0,"- - -",E212/E220*100)</f>
        <v>28.453749134012202</v>
      </c>
      <c r="G212" s="2">
        <v>538</v>
      </c>
      <c r="H212" s="3">
        <f>IF(G220=0,"- - -",G212/G220*100)</f>
        <v>29.049676025917925</v>
      </c>
      <c r="I212" s="26">
        <f t="shared" si="13"/>
        <v>35178</v>
      </c>
      <c r="J212" s="29">
        <f>IF(I220=0,"- - -",I212/I220*100)</f>
        <v>29.321597359405864</v>
      </c>
    </row>
    <row r="213" spans="1:12" x14ac:dyDescent="0.25">
      <c r="A213" s="60">
        <v>5</v>
      </c>
      <c r="B213" s="62" t="s">
        <v>130</v>
      </c>
      <c r="C213" s="9">
        <v>2556</v>
      </c>
      <c r="D213" s="3">
        <f>IF(C220=0,"- - -",C213/C220*100)</f>
        <v>20.047058823529412</v>
      </c>
      <c r="E213" s="2">
        <v>11379</v>
      </c>
      <c r="F213" s="3">
        <f>IF(E220=0,"- - -",E213/E220*100)</f>
        <v>10.798986438393865</v>
      </c>
      <c r="G213" s="2">
        <v>216</v>
      </c>
      <c r="H213" s="3">
        <f>IF(G220=0,"- - -",G213/G220*100)</f>
        <v>11.663066954643629</v>
      </c>
      <c r="I213" s="26">
        <f t="shared" si="13"/>
        <v>14151</v>
      </c>
      <c r="J213" s="29">
        <f>IF(I220=0,"- - -",I213/I220*100)</f>
        <v>11.795153909629667</v>
      </c>
    </row>
    <row r="214" spans="1:12" x14ac:dyDescent="0.25">
      <c r="A214" s="60">
        <v>6</v>
      </c>
      <c r="B214" s="62" t="s">
        <v>130</v>
      </c>
      <c r="C214" s="9">
        <v>734</v>
      </c>
      <c r="D214" s="3">
        <f>IF(C220=0,"- - -",C214/C220*100)</f>
        <v>5.7568627450980392</v>
      </c>
      <c r="E214" s="2">
        <v>4087</v>
      </c>
      <c r="F214" s="3">
        <f>IF(E220=0,"- - -",E214/E220*100)</f>
        <v>3.8786762961346102</v>
      </c>
      <c r="G214" s="2">
        <v>78</v>
      </c>
      <c r="H214" s="3">
        <f>IF(G220=0,"- - -",G214/G220*100)</f>
        <v>4.2116630669546433</v>
      </c>
      <c r="I214" s="26">
        <f t="shared" si="13"/>
        <v>4899</v>
      </c>
      <c r="J214" s="29">
        <f>IF(I220=0,"- - -",I214/I220*100)</f>
        <v>4.0834187692230755</v>
      </c>
    </row>
    <row r="215" spans="1:12" x14ac:dyDescent="0.25">
      <c r="A215" s="60">
        <v>7</v>
      </c>
      <c r="B215" s="62" t="s">
        <v>130</v>
      </c>
      <c r="C215" s="9">
        <v>193</v>
      </c>
      <c r="D215" s="3">
        <f>IF(C220=0,"- - -",C215/C220*100)</f>
        <v>1.5137254901960784</v>
      </c>
      <c r="E215" s="2">
        <v>1390</v>
      </c>
      <c r="F215" s="3">
        <f>IF(E220=0,"- - -",E215/E220*100)</f>
        <v>1.3191485323286294</v>
      </c>
      <c r="G215" s="2">
        <v>27</v>
      </c>
      <c r="H215" s="3">
        <f>IF(G220=0,"- - -",G215/G220*100)</f>
        <v>1.4578833693304536</v>
      </c>
      <c r="I215" s="26">
        <f t="shared" si="13"/>
        <v>1610</v>
      </c>
      <c r="J215" s="29">
        <f>IF(I220=0,"- - -",I215/I220*100)</f>
        <v>1.3419686096038275</v>
      </c>
    </row>
    <row r="216" spans="1:12" x14ac:dyDescent="0.25">
      <c r="A216" s="60">
        <v>8</v>
      </c>
      <c r="B216" s="62" t="s">
        <v>130</v>
      </c>
      <c r="C216" s="9">
        <v>104</v>
      </c>
      <c r="D216" s="3">
        <f>IF(C220=0,"- - -",C216/C220*100)</f>
        <v>0.81568627450980391</v>
      </c>
      <c r="E216" s="2">
        <v>640</v>
      </c>
      <c r="F216" s="3">
        <f>IF(E220=0,"- - -",E216/E220*100)</f>
        <v>0.60737774150382939</v>
      </c>
      <c r="G216" s="2">
        <v>8</v>
      </c>
      <c r="H216" s="3">
        <f>IF(G220=0,"- - -",G216/G220*100)</f>
        <v>0.43196544276457888</v>
      </c>
      <c r="I216" s="26">
        <f t="shared" si="13"/>
        <v>752</v>
      </c>
      <c r="J216" s="29">
        <f>IF(I220=0,"- - -",I216/I220*100)</f>
        <v>0.62680769839880635</v>
      </c>
    </row>
    <row r="217" spans="1:12" x14ac:dyDescent="0.25">
      <c r="A217" s="60">
        <v>9</v>
      </c>
      <c r="B217" s="62" t="s">
        <v>130</v>
      </c>
      <c r="C217" s="9">
        <v>47</v>
      </c>
      <c r="D217" s="3">
        <f>IF(C220=0,"- - -",C217/C220*100)</f>
        <v>0.36862745098039218</v>
      </c>
      <c r="E217" s="2">
        <v>331</v>
      </c>
      <c r="F217" s="3">
        <f>IF(E220=0,"- - -",E217/E220*100)</f>
        <v>0.31412817568401169</v>
      </c>
      <c r="G217" s="2">
        <v>6</v>
      </c>
      <c r="H217" s="3">
        <f>IF(G220=0,"- - -",G217/G220*100)</f>
        <v>0.32397408207343414</v>
      </c>
      <c r="I217" s="26">
        <f t="shared" si="13"/>
        <v>384</v>
      </c>
      <c r="J217" s="29">
        <f>IF(I220=0,"- - -",I217/I220*100)</f>
        <v>0.32007201620364584</v>
      </c>
    </row>
    <row r="218" spans="1:12" x14ac:dyDescent="0.25">
      <c r="A218" s="61">
        <v>10</v>
      </c>
      <c r="B218" s="62" t="s">
        <v>130</v>
      </c>
      <c r="C218" s="10">
        <v>43</v>
      </c>
      <c r="D218" s="7">
        <f>IF(C220=0,"- - -",C218/C220*100)</f>
        <v>0.33725490196078428</v>
      </c>
      <c r="E218" s="6">
        <v>232</v>
      </c>
      <c r="F218" s="7">
        <f>IF(E220=0,"- - -",E218/E220*100)</f>
        <v>0.22017443129513811</v>
      </c>
      <c r="G218" s="6">
        <v>4</v>
      </c>
      <c r="H218" s="7">
        <f>IF(G220=0,"- - -",G218/G220*100)</f>
        <v>0.21598272138228944</v>
      </c>
      <c r="I218" s="26">
        <f t="shared" si="13"/>
        <v>279</v>
      </c>
      <c r="J218" s="29">
        <f>IF(I220=0,"- - -",I218/I220*100)</f>
        <v>0.23255232427296141</v>
      </c>
    </row>
    <row r="219" spans="1:12" ht="15.75" thickBot="1" x14ac:dyDescent="0.3">
      <c r="A219" s="61" t="s">
        <v>128</v>
      </c>
      <c r="B219" s="62" t="s">
        <v>130</v>
      </c>
      <c r="C219" s="10">
        <v>203</v>
      </c>
      <c r="D219" s="7">
        <f>IF(C220=0,"- - -",C219/C220*100)</f>
        <v>1.5921568627450982</v>
      </c>
      <c r="E219" s="6">
        <v>1110</v>
      </c>
      <c r="F219" s="7">
        <f>IF(E220=0,"- - -",E219/E220*100)</f>
        <v>1.0534207704207039</v>
      </c>
      <c r="G219" s="6">
        <v>16</v>
      </c>
      <c r="H219" s="7">
        <f>IF(G220=0,"- - -",G219/G220*100)</f>
        <v>0.86393088552915775</v>
      </c>
      <c r="I219" s="26">
        <f t="shared" si="13"/>
        <v>1329</v>
      </c>
      <c r="J219" s="29">
        <f>IF(I220=0,"- - -",I219/I220*100)</f>
        <v>1.1077492435798055</v>
      </c>
    </row>
    <row r="220" spans="1:12" x14ac:dyDescent="0.25">
      <c r="A220" s="153" t="s">
        <v>13</v>
      </c>
      <c r="B220" s="154"/>
      <c r="C220" s="14">
        <f>SUM(C208:C219)</f>
        <v>12750</v>
      </c>
      <c r="D220" s="15">
        <f>IF(C220=0,"- - -",C220/C220*100)</f>
        <v>100</v>
      </c>
      <c r="E220" s="16">
        <f>SUM(E208:E219)</f>
        <v>105371</v>
      </c>
      <c r="F220" s="15">
        <f>IF(E220=0,"- - -",E220/E220*100)</f>
        <v>100</v>
      </c>
      <c r="G220" s="16">
        <f>SUM(G208:G219)</f>
        <v>1852</v>
      </c>
      <c r="H220" s="15">
        <f>IF(G220=0,"- - -",G220/G220*100)</f>
        <v>100</v>
      </c>
      <c r="I220" s="22">
        <f>SUM(I208:I219)</f>
        <v>119973</v>
      </c>
      <c r="J220" s="23">
        <f>IF(I220=0,"- - -",I220/I220*100)</f>
        <v>100</v>
      </c>
    </row>
    <row r="221" spans="1:12" ht="15.75" thickBot="1" x14ac:dyDescent="0.3">
      <c r="A221" s="155" t="s">
        <v>594</v>
      </c>
      <c r="B221" s="156"/>
      <c r="C221" s="18">
        <f>IF($I220=0,"- - -",C220/$I220*100)</f>
        <v>10.627391163011678</v>
      </c>
      <c r="D221" s="19"/>
      <c r="E221" s="20">
        <f>IF($I220=0,"- - -",E220/$I220*100)</f>
        <v>87.828928175506164</v>
      </c>
      <c r="F221" s="19"/>
      <c r="G221" s="20">
        <f>IF($I220=0,"- - -",G220/$I220*100)</f>
        <v>1.5436806614821668</v>
      </c>
      <c r="H221" s="19"/>
      <c r="I221" s="24">
        <f>IF($I220=0,"- - -",I220/$I220*100)</f>
        <v>100</v>
      </c>
      <c r="J221" s="25"/>
    </row>
    <row r="224" spans="1:12" x14ac:dyDescent="0.25">
      <c r="A224" s="51" t="s">
        <v>141</v>
      </c>
      <c r="L224" s="48"/>
    </row>
    <row r="225" spans="1:10" ht="15.75" thickBot="1" x14ac:dyDescent="0.3"/>
    <row r="226" spans="1:10" ht="14.45" customHeight="1" x14ac:dyDescent="0.25">
      <c r="A226" s="149" t="s">
        <v>131</v>
      </c>
      <c r="B226" s="150"/>
      <c r="C226" s="32" t="s">
        <v>124</v>
      </c>
      <c r="D226" s="33"/>
      <c r="E226" s="33" t="s">
        <v>125</v>
      </c>
      <c r="F226" s="33"/>
      <c r="G226" s="33" t="s">
        <v>123</v>
      </c>
      <c r="H226" s="33"/>
      <c r="I226" s="35" t="s">
        <v>13</v>
      </c>
      <c r="J226" s="36"/>
    </row>
    <row r="227" spans="1:10" ht="15.75" thickBot="1" x14ac:dyDescent="0.3">
      <c r="A227" s="151"/>
      <c r="B227" s="152"/>
      <c r="C227" s="37" t="s">
        <v>14</v>
      </c>
      <c r="D227" s="38" t="s">
        <v>15</v>
      </c>
      <c r="E227" s="39" t="s">
        <v>14</v>
      </c>
      <c r="F227" s="38" t="s">
        <v>15</v>
      </c>
      <c r="G227" s="39" t="s">
        <v>14</v>
      </c>
      <c r="H227" s="38" t="s">
        <v>15</v>
      </c>
      <c r="I227" s="41" t="s">
        <v>14</v>
      </c>
      <c r="J227" s="42" t="s">
        <v>15</v>
      </c>
    </row>
    <row r="228" spans="1:10" x14ac:dyDescent="0.25">
      <c r="A228" s="59">
        <v>0</v>
      </c>
      <c r="B228" s="62" t="s">
        <v>129</v>
      </c>
      <c r="C228" s="8">
        <v>232</v>
      </c>
      <c r="D228" s="5">
        <f>IF(C240=0,"- - -",C228/C240*100)</f>
        <v>0.28806635459478253</v>
      </c>
      <c r="E228" s="4">
        <v>416</v>
      </c>
      <c r="F228" s="5">
        <f>IF(E240=0,"- - -",E228/E240*100)</f>
        <v>1.0719991753852498</v>
      </c>
      <c r="G228" s="4">
        <v>9</v>
      </c>
      <c r="H228" s="5">
        <f>IF(G240=0,"- - -",G228/G240*100)</f>
        <v>1.4285714285714286</v>
      </c>
      <c r="I228" s="26">
        <f>C228+E228+G228</f>
        <v>657</v>
      </c>
      <c r="J228" s="27">
        <f>IF(I240=0,"- - -",I228/I240*100)</f>
        <v>0.54762321522342527</v>
      </c>
    </row>
    <row r="229" spans="1:10" x14ac:dyDescent="0.25">
      <c r="A229" s="60">
        <v>1</v>
      </c>
      <c r="B229" s="62" t="s">
        <v>129</v>
      </c>
      <c r="C229" s="9">
        <v>1307</v>
      </c>
      <c r="D229" s="3">
        <f>IF(C240=0,"- - -",C229/C240*100)</f>
        <v>1.6228565752387101</v>
      </c>
      <c r="E229" s="2">
        <v>1386</v>
      </c>
      <c r="F229" s="3">
        <f>IF(E240=0,"- - -",E229/E240*100)</f>
        <v>3.5716126372210484</v>
      </c>
      <c r="G229" s="2">
        <v>13</v>
      </c>
      <c r="H229" s="3">
        <f>IF(G240=0,"- - -",G229/G240*100)</f>
        <v>2.0634920634920633</v>
      </c>
      <c r="I229" s="26">
        <f t="shared" ref="I229:I239" si="14">C229+E229+G229</f>
        <v>2706</v>
      </c>
      <c r="J229" s="29">
        <f>IF(I240=0,"- - -",I229/I240*100)</f>
        <v>2.2555074891850668</v>
      </c>
    </row>
    <row r="230" spans="1:10" x14ac:dyDescent="0.25">
      <c r="A230" s="60">
        <v>2</v>
      </c>
      <c r="B230" s="62" t="s">
        <v>130</v>
      </c>
      <c r="C230" s="9">
        <v>6872</v>
      </c>
      <c r="D230" s="3">
        <f>IF(C240=0,"- - -",C230/C240*100)</f>
        <v>8.5327240895489034</v>
      </c>
      <c r="E230" s="2">
        <v>4915</v>
      </c>
      <c r="F230" s="3">
        <f>IF(E240=0,"- - -",E230/E240*100)</f>
        <v>12.665567180332937</v>
      </c>
      <c r="G230" s="2">
        <v>52</v>
      </c>
      <c r="H230" s="3">
        <f>IF(G240=0,"- - -",G230/G240*100)</f>
        <v>8.2539682539682531</v>
      </c>
      <c r="I230" s="26">
        <f t="shared" si="14"/>
        <v>11839</v>
      </c>
      <c r="J230" s="29">
        <f>IF(I240=0,"- - -",I230/I240*100)</f>
        <v>9.868053645403549</v>
      </c>
    </row>
    <row r="231" spans="1:10" x14ac:dyDescent="0.25">
      <c r="A231" s="60">
        <v>3</v>
      </c>
      <c r="B231" s="62" t="s">
        <v>130</v>
      </c>
      <c r="C231" s="9">
        <v>30295</v>
      </c>
      <c r="D231" s="3">
        <f>IF(C240=0,"- - -",C231/C240*100)</f>
        <v>37.616250915728173</v>
      </c>
      <c r="E231" s="2">
        <v>15655</v>
      </c>
      <c r="F231" s="3">
        <f>IF(E240=0,"- - -",E231/E240*100)</f>
        <v>40.341699737154045</v>
      </c>
      <c r="G231" s="2">
        <v>239</v>
      </c>
      <c r="H231" s="3">
        <f>IF(G240=0,"- - -",G231/G240*100)</f>
        <v>37.936507936507937</v>
      </c>
      <c r="I231" s="26">
        <f t="shared" si="14"/>
        <v>46189</v>
      </c>
      <c r="J231" s="29">
        <f>IF(I240=0,"- - -",I231/I240*100)</f>
        <v>38.499495719870303</v>
      </c>
    </row>
    <row r="232" spans="1:10" x14ac:dyDescent="0.25">
      <c r="A232" s="60">
        <v>4</v>
      </c>
      <c r="B232" s="62" t="s">
        <v>130</v>
      </c>
      <c r="C232" s="9">
        <v>24560</v>
      </c>
      <c r="D232" s="3">
        <f>IF(C240=0,"- - -",C232/C240*100)</f>
        <v>30.49530029675801</v>
      </c>
      <c r="E232" s="2">
        <v>10400</v>
      </c>
      <c r="F232" s="3">
        <f>IF(E240=0,"- - -",E232/E240*100)</f>
        <v>26.799979384631246</v>
      </c>
      <c r="G232" s="2">
        <v>218</v>
      </c>
      <c r="H232" s="3">
        <f>IF(G240=0,"- - -",G232/G240*100)</f>
        <v>34.603174603174601</v>
      </c>
      <c r="I232" s="26">
        <f t="shared" si="14"/>
        <v>35178</v>
      </c>
      <c r="J232" s="29">
        <f>IF(I240=0,"- - -",I232/I240*100)</f>
        <v>29.321597359405864</v>
      </c>
    </row>
    <row r="233" spans="1:10" x14ac:dyDescent="0.25">
      <c r="A233" s="60">
        <v>5</v>
      </c>
      <c r="B233" s="62" t="s">
        <v>130</v>
      </c>
      <c r="C233" s="9">
        <v>10531</v>
      </c>
      <c r="D233" s="3">
        <f>IF(C240=0,"- - -",C233/C240*100)</f>
        <v>13.075977501024374</v>
      </c>
      <c r="E233" s="2">
        <v>3556</v>
      </c>
      <c r="F233" s="3">
        <f>IF(E240=0,"- - -",E233/E240*100)</f>
        <v>9.163531412668144</v>
      </c>
      <c r="G233" s="2">
        <v>64</v>
      </c>
      <c r="H233" s="3">
        <f>IF(G240=0,"- - -",G233/G240*100)</f>
        <v>10.158730158730158</v>
      </c>
      <c r="I233" s="26">
        <f t="shared" si="14"/>
        <v>14151</v>
      </c>
      <c r="J233" s="29">
        <f>IF(I240=0,"- - -",I233/I240*100)</f>
        <v>11.795153909629667</v>
      </c>
    </row>
    <row r="234" spans="1:10" x14ac:dyDescent="0.25">
      <c r="A234" s="60">
        <v>6</v>
      </c>
      <c r="B234" s="62" t="s">
        <v>130</v>
      </c>
      <c r="C234" s="9">
        <v>3785</v>
      </c>
      <c r="D234" s="3">
        <f>IF(C240=0,"- - -",C234/C240*100)</f>
        <v>4.6997032419881544</v>
      </c>
      <c r="E234" s="2">
        <v>1097</v>
      </c>
      <c r="F234" s="3">
        <f>IF(E240=0,"- - -",E234/E240*100)</f>
        <v>2.8268824408596611</v>
      </c>
      <c r="G234" s="2">
        <v>17</v>
      </c>
      <c r="H234" s="3">
        <f>IF(G240=0,"- - -",G234/G240*100)</f>
        <v>2.6984126984126986</v>
      </c>
      <c r="I234" s="26">
        <f t="shared" si="14"/>
        <v>4899</v>
      </c>
      <c r="J234" s="29">
        <f>IF(I240=0,"- - -",I234/I240*100)</f>
        <v>4.0834187692230755</v>
      </c>
    </row>
    <row r="235" spans="1:10" x14ac:dyDescent="0.25">
      <c r="A235" s="60">
        <v>7</v>
      </c>
      <c r="B235" s="62" t="s">
        <v>130</v>
      </c>
      <c r="C235" s="9">
        <v>1188</v>
      </c>
      <c r="D235" s="3">
        <f>IF(C240=0,"- - -",C235/C240*100)</f>
        <v>1.4750984019767313</v>
      </c>
      <c r="E235" s="2">
        <v>416</v>
      </c>
      <c r="F235" s="3">
        <f>IF(E240=0,"- - -",E235/E240*100)</f>
        <v>1.0719991753852498</v>
      </c>
      <c r="G235" s="2">
        <v>6</v>
      </c>
      <c r="H235" s="3">
        <f>IF(G240=0,"- - -",G235/G240*100)</f>
        <v>0.95238095238095244</v>
      </c>
      <c r="I235" s="26">
        <f t="shared" si="14"/>
        <v>1610</v>
      </c>
      <c r="J235" s="29">
        <f>IF(I240=0,"- - -",I235/I240*100)</f>
        <v>1.3419686096038275</v>
      </c>
    </row>
    <row r="236" spans="1:10" x14ac:dyDescent="0.25">
      <c r="A236" s="60">
        <v>8</v>
      </c>
      <c r="B236" s="62" t="s">
        <v>130</v>
      </c>
      <c r="C236" s="9">
        <v>516</v>
      </c>
      <c r="D236" s="3">
        <f>IF(C240=0,"- - -",C236/C240*100)</f>
        <v>0.6406993059090853</v>
      </c>
      <c r="E236" s="2">
        <v>230</v>
      </c>
      <c r="F236" s="3">
        <f>IF(E240=0,"- - -",E236/E240*100)</f>
        <v>0.59269185177549866</v>
      </c>
      <c r="G236" s="2">
        <v>6</v>
      </c>
      <c r="H236" s="3">
        <f>IF(G240=0,"- - -",G236/G240*100)</f>
        <v>0.95238095238095244</v>
      </c>
      <c r="I236" s="26">
        <f t="shared" si="14"/>
        <v>752</v>
      </c>
      <c r="J236" s="29">
        <f>IF(I240=0,"- - -",I236/I240*100)</f>
        <v>0.62680769839880635</v>
      </c>
    </row>
    <row r="237" spans="1:10" x14ac:dyDescent="0.25">
      <c r="A237" s="60">
        <v>9</v>
      </c>
      <c r="B237" s="62" t="s">
        <v>130</v>
      </c>
      <c r="C237" s="9">
        <v>259</v>
      </c>
      <c r="D237" s="3">
        <f>IF(C240=0,"- - -",C237/C240*100)</f>
        <v>0.3215913182760719</v>
      </c>
      <c r="E237" s="2">
        <v>122</v>
      </c>
      <c r="F237" s="3">
        <f>IF(E240=0,"- - -",E237/E240*100)</f>
        <v>0.31438437355048188</v>
      </c>
      <c r="G237" s="2">
        <v>3</v>
      </c>
      <c r="H237" s="3">
        <f>IF(G240=0,"- - -",G237/G240*100)</f>
        <v>0.47619047619047622</v>
      </c>
      <c r="I237" s="26">
        <f t="shared" si="14"/>
        <v>384</v>
      </c>
      <c r="J237" s="29">
        <f>IF(I240=0,"- - -",I237/I240*100)</f>
        <v>0.32007201620364584</v>
      </c>
    </row>
    <row r="238" spans="1:10" x14ac:dyDescent="0.25">
      <c r="A238" s="61">
        <v>10</v>
      </c>
      <c r="B238" s="62" t="s">
        <v>130</v>
      </c>
      <c r="C238" s="10">
        <v>169</v>
      </c>
      <c r="D238" s="7">
        <f>IF(C240=0,"- - -",C238/C240*100)</f>
        <v>0.20984143933844074</v>
      </c>
      <c r="E238" s="6">
        <v>109</v>
      </c>
      <c r="F238" s="7">
        <f>IF(E240=0,"- - -",E238/E240*100)</f>
        <v>0.28088439931969283</v>
      </c>
      <c r="G238" s="6">
        <v>1</v>
      </c>
      <c r="H238" s="7">
        <f>IF(G240=0,"- - -",G238/G240*100)</f>
        <v>0.15873015873015872</v>
      </c>
      <c r="I238" s="26">
        <f t="shared" si="14"/>
        <v>279</v>
      </c>
      <c r="J238" s="29">
        <f>IF(I240=0,"- - -",I238/I240*100)</f>
        <v>0.23255232427296141</v>
      </c>
    </row>
    <row r="239" spans="1:10" ht="15.75" thickBot="1" x14ac:dyDescent="0.3">
      <c r="A239" s="61" t="s">
        <v>128</v>
      </c>
      <c r="B239" s="62" t="s">
        <v>130</v>
      </c>
      <c r="C239" s="10">
        <v>823</v>
      </c>
      <c r="D239" s="7">
        <f>IF(C240=0,"- - -",C239/C240*100)</f>
        <v>1.0218905596185606</v>
      </c>
      <c r="E239" s="6">
        <v>504</v>
      </c>
      <c r="F239" s="7">
        <f>IF(E240=0,"- - -",E239/E240*100)</f>
        <v>1.2987682317167448</v>
      </c>
      <c r="G239" s="6">
        <v>2</v>
      </c>
      <c r="H239" s="7">
        <f>IF(G240=0,"- - -",G239/G240*100)</f>
        <v>0.31746031746031744</v>
      </c>
      <c r="I239" s="26">
        <f t="shared" si="14"/>
        <v>1329</v>
      </c>
      <c r="J239" s="29">
        <f>IF(I240=0,"- - -",I239/I240*100)</f>
        <v>1.1077492435798055</v>
      </c>
    </row>
    <row r="240" spans="1:10" x14ac:dyDescent="0.25">
      <c r="A240" s="153" t="s">
        <v>13</v>
      </c>
      <c r="B240" s="154"/>
      <c r="C240" s="14">
        <f>SUM(C228:C239)</f>
        <v>80537</v>
      </c>
      <c r="D240" s="15">
        <f>IF(C240=0,"- - -",C240/C240*100)</f>
        <v>100</v>
      </c>
      <c r="E240" s="16">
        <f>SUM(E228:E239)</f>
        <v>38806</v>
      </c>
      <c r="F240" s="15">
        <f>IF(E240=0,"- - -",E240/E240*100)</f>
        <v>100</v>
      </c>
      <c r="G240" s="16">
        <f>SUM(G228:G239)</f>
        <v>630</v>
      </c>
      <c r="H240" s="15">
        <f>IF(G240=0,"- - -",G240/G240*100)</f>
        <v>100</v>
      </c>
      <c r="I240" s="22">
        <f>SUM(I228:I239)</f>
        <v>119973</v>
      </c>
      <c r="J240" s="23">
        <f>IF(I240=0,"- - -",I240/I240*100)</f>
        <v>100</v>
      </c>
    </row>
    <row r="241" spans="1:12" ht="15.75" thickBot="1" x14ac:dyDescent="0.3">
      <c r="A241" s="155" t="s">
        <v>592</v>
      </c>
      <c r="B241" s="156"/>
      <c r="C241" s="18">
        <f>IF($I240=0,"- - -",C240/$I240*100)</f>
        <v>67.129270752585995</v>
      </c>
      <c r="D241" s="19"/>
      <c r="E241" s="20">
        <f>IF($I240=0,"- - -",E240/$I240*100)</f>
        <v>32.345611095829895</v>
      </c>
      <c r="F241" s="19"/>
      <c r="G241" s="20">
        <f>IF($I240=0,"- - -",G240/$I240*100)</f>
        <v>0.52511815158410635</v>
      </c>
      <c r="H241" s="19"/>
      <c r="I241" s="24">
        <f>IF($I240=0,"- - -",I240/$I240*100)</f>
        <v>100</v>
      </c>
      <c r="J241" s="25"/>
    </row>
    <row r="242" spans="1:12" x14ac:dyDescent="0.25">
      <c r="A242" s="63"/>
    </row>
    <row r="244" spans="1:12" x14ac:dyDescent="0.25">
      <c r="A244" s="51" t="s">
        <v>142</v>
      </c>
      <c r="J244" s="48"/>
      <c r="L244" s="48"/>
    </row>
    <row r="245" spans="1:12" ht="15.75" thickBot="1" x14ac:dyDescent="0.3"/>
    <row r="246" spans="1:12" ht="14.45" customHeight="1" x14ac:dyDescent="0.25">
      <c r="A246" s="149" t="s">
        <v>131</v>
      </c>
      <c r="B246" s="150"/>
      <c r="C246" s="32" t="s">
        <v>126</v>
      </c>
      <c r="D246" s="33"/>
      <c r="E246" s="33" t="s">
        <v>127</v>
      </c>
      <c r="F246" s="33"/>
      <c r="G246" s="33" t="s">
        <v>123</v>
      </c>
      <c r="H246" s="33"/>
      <c r="I246" s="35" t="s">
        <v>13</v>
      </c>
      <c r="J246" s="36"/>
    </row>
    <row r="247" spans="1:12" ht="15.75" thickBot="1" x14ac:dyDescent="0.3">
      <c r="A247" s="151"/>
      <c r="B247" s="152"/>
      <c r="C247" s="37" t="s">
        <v>14</v>
      </c>
      <c r="D247" s="38" t="s">
        <v>15</v>
      </c>
      <c r="E247" s="39" t="s">
        <v>14</v>
      </c>
      <c r="F247" s="38" t="s">
        <v>15</v>
      </c>
      <c r="G247" s="39" t="s">
        <v>14</v>
      </c>
      <c r="H247" s="38" t="s">
        <v>15</v>
      </c>
      <c r="I247" s="41" t="s">
        <v>14</v>
      </c>
      <c r="J247" s="42" t="s">
        <v>15</v>
      </c>
    </row>
    <row r="248" spans="1:12" x14ac:dyDescent="0.25">
      <c r="A248" s="59">
        <v>0</v>
      </c>
      <c r="B248" s="62" t="s">
        <v>129</v>
      </c>
      <c r="C248" s="8">
        <v>92</v>
      </c>
      <c r="D248" s="5">
        <f>IF(C260=0,"- - -",C248/C260*100)</f>
        <v>0.29895366218236175</v>
      </c>
      <c r="E248" s="4">
        <v>555</v>
      </c>
      <c r="F248" s="5">
        <f>IF(E260=0,"- - -",E248/E260*100)</f>
        <v>0.6278564640933979</v>
      </c>
      <c r="G248" s="4">
        <v>10</v>
      </c>
      <c r="H248" s="5">
        <f>IF(G260=0,"- - -",G248/G260*100)</f>
        <v>1.2453300124533</v>
      </c>
      <c r="I248" s="26">
        <f>C248+E248+G248</f>
        <v>657</v>
      </c>
      <c r="J248" s="27">
        <f>IF(I260=0,"- - -",I248/I260*100)</f>
        <v>0.54762321522342527</v>
      </c>
    </row>
    <row r="249" spans="1:12" x14ac:dyDescent="0.25">
      <c r="A249" s="60">
        <v>1</v>
      </c>
      <c r="B249" s="62" t="s">
        <v>129</v>
      </c>
      <c r="C249" s="9">
        <v>556</v>
      </c>
      <c r="D249" s="3">
        <f>IF(C260=0,"- - -",C249/C260*100)</f>
        <v>1.8067199584064468</v>
      </c>
      <c r="E249" s="2">
        <v>2129</v>
      </c>
      <c r="F249" s="3">
        <f>IF(E260=0,"- - -",E249/E260*100)</f>
        <v>2.4084800217204396</v>
      </c>
      <c r="G249" s="2">
        <v>21</v>
      </c>
      <c r="H249" s="3">
        <f>IF(G260=0,"- - -",G249/G260*100)</f>
        <v>2.6151930261519305</v>
      </c>
      <c r="I249" s="26">
        <f t="shared" ref="I249:I259" si="15">C249+E249+G249</f>
        <v>2706</v>
      </c>
      <c r="J249" s="29">
        <f>IF(I260=0,"- - -",I249/I260*100)</f>
        <v>2.2555074891850668</v>
      </c>
    </row>
    <row r="250" spans="1:12" x14ac:dyDescent="0.25">
      <c r="A250" s="60">
        <v>2</v>
      </c>
      <c r="B250" s="62" t="s">
        <v>130</v>
      </c>
      <c r="C250" s="9">
        <v>2621</v>
      </c>
      <c r="D250" s="3">
        <f>IF(C260=0,"- - -",C250/C260*100)</f>
        <v>8.5169298758692413</v>
      </c>
      <c r="E250" s="2">
        <v>9153</v>
      </c>
      <c r="F250" s="3">
        <f>IF(E260=0,"- - -",E250/E260*100)</f>
        <v>10.354540929453822</v>
      </c>
      <c r="G250" s="2">
        <v>65</v>
      </c>
      <c r="H250" s="3">
        <f>IF(G260=0,"- - -",G250/G260*100)</f>
        <v>8.0946450809464512</v>
      </c>
      <c r="I250" s="26">
        <f t="shared" si="15"/>
        <v>11839</v>
      </c>
      <c r="J250" s="29">
        <f>IF(I260=0,"- - -",I250/I260*100)</f>
        <v>9.868053645403549</v>
      </c>
    </row>
    <row r="251" spans="1:12" x14ac:dyDescent="0.25">
      <c r="A251" s="60">
        <v>3</v>
      </c>
      <c r="B251" s="62" t="s">
        <v>130</v>
      </c>
      <c r="C251" s="9">
        <v>10182</v>
      </c>
      <c r="D251" s="3">
        <f>IF(C260=0,"- - -",C251/C260*100)</f>
        <v>33.086371612400079</v>
      </c>
      <c r="E251" s="2">
        <v>35726</v>
      </c>
      <c r="F251" s="3">
        <f>IF(E260=0,"- - -",E251/E260*100)</f>
        <v>40.415855921082397</v>
      </c>
      <c r="G251" s="2">
        <v>281</v>
      </c>
      <c r="H251" s="3">
        <f>IF(G260=0,"- - -",G251/G260*100)</f>
        <v>34.993773349937733</v>
      </c>
      <c r="I251" s="26">
        <f t="shared" si="15"/>
        <v>46189</v>
      </c>
      <c r="J251" s="29">
        <f>IF(I260=0,"- - -",I251/I260*100)</f>
        <v>38.499495719870303</v>
      </c>
    </row>
    <row r="252" spans="1:12" x14ac:dyDescent="0.25">
      <c r="A252" s="60">
        <v>4</v>
      </c>
      <c r="B252" s="62" t="s">
        <v>130</v>
      </c>
      <c r="C252" s="9">
        <v>9568</v>
      </c>
      <c r="D252" s="3">
        <f>IF(C260=0,"- - -",C252/C260*100)</f>
        <v>31.091180866965619</v>
      </c>
      <c r="E252" s="2">
        <v>25353</v>
      </c>
      <c r="F252" s="3">
        <f>IF(E260=0,"- - -",E252/E260*100)</f>
        <v>28.681162043531383</v>
      </c>
      <c r="G252" s="2">
        <v>257</v>
      </c>
      <c r="H252" s="3">
        <f>IF(G260=0,"- - -",G252/G260*100)</f>
        <v>32.004981320049815</v>
      </c>
      <c r="I252" s="26">
        <f t="shared" si="15"/>
        <v>35178</v>
      </c>
      <c r="J252" s="29">
        <f>IF(I260=0,"- - -",I252/I260*100)</f>
        <v>29.321597359405864</v>
      </c>
    </row>
    <row r="253" spans="1:12" x14ac:dyDescent="0.25">
      <c r="A253" s="60">
        <v>5</v>
      </c>
      <c r="B253" s="62" t="s">
        <v>130</v>
      </c>
      <c r="C253" s="9">
        <v>4363</v>
      </c>
      <c r="D253" s="3">
        <f>IF(C260=0,"- - -",C253/C260*100)</f>
        <v>14.1775524793657</v>
      </c>
      <c r="E253" s="2">
        <v>9681</v>
      </c>
      <c r="F253" s="3">
        <f>IF(E260=0,"- - -",E253/E260*100)</f>
        <v>10.951853025023757</v>
      </c>
      <c r="G253" s="2">
        <v>107</v>
      </c>
      <c r="H253" s="3">
        <f>IF(G260=0,"- - -",G253/G260*100)</f>
        <v>13.325031133250311</v>
      </c>
      <c r="I253" s="26">
        <f t="shared" si="15"/>
        <v>14151</v>
      </c>
      <c r="J253" s="29">
        <f>IF(I260=0,"- - -",I253/I260*100)</f>
        <v>11.795153909629667</v>
      </c>
    </row>
    <row r="254" spans="1:12" x14ac:dyDescent="0.25">
      <c r="A254" s="60">
        <v>6</v>
      </c>
      <c r="B254" s="62" t="s">
        <v>130</v>
      </c>
      <c r="C254" s="9">
        <v>1894</v>
      </c>
      <c r="D254" s="3">
        <f>IF(C260=0,"- - -",C254/C260*100)</f>
        <v>6.1545460453629683</v>
      </c>
      <c r="E254" s="2">
        <v>2967</v>
      </c>
      <c r="F254" s="3">
        <f>IF(E260=0,"- - -",E254/E260*100)</f>
        <v>3.3564867188560568</v>
      </c>
      <c r="G254" s="2">
        <v>38</v>
      </c>
      <c r="H254" s="3">
        <f>IF(G260=0,"- - -",G254/G260*100)</f>
        <v>4.7322540473225407</v>
      </c>
      <c r="I254" s="26">
        <f t="shared" si="15"/>
        <v>4899</v>
      </c>
      <c r="J254" s="29">
        <f>IF(I260=0,"- - -",I254/I260*100)</f>
        <v>4.0834187692230755</v>
      </c>
    </row>
    <row r="255" spans="1:12" x14ac:dyDescent="0.25">
      <c r="A255" s="60">
        <v>7</v>
      </c>
      <c r="B255" s="62" t="s">
        <v>130</v>
      </c>
      <c r="C255" s="9">
        <v>645</v>
      </c>
      <c r="D255" s="3">
        <f>IF(C260=0,"- - -",C255/C260*100)</f>
        <v>2.0959251316046013</v>
      </c>
      <c r="E255" s="2">
        <v>953</v>
      </c>
      <c r="F255" s="3">
        <f>IF(E260=0,"- - -",E255/E260*100)</f>
        <v>1.0781030815874022</v>
      </c>
      <c r="G255" s="2">
        <v>12</v>
      </c>
      <c r="H255" s="3">
        <f>IF(G260=0,"- - -",G255/G260*100)</f>
        <v>1.4943960149439601</v>
      </c>
      <c r="I255" s="26">
        <f t="shared" si="15"/>
        <v>1610</v>
      </c>
      <c r="J255" s="29">
        <f>IF(I260=0,"- - -",I255/I260*100)</f>
        <v>1.3419686096038275</v>
      </c>
    </row>
    <row r="256" spans="1:12" x14ac:dyDescent="0.25">
      <c r="A256" s="60">
        <v>8</v>
      </c>
      <c r="B256" s="62" t="s">
        <v>130</v>
      </c>
      <c r="C256" s="9">
        <v>267</v>
      </c>
      <c r="D256" s="3">
        <f>IF(C260=0,"- - -",C256/C260*100)</f>
        <v>0.86761551959446281</v>
      </c>
      <c r="E256" s="2">
        <v>480</v>
      </c>
      <c r="F256" s="3">
        <f>IF(E260=0,"- - -",E256/E260*100)</f>
        <v>0.54301099597266844</v>
      </c>
      <c r="G256" s="2">
        <v>5</v>
      </c>
      <c r="H256" s="3">
        <f>IF(G260=0,"- - -",G256/G260*100)</f>
        <v>0.62266500622665</v>
      </c>
      <c r="I256" s="26">
        <f t="shared" si="15"/>
        <v>752</v>
      </c>
      <c r="J256" s="29">
        <f>IF(I260=0,"- - -",I256/I260*100)</f>
        <v>0.62680769839880635</v>
      </c>
    </row>
    <row r="257" spans="1:12" x14ac:dyDescent="0.25">
      <c r="A257" s="60">
        <v>9</v>
      </c>
      <c r="B257" s="62" t="s">
        <v>130</v>
      </c>
      <c r="C257" s="9">
        <v>150</v>
      </c>
      <c r="D257" s="3">
        <f>IF(C260=0,"- - -",C257/C260*100)</f>
        <v>0.48742444921037237</v>
      </c>
      <c r="E257" s="2">
        <v>232</v>
      </c>
      <c r="F257" s="3">
        <f>IF(E260=0,"- - -",E257/E260*100)</f>
        <v>0.26245531472012307</v>
      </c>
      <c r="G257" s="2">
        <v>2</v>
      </c>
      <c r="H257" s="3">
        <f>IF(G260=0,"- - -",G257/G260*100)</f>
        <v>0.24906600249066002</v>
      </c>
      <c r="I257" s="26">
        <f t="shared" si="15"/>
        <v>384</v>
      </c>
      <c r="J257" s="29">
        <f>IF(I260=0,"- - -",I257/I260*100)</f>
        <v>0.32007201620364584</v>
      </c>
    </row>
    <row r="258" spans="1:12" x14ac:dyDescent="0.25">
      <c r="A258" s="61">
        <v>10</v>
      </c>
      <c r="B258" s="62" t="s">
        <v>130</v>
      </c>
      <c r="C258" s="10">
        <v>96</v>
      </c>
      <c r="D258" s="7">
        <f>IF(C260=0,"- - -",C258/C260*100)</f>
        <v>0.31195164749463833</v>
      </c>
      <c r="E258" s="6">
        <v>182</v>
      </c>
      <c r="F258" s="7">
        <f>IF(E260=0,"- - -",E258/E260*100)</f>
        <v>0.20589166930630345</v>
      </c>
      <c r="G258" s="6">
        <v>1</v>
      </c>
      <c r="H258" s="7">
        <f>IF(G260=0,"- - -",G258/G260*100)</f>
        <v>0.12453300124533001</v>
      </c>
      <c r="I258" s="26">
        <f t="shared" si="15"/>
        <v>279</v>
      </c>
      <c r="J258" s="29">
        <f>IF(I260=0,"- - -",I258/I260*100)</f>
        <v>0.23255232427296141</v>
      </c>
    </row>
    <row r="259" spans="1:12" ht="15.75" thickBot="1" x14ac:dyDescent="0.3">
      <c r="A259" s="61" t="s">
        <v>128</v>
      </c>
      <c r="B259" s="62" t="s">
        <v>130</v>
      </c>
      <c r="C259" s="10">
        <v>340</v>
      </c>
      <c r="D259" s="7">
        <f>IF(C260=0,"- - -",C259/C260*100)</f>
        <v>1.1048287515435109</v>
      </c>
      <c r="E259" s="6">
        <v>985</v>
      </c>
      <c r="F259" s="7">
        <f>IF(E260=0,"- - -",E259/E260*100)</f>
        <v>1.1143038146522466</v>
      </c>
      <c r="G259" s="6">
        <v>4</v>
      </c>
      <c r="H259" s="7">
        <f>IF(G260=0,"- - -",G259/G260*100)</f>
        <v>0.49813200498132004</v>
      </c>
      <c r="I259" s="26">
        <f t="shared" si="15"/>
        <v>1329</v>
      </c>
      <c r="J259" s="29">
        <f>IF(I260=0,"- - -",I259/I260*100)</f>
        <v>1.1077492435798055</v>
      </c>
    </row>
    <row r="260" spans="1:12" x14ac:dyDescent="0.25">
      <c r="A260" s="153" t="s">
        <v>13</v>
      </c>
      <c r="B260" s="154"/>
      <c r="C260" s="14">
        <f>SUM(C248:C259)</f>
        <v>30774</v>
      </c>
      <c r="D260" s="15">
        <f>IF(C260=0,"- - -",C260/C260*100)</f>
        <v>100</v>
      </c>
      <c r="E260" s="16">
        <f>SUM(E248:E259)</f>
        <v>88396</v>
      </c>
      <c r="F260" s="15">
        <f>IF(E260=0,"- - -",E260/E260*100)</f>
        <v>100</v>
      </c>
      <c r="G260" s="16">
        <f>SUM(G248:G259)</f>
        <v>803</v>
      </c>
      <c r="H260" s="15">
        <f>IF(G260=0,"- - -",G260/G260*100)</f>
        <v>100</v>
      </c>
      <c r="I260" s="22">
        <f>SUM(I248:I259)</f>
        <v>119973</v>
      </c>
      <c r="J260" s="23">
        <f>IF(I260=0,"- - -",I260/I260*100)</f>
        <v>100</v>
      </c>
    </row>
    <row r="261" spans="1:12" ht="15.75" thickBot="1" x14ac:dyDescent="0.3">
      <c r="A261" s="155" t="s">
        <v>591</v>
      </c>
      <c r="B261" s="156"/>
      <c r="C261" s="18">
        <f>IF($I260=0,"- - -",C260/$I260*100)</f>
        <v>25.650771423570301</v>
      </c>
      <c r="D261" s="19"/>
      <c r="E261" s="20">
        <f>IF($I260=0,"- - -",E260/$I260*100)</f>
        <v>73.679911313378838</v>
      </c>
      <c r="F261" s="19"/>
      <c r="G261" s="20">
        <f>IF($I260=0,"- - -",G260/$I260*100)</f>
        <v>0.66931726305085315</v>
      </c>
      <c r="H261" s="19"/>
      <c r="I261" s="24">
        <f>IF($I260=0,"- - -",I260/$I260*100)</f>
        <v>100</v>
      </c>
      <c r="J261" s="25"/>
    </row>
    <row r="264" spans="1:12" x14ac:dyDescent="0.25">
      <c r="A264" s="49" t="s">
        <v>143</v>
      </c>
      <c r="J264" s="48"/>
      <c r="L264" s="48"/>
    </row>
    <row r="265" spans="1:12" ht="15.75" thickBot="1" x14ac:dyDescent="0.3"/>
    <row r="266" spans="1:12" ht="14.45" customHeight="1" x14ac:dyDescent="0.25">
      <c r="A266" s="149" t="s">
        <v>131</v>
      </c>
      <c r="B266" s="150"/>
      <c r="C266" s="32" t="s">
        <v>66</v>
      </c>
      <c r="D266" s="33"/>
      <c r="E266" s="33" t="s">
        <v>67</v>
      </c>
      <c r="F266" s="33"/>
      <c r="G266" s="35" t="s">
        <v>13</v>
      </c>
      <c r="H266" s="36"/>
    </row>
    <row r="267" spans="1:12" ht="15.75" thickBot="1" x14ac:dyDescent="0.3">
      <c r="A267" s="151"/>
      <c r="B267" s="152"/>
      <c r="C267" s="37" t="s">
        <v>14</v>
      </c>
      <c r="D267" s="38" t="s">
        <v>15</v>
      </c>
      <c r="E267" s="39" t="s">
        <v>14</v>
      </c>
      <c r="F267" s="38" t="s">
        <v>15</v>
      </c>
      <c r="G267" s="41" t="s">
        <v>14</v>
      </c>
      <c r="H267" s="42" t="s">
        <v>15</v>
      </c>
    </row>
    <row r="268" spans="1:12" x14ac:dyDescent="0.25">
      <c r="A268" s="59">
        <v>0</v>
      </c>
      <c r="B268" s="62" t="s">
        <v>129</v>
      </c>
      <c r="C268" s="8">
        <v>18</v>
      </c>
      <c r="D268" s="5">
        <f>IF(C280=0,"- - -",C268/C280*100)</f>
        <v>2.9801324503311259</v>
      </c>
      <c r="E268" s="4">
        <v>652</v>
      </c>
      <c r="F268" s="5">
        <f>IF(E280=0,"- - -",E268/E280*100)</f>
        <v>0.53682433823226705</v>
      </c>
      <c r="G268" s="26">
        <f>C268+E268</f>
        <v>670</v>
      </c>
      <c r="H268" s="27">
        <f>IF(G280=0,"- - -",G268/G280*100)</f>
        <v>0.54891486903874354</v>
      </c>
    </row>
    <row r="269" spans="1:12" x14ac:dyDescent="0.25">
      <c r="A269" s="60">
        <v>1</v>
      </c>
      <c r="B269" s="62" t="s">
        <v>129</v>
      </c>
      <c r="C269" s="9">
        <v>176</v>
      </c>
      <c r="D269" s="3">
        <f>IF(C280=0,"- - -",C269/C280*100)</f>
        <v>29.139072847682119</v>
      </c>
      <c r="E269" s="2">
        <v>2559</v>
      </c>
      <c r="F269" s="3">
        <f>IF(E280=0,"- - -",E269/E280*100)</f>
        <v>2.106953192540447</v>
      </c>
      <c r="G269" s="26">
        <f t="shared" ref="G269:G279" si="16">C269+E269</f>
        <v>2735</v>
      </c>
      <c r="H269" s="29">
        <f>IF(G280=0,"- - -",G269/G280*100)</f>
        <v>2.2407196519715877</v>
      </c>
    </row>
    <row r="270" spans="1:12" x14ac:dyDescent="0.25">
      <c r="A270" s="60">
        <v>2</v>
      </c>
      <c r="B270" s="62" t="s">
        <v>130</v>
      </c>
      <c r="C270" s="9">
        <v>143</v>
      </c>
      <c r="D270" s="3">
        <f>IF(C280=0,"- - -",C270/C280*100)</f>
        <v>23.67549668874172</v>
      </c>
      <c r="E270" s="2">
        <v>11731</v>
      </c>
      <c r="F270" s="3">
        <f>IF(E280=0,"- - -",E270/E280*100)</f>
        <v>9.6587213371207437</v>
      </c>
      <c r="G270" s="26">
        <f t="shared" si="16"/>
        <v>11874</v>
      </c>
      <c r="H270" s="29">
        <f>IF(G280=0,"- - -",G270/G280*100)</f>
        <v>9.7280823208448375</v>
      </c>
    </row>
    <row r="271" spans="1:12" x14ac:dyDescent="0.25">
      <c r="A271" s="60">
        <v>3</v>
      </c>
      <c r="B271" s="62" t="s">
        <v>130</v>
      </c>
      <c r="C271" s="9">
        <v>106</v>
      </c>
      <c r="D271" s="3">
        <f>IF(C280=0,"- - -",C271/C280*100)</f>
        <v>17.549668874172188</v>
      </c>
      <c r="E271" s="2">
        <v>46303</v>
      </c>
      <c r="F271" s="3">
        <f>IF(E280=0,"- - -",E271/E280*100)</f>
        <v>38.123584866823101</v>
      </c>
      <c r="G271" s="26">
        <f t="shared" si="16"/>
        <v>46409</v>
      </c>
      <c r="H271" s="29">
        <f>IF(G280=0,"- - -",G271/G280*100)</f>
        <v>38.021776354058282</v>
      </c>
    </row>
    <row r="272" spans="1:12" x14ac:dyDescent="0.25">
      <c r="A272" s="60">
        <v>4</v>
      </c>
      <c r="B272" s="62" t="s">
        <v>130</v>
      </c>
      <c r="C272" s="9">
        <v>57</v>
      </c>
      <c r="D272" s="3">
        <f>IF(C280=0,"- - -",C272/C280*100)</f>
        <v>9.4370860927152318</v>
      </c>
      <c r="E272" s="2">
        <v>35615</v>
      </c>
      <c r="F272" s="3">
        <f>IF(E280=0,"- - -",E272/E280*100)</f>
        <v>29.323617800831585</v>
      </c>
      <c r="G272" s="26">
        <f t="shared" si="16"/>
        <v>35672</v>
      </c>
      <c r="H272" s="29">
        <f>IF(G280=0,"- - -",G272/G280*100)</f>
        <v>29.225210758731436</v>
      </c>
    </row>
    <row r="273" spans="1:8" x14ac:dyDescent="0.25">
      <c r="A273" s="60">
        <v>5</v>
      </c>
      <c r="B273" s="62" t="s">
        <v>130</v>
      </c>
      <c r="C273" s="9">
        <v>32</v>
      </c>
      <c r="D273" s="3">
        <f>IF(C280=0,"- - -",C273/C280*100)</f>
        <v>5.298013245033113</v>
      </c>
      <c r="E273" s="2">
        <v>14578</v>
      </c>
      <c r="F273" s="3">
        <f>IF(E280=0,"- - -",E273/E280*100)</f>
        <v>12.002799390720844</v>
      </c>
      <c r="G273" s="26">
        <f t="shared" si="16"/>
        <v>14610</v>
      </c>
      <c r="H273" s="29">
        <f>IF(G280=0,"- - -",G273/G280*100)</f>
        <v>11.969621248740363</v>
      </c>
    </row>
    <row r="274" spans="1:8" x14ac:dyDescent="0.25">
      <c r="A274" s="60">
        <v>6</v>
      </c>
      <c r="B274" s="62" t="s">
        <v>130</v>
      </c>
      <c r="C274" s="9">
        <v>17</v>
      </c>
      <c r="D274" s="3">
        <f>IF(C280=0,"- - -",C274/C280*100)</f>
        <v>2.814569536423841</v>
      </c>
      <c r="E274" s="2">
        <v>5170</v>
      </c>
      <c r="F274" s="3">
        <f>IF(E280=0,"- - -",E274/E280*100)</f>
        <v>4.2567205961055539</v>
      </c>
      <c r="G274" s="26">
        <f t="shared" si="16"/>
        <v>5187</v>
      </c>
      <c r="H274" s="29">
        <f>IF(G280=0,"- - -",G274/G280*100)</f>
        <v>4.2495842174686018</v>
      </c>
    </row>
    <row r="275" spans="1:8" x14ac:dyDescent="0.25">
      <c r="A275" s="60">
        <v>7</v>
      </c>
      <c r="B275" s="62" t="s">
        <v>130</v>
      </c>
      <c r="C275" s="9">
        <v>8</v>
      </c>
      <c r="D275" s="3">
        <f>IF(C280=0,"- - -",C275/C280*100)</f>
        <v>1.3245033112582782</v>
      </c>
      <c r="E275" s="2">
        <v>1757</v>
      </c>
      <c r="F275" s="3">
        <f>IF(E280=0,"- - -",E275/E280*100)</f>
        <v>1.4466263225062781</v>
      </c>
      <c r="G275" s="26">
        <f t="shared" si="16"/>
        <v>1765</v>
      </c>
      <c r="H275" s="29">
        <f>IF(G280=0,"- - -",G275/G280*100)</f>
        <v>1.4460220057513171</v>
      </c>
    </row>
    <row r="276" spans="1:8" x14ac:dyDescent="0.25">
      <c r="A276" s="60">
        <v>8</v>
      </c>
      <c r="B276" s="62" t="s">
        <v>130</v>
      </c>
      <c r="C276" s="9">
        <v>5</v>
      </c>
      <c r="D276" s="3">
        <f>IF(C280=0,"- - -",C276/C280*100)</f>
        <v>0.82781456953642385</v>
      </c>
      <c r="E276" s="2">
        <v>822</v>
      </c>
      <c r="F276" s="3">
        <f>IF(E280=0,"- - -",E276/E280*100)</f>
        <v>0.67679387427442261</v>
      </c>
      <c r="G276" s="26">
        <f t="shared" si="16"/>
        <v>827</v>
      </c>
      <c r="H276" s="29">
        <f>IF(G280=0,"- - -",G276/G280*100)</f>
        <v>0.67754118909707606</v>
      </c>
    </row>
    <row r="277" spans="1:8" x14ac:dyDescent="0.25">
      <c r="A277" s="60">
        <v>9</v>
      </c>
      <c r="B277" s="62" t="s">
        <v>130</v>
      </c>
      <c r="C277" s="9">
        <v>6</v>
      </c>
      <c r="D277" s="3">
        <f>IF(C280=0,"- - -",C277/C280*100)</f>
        <v>0.99337748344370869</v>
      </c>
      <c r="E277" s="2">
        <v>418</v>
      </c>
      <c r="F277" s="3">
        <f>IF(E280=0,"- - -",E277/E280*100)</f>
        <v>0.34416038862130005</v>
      </c>
      <c r="G277" s="26">
        <f t="shared" si="16"/>
        <v>424</v>
      </c>
      <c r="H277" s="29">
        <f>IF(G280=0,"- - -",G277/G280*100)</f>
        <v>0.34737299174989145</v>
      </c>
    </row>
    <row r="278" spans="1:8" x14ac:dyDescent="0.25">
      <c r="A278" s="61">
        <v>10</v>
      </c>
      <c r="B278" s="62" t="s">
        <v>130</v>
      </c>
      <c r="C278" s="10">
        <v>7</v>
      </c>
      <c r="D278" s="7">
        <f>IF(C280=0,"- - -",C278/C280*100)</f>
        <v>1.1589403973509933</v>
      </c>
      <c r="E278" s="6">
        <v>310</v>
      </c>
      <c r="F278" s="7">
        <f>IF(E280=0,"- - -",E278/E280*100)</f>
        <v>0.25523856572393067</v>
      </c>
      <c r="G278" s="26">
        <f t="shared" si="16"/>
        <v>317</v>
      </c>
      <c r="H278" s="29">
        <f>IF(G280=0,"- - -",G278/G280*100)</f>
        <v>0.25971046788848012</v>
      </c>
    </row>
    <row r="279" spans="1:8" ht="15.75" thickBot="1" x14ac:dyDescent="0.3">
      <c r="A279" s="61" t="s">
        <v>128</v>
      </c>
      <c r="B279" s="62" t="s">
        <v>130</v>
      </c>
      <c r="C279" s="10">
        <v>29</v>
      </c>
      <c r="D279" s="7">
        <f>IF(C280=0,"- - -",C279/C280*100)</f>
        <v>4.8013245033112586</v>
      </c>
      <c r="E279" s="6">
        <v>1540</v>
      </c>
      <c r="F279" s="7">
        <f>IF(E280=0,"- - -",E279/E280*100)</f>
        <v>1.2679593264995266</v>
      </c>
      <c r="G279" s="26">
        <f t="shared" si="16"/>
        <v>1569</v>
      </c>
      <c r="H279" s="29">
        <f>IF(G280=0,"- - -",G279/G280*100)</f>
        <v>1.2854439246593861</v>
      </c>
    </row>
    <row r="280" spans="1:8" x14ac:dyDescent="0.25">
      <c r="A280" s="153" t="s">
        <v>13</v>
      </c>
      <c r="B280" s="154"/>
      <c r="C280" s="14">
        <f>SUM(C268:C279)</f>
        <v>604</v>
      </c>
      <c r="D280" s="15">
        <f>IF(C280=0,"- - -",C280/C280*100)</f>
        <v>100</v>
      </c>
      <c r="E280" s="16">
        <f>SUM(E268:E279)</f>
        <v>121455</v>
      </c>
      <c r="F280" s="15">
        <f>IF(E280=0,"- - -",E280/E280*100)</f>
        <v>100</v>
      </c>
      <c r="G280" s="22">
        <f>SUM(G268:G279)</f>
        <v>122059</v>
      </c>
      <c r="H280" s="23">
        <f>IF(G280=0,"- - -",G280/G280*100)</f>
        <v>100</v>
      </c>
    </row>
    <row r="281" spans="1:8" ht="15.75" thickBot="1" x14ac:dyDescent="0.3">
      <c r="A281" s="155" t="s">
        <v>593</v>
      </c>
      <c r="B281" s="156"/>
      <c r="C281" s="18">
        <f>IF($G280=0,"- - -",C280/$G280*100)</f>
        <v>0.49484265805880767</v>
      </c>
      <c r="D281" s="19"/>
      <c r="E281" s="20">
        <f>IF($G280=0,"- - -",E280/$G280*100)</f>
        <v>99.505157341941199</v>
      </c>
      <c r="F281" s="19"/>
      <c r="G281" s="24">
        <f>IF($G280=0,"- - -",G280/$G280*100)</f>
        <v>100</v>
      </c>
      <c r="H281" s="25"/>
    </row>
  </sheetData>
  <sheetProtection sheet="1" objects="1" scenarios="1"/>
  <mergeCells count="51">
    <mergeCell ref="Y61:Z61"/>
    <mergeCell ref="AA61:AB61"/>
    <mergeCell ref="A1:B1"/>
    <mergeCell ref="A20:B20"/>
    <mergeCell ref="A21:B21"/>
    <mergeCell ref="J1:N1"/>
    <mergeCell ref="A40:B40"/>
    <mergeCell ref="A41:B41"/>
    <mergeCell ref="A46:B47"/>
    <mergeCell ref="A60:B60"/>
    <mergeCell ref="A61:B61"/>
    <mergeCell ref="A42:F42"/>
    <mergeCell ref="A281:B281"/>
    <mergeCell ref="A6:B7"/>
    <mergeCell ref="A226:B227"/>
    <mergeCell ref="A240:B240"/>
    <mergeCell ref="A241:B241"/>
    <mergeCell ref="A246:B247"/>
    <mergeCell ref="A260:B260"/>
    <mergeCell ref="A261:B261"/>
    <mergeCell ref="A186:B187"/>
    <mergeCell ref="A200:B200"/>
    <mergeCell ref="A201:B201"/>
    <mergeCell ref="A206:B207"/>
    <mergeCell ref="A220:B220"/>
    <mergeCell ref="A221:B221"/>
    <mergeCell ref="A101:B101"/>
    <mergeCell ref="A26:B27"/>
    <mergeCell ref="A62:F62"/>
    <mergeCell ref="A122:E122"/>
    <mergeCell ref="A162:E162"/>
    <mergeCell ref="A280:B280"/>
    <mergeCell ref="A66:B67"/>
    <mergeCell ref="A80:B80"/>
    <mergeCell ref="A81:B81"/>
    <mergeCell ref="A86:B87"/>
    <mergeCell ref="A100:B100"/>
    <mergeCell ref="A266:B267"/>
    <mergeCell ref="A106:B107"/>
    <mergeCell ref="A120:B120"/>
    <mergeCell ref="A121:B121"/>
    <mergeCell ref="A126:B127"/>
    <mergeCell ref="A140:B140"/>
    <mergeCell ref="A141:B141"/>
    <mergeCell ref="A181:B181"/>
    <mergeCell ref="A202:E202"/>
    <mergeCell ref="A146:B147"/>
    <mergeCell ref="A160:B160"/>
    <mergeCell ref="A161:B161"/>
    <mergeCell ref="A166:B167"/>
    <mergeCell ref="A180:B180"/>
  </mergeCells>
  <hyperlinks>
    <hyperlink ref="A1:B1" location="Index!B5" display="Index (klikken)"/>
    <hyperlink ref="J1" location="'GR enkelvoudig'!J57" display="Grafiek: verdeling van de verblijfsduur van de moeder"/>
    <hyperlink ref="J1:N1" location="'GR enkelvoudig'!B31" display="Grafiek: verdeling van de verblijfsduur van de moeder"/>
    <hyperlink ref="A42:E42" location="'GR Provincie ZH'!B4" display="Grafiek: verblijfsduur van de moeder per provincie van het ziekenhuis"/>
    <hyperlink ref="A62:E62" location="'GR Nationaliteit'!B4" display="Grafiek: verblijfsduur van de moeder per nationaliteit van de moeder"/>
    <hyperlink ref="A122:D122" location="'GR Geboortegewicht'!B4" display="Grafiek: Geboortegewicht per nationaliteit van de moeder"/>
    <hyperlink ref="A162:C162" location="'GR Siblings'!B4" display="Grafiek: Siblings over nationaliteit van de moeder"/>
    <hyperlink ref="A202:D202" location="'GR Bevallingswijze'!B4" display="Grafiek: Bevallingswijze over nationaliteit van de moeder"/>
    <hyperlink ref="A162:D162" location="'GR Meerlingzwangerschap'!B4" display="Grafiek: meerlingzwangerschap over verblijfsduur van de moeder"/>
    <hyperlink ref="A202:E202" location="'GR Bevallingswijze'!B4" display="Grafiek: bevallingswijze over nationaliteit van de moeder"/>
    <hyperlink ref="A42" location="'GR Provincie ZH'!B4" display="Grafiek: verblijfsduur van de moeder per provincie van het ziekenhuis"/>
    <hyperlink ref="A62:F62" location="'GR Nationaliteit'!B4" display="Grafiek: verblijfsduur van de moeder per nationaliteit van de moeder"/>
    <hyperlink ref="A122:E122" location="'GR Geboortegewicht'!B4" display="Grafiek: geboortegewicht per nationaliteit van de moeder"/>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F239"/>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9.140625" customWidth="1"/>
    <col min="2" max="2" width="13.85546875" customWidth="1"/>
    <col min="3" max="32" width="9.7109375" customWidth="1"/>
  </cols>
  <sheetData>
    <row r="1" spans="1:15" ht="18.75" x14ac:dyDescent="0.3">
      <c r="A1" s="157" t="s">
        <v>18</v>
      </c>
      <c r="B1" s="157"/>
      <c r="C1" s="56" t="s">
        <v>515</v>
      </c>
      <c r="D1" s="57"/>
      <c r="E1" s="57"/>
      <c r="F1" s="57"/>
      <c r="G1" s="57"/>
      <c r="H1" s="58"/>
      <c r="I1" s="58"/>
      <c r="J1" s="125"/>
      <c r="K1" s="161" t="s">
        <v>469</v>
      </c>
      <c r="L1" s="161"/>
      <c r="M1" s="161"/>
      <c r="N1" s="161"/>
      <c r="O1" s="132"/>
    </row>
    <row r="2" spans="1:15" ht="14.45" customHeight="1" x14ac:dyDescent="0.25"/>
    <row r="3" spans="1:15" x14ac:dyDescent="0.25">
      <c r="C3" s="64"/>
    </row>
    <row r="4" spans="1:15" x14ac:dyDescent="0.25">
      <c r="A4" s="1" t="s">
        <v>146</v>
      </c>
      <c r="J4" s="48"/>
      <c r="L4" s="48"/>
    </row>
    <row r="5" spans="1:15" ht="15.75" thickBot="1" x14ac:dyDescent="0.3"/>
    <row r="6" spans="1:15" x14ac:dyDescent="0.25">
      <c r="A6" s="162" t="s">
        <v>158</v>
      </c>
      <c r="B6" s="163"/>
      <c r="C6" s="32" t="s">
        <v>70</v>
      </c>
      <c r="D6" s="33"/>
      <c r="E6" s="33" t="s">
        <v>72</v>
      </c>
      <c r="F6" s="33"/>
      <c r="G6" s="33" t="s">
        <v>71</v>
      </c>
      <c r="H6" s="33"/>
      <c r="I6" s="35" t="s">
        <v>13</v>
      </c>
      <c r="J6" s="36"/>
    </row>
    <row r="7" spans="1:15" ht="15.75" thickBot="1" x14ac:dyDescent="0.3">
      <c r="A7" s="164"/>
      <c r="B7" s="165"/>
      <c r="C7" s="37" t="s">
        <v>14</v>
      </c>
      <c r="D7" s="38" t="s">
        <v>15</v>
      </c>
      <c r="E7" s="39" t="s">
        <v>14</v>
      </c>
      <c r="F7" s="38" t="s">
        <v>15</v>
      </c>
      <c r="G7" s="39" t="s">
        <v>14</v>
      </c>
      <c r="H7" s="38" t="s">
        <v>15</v>
      </c>
      <c r="I7" s="41" t="s">
        <v>14</v>
      </c>
      <c r="J7" s="42" t="s">
        <v>15</v>
      </c>
    </row>
    <row r="8" spans="1:15" x14ac:dyDescent="0.25">
      <c r="A8" s="59" t="s">
        <v>159</v>
      </c>
      <c r="B8" s="62" t="s">
        <v>160</v>
      </c>
      <c r="C8" s="8">
        <v>21</v>
      </c>
      <c r="D8" s="5">
        <f>IF(C17=0,"- - -",C8/C17*100)</f>
        <v>3.412747424188254E-2</v>
      </c>
      <c r="E8" s="4">
        <v>9</v>
      </c>
      <c r="F8" s="5">
        <f>IF(E17=0,"- - -",E8/E17*100)</f>
        <v>3.6967058243653983E-2</v>
      </c>
      <c r="G8" s="4">
        <v>27</v>
      </c>
      <c r="H8" s="5">
        <f>IF(G17=0,"- - -",G8/G17*100)</f>
        <v>7.9195142697914528E-2</v>
      </c>
      <c r="I8" s="26">
        <f>C8+E8+G8</f>
        <v>57</v>
      </c>
      <c r="J8" s="27">
        <f>IF(I17=0,"- - -",I8/I17*100)</f>
        <v>4.7510689905228679E-2</v>
      </c>
    </row>
    <row r="9" spans="1:15" x14ac:dyDescent="0.25">
      <c r="A9" s="60" t="s">
        <v>161</v>
      </c>
      <c r="B9" s="62" t="s">
        <v>160</v>
      </c>
      <c r="C9" s="9">
        <v>279</v>
      </c>
      <c r="D9" s="3">
        <f>IF(C17=0,"- - -",C9/C17*100)</f>
        <v>0.45340787207072514</v>
      </c>
      <c r="E9" s="2">
        <v>130</v>
      </c>
      <c r="F9" s="3">
        <f>IF(E17=0,"- - -",E9/E17*100)</f>
        <v>0.53396861907500204</v>
      </c>
      <c r="G9" s="2">
        <v>167</v>
      </c>
      <c r="H9" s="3">
        <f>IF(G17=0,"- - -",G9/G17*100)</f>
        <v>0.48983662335376765</v>
      </c>
      <c r="I9" s="26">
        <f t="shared" ref="I9:I16" si="0">C9+E9+G9</f>
        <v>576</v>
      </c>
      <c r="J9" s="29">
        <f>IF(I17=0,"- - -",I9/I17*100)</f>
        <v>0.48010802430546878</v>
      </c>
    </row>
    <row r="10" spans="1:15" x14ac:dyDescent="0.25">
      <c r="A10" s="60" t="s">
        <v>162</v>
      </c>
      <c r="B10" s="62" t="s">
        <v>160</v>
      </c>
      <c r="C10" s="9">
        <v>660</v>
      </c>
      <c r="D10" s="3">
        <f>IF(C17=0,"- - -",C10/C17*100)</f>
        <v>1.0725777618877368</v>
      </c>
      <c r="E10" s="2">
        <v>270</v>
      </c>
      <c r="F10" s="3">
        <f>IF(E17=0,"- - -",E10/E17*100)</f>
        <v>1.1090117473096195</v>
      </c>
      <c r="G10" s="2">
        <v>341</v>
      </c>
      <c r="H10" s="3">
        <f>IF(G17=0,"- - -",G10/G17*100)</f>
        <v>1.0002053207403279</v>
      </c>
      <c r="I10" s="26">
        <f t="shared" si="0"/>
        <v>1271</v>
      </c>
      <c r="J10" s="29">
        <f>IF(I17=0,"- - -",I10/I17*100)</f>
        <v>1.0594050327990465</v>
      </c>
    </row>
    <row r="11" spans="1:15" x14ac:dyDescent="0.25">
      <c r="A11" s="60" t="s">
        <v>163</v>
      </c>
      <c r="B11" s="62" t="s">
        <v>160</v>
      </c>
      <c r="C11" s="9">
        <v>8291</v>
      </c>
      <c r="D11" s="3">
        <f>IF(C17=0,"- - -",C11/C17*100)</f>
        <v>13.473851854259433</v>
      </c>
      <c r="E11" s="2">
        <v>2933</v>
      </c>
      <c r="F11" s="3">
        <f>IF(E17=0,"- - -",E11/E17*100)</f>
        <v>12.047153536515239</v>
      </c>
      <c r="G11" s="2">
        <v>4959</v>
      </c>
      <c r="H11" s="3">
        <f>IF(G17=0,"- - -",G11/G17*100)</f>
        <v>14.54550787551697</v>
      </c>
      <c r="I11" s="26">
        <f t="shared" si="0"/>
        <v>16183</v>
      </c>
      <c r="J11" s="29">
        <f>IF(I17=0,"- - -",I11/I17*100)</f>
        <v>13.488868328707293</v>
      </c>
    </row>
    <row r="12" spans="1:15" x14ac:dyDescent="0.25">
      <c r="A12" s="60" t="s">
        <v>164</v>
      </c>
      <c r="B12" s="62" t="s">
        <v>160</v>
      </c>
      <c r="C12" s="9">
        <v>46262</v>
      </c>
      <c r="D12" s="3">
        <f>IF(C17=0,"- - -",C12/C17*100)</f>
        <v>75.181200637046189</v>
      </c>
      <c r="E12" s="2">
        <v>17691</v>
      </c>
      <c r="F12" s="3">
        <f>IF(E17=0,"- - -",E12/E17*100)</f>
        <v>72.664914154275863</v>
      </c>
      <c r="G12" s="2">
        <v>25940</v>
      </c>
      <c r="H12" s="3">
        <f>IF(G17=0,"- - -",G12/G17*100)</f>
        <v>76.086000058663075</v>
      </c>
      <c r="I12" s="26">
        <f t="shared" si="0"/>
        <v>89893</v>
      </c>
      <c r="J12" s="29">
        <f>IF(I17=0,"- - -",I12/I17*100)</f>
        <v>74.927692064047747</v>
      </c>
    </row>
    <row r="13" spans="1:15" x14ac:dyDescent="0.25">
      <c r="A13" s="60" t="s">
        <v>165</v>
      </c>
      <c r="B13" s="62" t="s">
        <v>160</v>
      </c>
      <c r="C13" s="9">
        <v>5976</v>
      </c>
      <c r="D13" s="3">
        <f>IF(C17=0,"- - -",C13/C17*100)</f>
        <v>9.7117040985471448</v>
      </c>
      <c r="E13" s="2">
        <v>3245</v>
      </c>
      <c r="F13" s="3">
        <f>IF(E17=0,"- - -",E13/E17*100)</f>
        <v>13.328678222295242</v>
      </c>
      <c r="G13" s="2">
        <v>2601</v>
      </c>
      <c r="H13" s="3">
        <f>IF(G17=0,"- - -",G13/G17*100)</f>
        <v>7.6291320798990991</v>
      </c>
      <c r="I13" s="26">
        <f t="shared" si="0"/>
        <v>11822</v>
      </c>
      <c r="J13" s="29">
        <f>IF(I17=0,"- - -",I13/I17*100)</f>
        <v>9.853883790519534</v>
      </c>
    </row>
    <row r="14" spans="1:15" x14ac:dyDescent="0.25">
      <c r="A14" s="60" t="s">
        <v>166</v>
      </c>
      <c r="B14" s="62" t="s">
        <v>160</v>
      </c>
      <c r="C14" s="9">
        <v>14</v>
      </c>
      <c r="D14" s="3">
        <f>IF(C17=0,"- - -",C14/C17*100)</f>
        <v>2.2751649494588359E-2</v>
      </c>
      <c r="E14" s="2">
        <v>1</v>
      </c>
      <c r="F14" s="3">
        <f>IF(E17=0,"- - -",E14/E17*100)</f>
        <v>4.1074509159615543E-3</v>
      </c>
      <c r="G14" s="2">
        <v>1</v>
      </c>
      <c r="H14" s="3">
        <f>IF(G17=0,"- - -",G14/G17*100)</f>
        <v>2.9331534332560937E-3</v>
      </c>
      <c r="I14" s="26">
        <f t="shared" si="0"/>
        <v>16</v>
      </c>
      <c r="J14" s="29">
        <f>IF(I17=0,"- - -",I14/I17*100)</f>
        <v>1.3336334008485242E-2</v>
      </c>
    </row>
    <row r="15" spans="1:15" x14ac:dyDescent="0.25">
      <c r="A15" s="60" t="s">
        <v>167</v>
      </c>
      <c r="B15" s="62" t="s">
        <v>160</v>
      </c>
      <c r="C15" s="9">
        <v>0</v>
      </c>
      <c r="D15" s="3">
        <f>IF(C17=0,"- - -",C15/C17*100)</f>
        <v>0</v>
      </c>
      <c r="E15" s="2">
        <v>0</v>
      </c>
      <c r="F15" s="3">
        <f>IF(E17=0,"- - -",E15/E17*100)</f>
        <v>0</v>
      </c>
      <c r="G15" s="2">
        <v>0</v>
      </c>
      <c r="H15" s="3">
        <f>IF(G17=0,"- - -",G15/G17*100)</f>
        <v>0</v>
      </c>
      <c r="I15" s="26">
        <f t="shared" si="0"/>
        <v>0</v>
      </c>
      <c r="J15" s="29">
        <f>IF(I17=0,"- - -",I15/I17*100)</f>
        <v>0</v>
      </c>
    </row>
    <row r="16" spans="1:15" ht="15.6" customHeight="1" thickBot="1" x14ac:dyDescent="0.3">
      <c r="A16" s="66" t="s">
        <v>16</v>
      </c>
      <c r="B16" s="62"/>
      <c r="C16" s="9">
        <v>31</v>
      </c>
      <c r="D16" s="3">
        <f>IF(C17=0,"- - -",C16/C17*100)</f>
        <v>5.0378652452302788E-2</v>
      </c>
      <c r="E16" s="2">
        <v>67</v>
      </c>
      <c r="F16" s="3">
        <f>IF(E17=0,"- - -",E16/E17*100)</f>
        <v>0.27519921136942416</v>
      </c>
      <c r="G16" s="2">
        <v>57</v>
      </c>
      <c r="H16" s="3">
        <f>IF(G17=0,"- - -",G16/G17*100)</f>
        <v>0.16718974569559733</v>
      </c>
      <c r="I16" s="26">
        <f t="shared" si="0"/>
        <v>155</v>
      </c>
      <c r="J16" s="29">
        <f>IF(I17=0,"- - -",I16/I17*100)</f>
        <v>0.12919573570720078</v>
      </c>
    </row>
    <row r="17" spans="1:26" x14ac:dyDescent="0.25">
      <c r="A17" s="153" t="s">
        <v>13</v>
      </c>
      <c r="B17" s="154"/>
      <c r="C17" s="14">
        <f>SUM(C8:C16)</f>
        <v>61534</v>
      </c>
      <c r="D17" s="15">
        <f>IF(C17=0,"- - -",C17/C17*100)</f>
        <v>100</v>
      </c>
      <c r="E17" s="16">
        <f>SUM(E8:E16)</f>
        <v>24346</v>
      </c>
      <c r="F17" s="15">
        <f>IF(E17=0,"- - -",E17/E17*100)</f>
        <v>100</v>
      </c>
      <c r="G17" s="16">
        <f>SUM(G8:G16)</f>
        <v>34093</v>
      </c>
      <c r="H17" s="15">
        <f>IF(G17=0,"- - -",G17/G17*100)</f>
        <v>100</v>
      </c>
      <c r="I17" s="22">
        <f>SUM(I8:I16)</f>
        <v>119973</v>
      </c>
      <c r="J17" s="23">
        <f>IF(I17=0,"- - -",I17/I17*100)</f>
        <v>100</v>
      </c>
    </row>
    <row r="18" spans="1:26" ht="15.75" thickBot="1" x14ac:dyDescent="0.3">
      <c r="A18" s="155" t="s">
        <v>69</v>
      </c>
      <c r="B18" s="156"/>
      <c r="C18" s="18">
        <f>IF($I17=0,"- - -",C17/$I17*100)</f>
        <v>51.289873554883179</v>
      </c>
      <c r="D18" s="19"/>
      <c r="E18" s="20">
        <f>IF($I17=0,"- - -",E17/$I17*100)</f>
        <v>20.292899235661359</v>
      </c>
      <c r="F18" s="19"/>
      <c r="G18" s="20">
        <f>IF($I17=0,"- - -",G17/$I17*100)</f>
        <v>28.417227209455458</v>
      </c>
      <c r="H18" s="19"/>
      <c r="I18" s="24">
        <f>IF($I17=0,"- - -",I17/$I17*100)</f>
        <v>100</v>
      </c>
      <c r="J18" s="25"/>
    </row>
    <row r="21" spans="1:26" x14ac:dyDescent="0.25">
      <c r="A21" s="1" t="s">
        <v>147</v>
      </c>
      <c r="J21" s="48"/>
      <c r="L21" s="48"/>
    </row>
    <row r="22" spans="1:26" ht="15.75" thickBot="1" x14ac:dyDescent="0.3"/>
    <row r="23" spans="1:26" ht="14.45" customHeight="1" x14ac:dyDescent="0.25">
      <c r="A23" s="162" t="s">
        <v>158</v>
      </c>
      <c r="B23" s="163"/>
      <c r="C23" s="32" t="s">
        <v>1</v>
      </c>
      <c r="D23" s="33"/>
      <c r="E23" s="33" t="s">
        <v>2</v>
      </c>
      <c r="F23" s="33"/>
      <c r="G23" s="33" t="s">
        <v>3</v>
      </c>
      <c r="H23" s="33"/>
      <c r="I23" s="33" t="s">
        <v>4</v>
      </c>
      <c r="J23" s="33"/>
      <c r="K23" s="33" t="s">
        <v>5</v>
      </c>
      <c r="L23" s="33"/>
      <c r="M23" s="33" t="s">
        <v>72</v>
      </c>
      <c r="N23" s="33"/>
      <c r="O23" s="33" t="s">
        <v>7</v>
      </c>
      <c r="P23" s="33"/>
      <c r="Q23" s="33" t="s">
        <v>8</v>
      </c>
      <c r="R23" s="33"/>
      <c r="S23" s="33" t="s">
        <v>9</v>
      </c>
      <c r="T23" s="33"/>
      <c r="U23" s="33" t="s">
        <v>10</v>
      </c>
      <c r="V23" s="33"/>
      <c r="W23" s="33" t="s">
        <v>11</v>
      </c>
      <c r="X23" s="33"/>
      <c r="Y23" s="35" t="s">
        <v>13</v>
      </c>
      <c r="Z23" s="36"/>
    </row>
    <row r="24" spans="1:26" ht="15.75" thickBot="1" x14ac:dyDescent="0.3">
      <c r="A24" s="164"/>
      <c r="B24" s="165"/>
      <c r="C24" s="37" t="s">
        <v>14</v>
      </c>
      <c r="D24" s="38" t="s">
        <v>15</v>
      </c>
      <c r="E24" s="39" t="s">
        <v>14</v>
      </c>
      <c r="F24" s="38" t="s">
        <v>15</v>
      </c>
      <c r="G24" s="39" t="s">
        <v>14</v>
      </c>
      <c r="H24" s="38" t="s">
        <v>15</v>
      </c>
      <c r="I24" s="37" t="s">
        <v>14</v>
      </c>
      <c r="J24" s="38" t="s">
        <v>15</v>
      </c>
      <c r="K24" s="37" t="s">
        <v>14</v>
      </c>
      <c r="L24" s="38" t="s">
        <v>15</v>
      </c>
      <c r="M24" s="37" t="s">
        <v>14</v>
      </c>
      <c r="N24" s="38" t="s">
        <v>15</v>
      </c>
      <c r="O24" s="37" t="s">
        <v>14</v>
      </c>
      <c r="P24" s="38" t="s">
        <v>15</v>
      </c>
      <c r="Q24" s="37" t="s">
        <v>14</v>
      </c>
      <c r="R24" s="38" t="s">
        <v>15</v>
      </c>
      <c r="S24" s="37" t="s">
        <v>14</v>
      </c>
      <c r="T24" s="38" t="s">
        <v>15</v>
      </c>
      <c r="U24" s="37" t="s">
        <v>14</v>
      </c>
      <c r="V24" s="38" t="s">
        <v>15</v>
      </c>
      <c r="W24" s="37" t="s">
        <v>14</v>
      </c>
      <c r="X24" s="38" t="s">
        <v>15</v>
      </c>
      <c r="Y24" s="41" t="s">
        <v>14</v>
      </c>
      <c r="Z24" s="42" t="s">
        <v>15</v>
      </c>
    </row>
    <row r="25" spans="1:26" x14ac:dyDescent="0.25">
      <c r="A25" s="59" t="s">
        <v>159</v>
      </c>
      <c r="B25" s="62" t="s">
        <v>160</v>
      </c>
      <c r="C25" s="8">
        <v>3</v>
      </c>
      <c r="D25" s="5">
        <f>IF(C34=0,"- - -",C25/C34*100)</f>
        <v>2.6560424966799469E-2</v>
      </c>
      <c r="E25" s="4">
        <v>4</v>
      </c>
      <c r="F25" s="5">
        <f>IF(E34=0,"- - -",E25/E34*100)</f>
        <v>2.6625840378086931E-2</v>
      </c>
      <c r="G25" s="4">
        <v>11</v>
      </c>
      <c r="H25" s="5">
        <f>IF(G34=0,"- - -",G25/G34*100)</f>
        <v>5.1474029012634537E-2</v>
      </c>
      <c r="I25" s="4">
        <v>2</v>
      </c>
      <c r="J25" s="5">
        <f>IF(I34=0,"- - -",I25/I34*100)</f>
        <v>2.6109660574412531E-2</v>
      </c>
      <c r="K25" s="4">
        <v>1</v>
      </c>
      <c r="L25" s="5">
        <f>IF(K34=0,"- - -",K25/K34*100)</f>
        <v>1.6165535079211122E-2</v>
      </c>
      <c r="M25" s="4">
        <v>9</v>
      </c>
      <c r="N25" s="5">
        <f>IF(M34=0,"- - -",M25/M34*100)</f>
        <v>3.6967058243653983E-2</v>
      </c>
      <c r="O25" s="4">
        <v>4</v>
      </c>
      <c r="P25" s="5">
        <f>IF(O34=0,"- - -",O25/O34*100)</f>
        <v>2.9284720696976352E-2</v>
      </c>
      <c r="Q25" s="4">
        <v>0</v>
      </c>
      <c r="R25" s="5">
        <f>IF(Q34=0,"- - -",Q25/Q34*100)</f>
        <v>0</v>
      </c>
      <c r="S25" s="4">
        <v>15</v>
      </c>
      <c r="T25" s="5">
        <f>IF(S34=0,"- - -",S25/S34*100)</f>
        <v>0.12863390789812193</v>
      </c>
      <c r="U25" s="4">
        <v>6</v>
      </c>
      <c r="V25" s="5">
        <f>IF(U34=0,"- - -",U25/U34*100)</f>
        <v>0.12806830309498399</v>
      </c>
      <c r="W25" s="4">
        <v>2</v>
      </c>
      <c r="X25" s="5">
        <f>IF(W34=0,"- - -",W25/W34*100)</f>
        <v>7.6394194041252861E-2</v>
      </c>
      <c r="Y25" s="26">
        <f>C25+E25+G25+I25+K25+M25+O25+Q25+S25+U25+W25</f>
        <v>57</v>
      </c>
      <c r="Z25" s="27">
        <f>IF(Y34=0,"- - -",Y25/Y34*100)</f>
        <v>4.7510689905228679E-2</v>
      </c>
    </row>
    <row r="26" spans="1:26" x14ac:dyDescent="0.25">
      <c r="A26" s="60" t="s">
        <v>161</v>
      </c>
      <c r="B26" s="62" t="s">
        <v>160</v>
      </c>
      <c r="C26" s="9">
        <v>49</v>
      </c>
      <c r="D26" s="3">
        <f>IF(C34=0,"- - -",C26/C34*100)</f>
        <v>0.43382027445772464</v>
      </c>
      <c r="E26" s="2">
        <v>68</v>
      </c>
      <c r="F26" s="3">
        <f>IF(E34=0,"- - -",E26/E34*100)</f>
        <v>0.45263928642747792</v>
      </c>
      <c r="G26" s="2">
        <v>90</v>
      </c>
      <c r="H26" s="3">
        <f>IF(G34=0,"- - -",G26/G34*100)</f>
        <v>0.42115114646700985</v>
      </c>
      <c r="I26" s="2">
        <v>27</v>
      </c>
      <c r="J26" s="3">
        <f>IF(I34=0,"- - -",I26/I34*100)</f>
        <v>0.35248041775456918</v>
      </c>
      <c r="K26" s="2">
        <v>45</v>
      </c>
      <c r="L26" s="3">
        <f>IF(K34=0,"- - -",K26/K34*100)</f>
        <v>0.72744907856450047</v>
      </c>
      <c r="M26" s="2">
        <v>130</v>
      </c>
      <c r="N26" s="3">
        <f>IF(M34=0,"- - -",M26/M34*100)</f>
        <v>0.53396861907500204</v>
      </c>
      <c r="O26" s="2">
        <v>56</v>
      </c>
      <c r="P26" s="3">
        <f>IF(O34=0,"- - -",O26/O34*100)</f>
        <v>0.40998608975766893</v>
      </c>
      <c r="Q26" s="2">
        <v>4</v>
      </c>
      <c r="R26" s="3">
        <f>IF(Q34=0,"- - -",Q26/Q34*100)</f>
        <v>0.27210884353741494</v>
      </c>
      <c r="S26" s="2">
        <v>76</v>
      </c>
      <c r="T26" s="3">
        <f>IF(S34=0,"- - -",S26/S34*100)</f>
        <v>0.65174513335048445</v>
      </c>
      <c r="U26" s="2">
        <v>22</v>
      </c>
      <c r="V26" s="3">
        <f>IF(U34=0,"- - -",U26/U34*100)</f>
        <v>0.46958377801494133</v>
      </c>
      <c r="W26" s="2">
        <v>9</v>
      </c>
      <c r="X26" s="3">
        <f>IF(W34=0,"- - -",W26/W34*100)</f>
        <v>0.3437738731856379</v>
      </c>
      <c r="Y26" s="26">
        <f t="shared" ref="Y26:Y33" si="1">C26+E26+G26+I26+K26+M26+O26+Q26+S26+U26+W26</f>
        <v>576</v>
      </c>
      <c r="Z26" s="29">
        <f>IF(Y34=0,"- - -",Y26/Y34*100)</f>
        <v>0.48010802430546878</v>
      </c>
    </row>
    <row r="27" spans="1:26" x14ac:dyDescent="0.25">
      <c r="A27" s="60" t="s">
        <v>162</v>
      </c>
      <c r="B27" s="62" t="s">
        <v>160</v>
      </c>
      <c r="C27" s="9">
        <v>101</v>
      </c>
      <c r="D27" s="3">
        <f>IF(C34=0,"- - -",C27/C34*100)</f>
        <v>0.89420097388224884</v>
      </c>
      <c r="E27" s="2">
        <v>149</v>
      </c>
      <c r="F27" s="3">
        <f>IF(E34=0,"- - -",E27/E34*100)</f>
        <v>0.99181255408373836</v>
      </c>
      <c r="G27" s="2">
        <v>235</v>
      </c>
      <c r="H27" s="3">
        <f>IF(G34=0,"- - -",G27/G34*100)</f>
        <v>1.0996724379971923</v>
      </c>
      <c r="I27" s="2">
        <v>71</v>
      </c>
      <c r="J27" s="3">
        <f>IF(I34=0,"- - -",I27/I34*100)</f>
        <v>0.92689295039164488</v>
      </c>
      <c r="K27" s="2">
        <v>104</v>
      </c>
      <c r="L27" s="3">
        <f>IF(K34=0,"- - -",K27/K34*100)</f>
        <v>1.6812156482379566</v>
      </c>
      <c r="M27" s="2">
        <v>270</v>
      </c>
      <c r="N27" s="3">
        <f>IF(M34=0,"- - -",M27/M34*100)</f>
        <v>1.1090117473096195</v>
      </c>
      <c r="O27" s="2">
        <v>145</v>
      </c>
      <c r="P27" s="3">
        <f>IF(O34=0,"- - -",O27/O34*100)</f>
        <v>1.0615711252653928</v>
      </c>
      <c r="Q27" s="2">
        <v>5</v>
      </c>
      <c r="R27" s="3">
        <f>IF(Q34=0,"- - -",Q27/Q34*100)</f>
        <v>0.3401360544217687</v>
      </c>
      <c r="S27" s="2">
        <v>132</v>
      </c>
      <c r="T27" s="3">
        <f>IF(S34=0,"- - -",S27/S34*100)</f>
        <v>1.1319783895034732</v>
      </c>
      <c r="U27" s="2">
        <v>55</v>
      </c>
      <c r="V27" s="3">
        <f>IF(U34=0,"- - -",U27/U34*100)</f>
        <v>1.1739594450373532</v>
      </c>
      <c r="W27" s="2">
        <v>4</v>
      </c>
      <c r="X27" s="3">
        <f>IF(W34=0,"- - -",W27/W34*100)</f>
        <v>0.15278838808250572</v>
      </c>
      <c r="Y27" s="26">
        <f t="shared" si="1"/>
        <v>1271</v>
      </c>
      <c r="Z27" s="29">
        <f>IF(Y34=0,"- - -",Y27/Y34*100)</f>
        <v>1.0594050327990465</v>
      </c>
    </row>
    <row r="28" spans="1:26" x14ac:dyDescent="0.25">
      <c r="A28" s="60" t="s">
        <v>163</v>
      </c>
      <c r="B28" s="62" t="s">
        <v>160</v>
      </c>
      <c r="C28" s="9">
        <v>1518</v>
      </c>
      <c r="D28" s="3">
        <f>IF(C34=0,"- - -",C28/C34*100)</f>
        <v>13.439575033200532</v>
      </c>
      <c r="E28" s="2">
        <v>2008</v>
      </c>
      <c r="F28" s="3">
        <f>IF(E34=0,"- - -",E28/E34*100)</f>
        <v>13.36617186979964</v>
      </c>
      <c r="G28" s="2">
        <v>2790</v>
      </c>
      <c r="H28" s="3">
        <f>IF(G34=0,"- - -",G28/G34*100)</f>
        <v>13.055685540477304</v>
      </c>
      <c r="I28" s="2">
        <v>1058</v>
      </c>
      <c r="J28" s="3">
        <f>IF(I34=0,"- - -",I28/I34*100)</f>
        <v>13.812010443864231</v>
      </c>
      <c r="K28" s="2">
        <v>917</v>
      </c>
      <c r="L28" s="3">
        <f>IF(K34=0,"- - -",K28/K34*100)</f>
        <v>14.823795667636599</v>
      </c>
      <c r="M28" s="2">
        <v>2933</v>
      </c>
      <c r="N28" s="3">
        <f>IF(M34=0,"- - -",M28/M34*100)</f>
        <v>12.047153536515239</v>
      </c>
      <c r="O28" s="2">
        <v>2127</v>
      </c>
      <c r="P28" s="3">
        <f>IF(O34=0,"- - -",O28/O34*100)</f>
        <v>15.572150230617176</v>
      </c>
      <c r="Q28" s="2">
        <v>159</v>
      </c>
      <c r="R28" s="3">
        <f>IF(Q34=0,"- - -",Q28/Q34*100)</f>
        <v>10.816326530612246</v>
      </c>
      <c r="S28" s="2">
        <v>1654</v>
      </c>
      <c r="T28" s="3">
        <f>IF(S34=0,"- - -",S28/S34*100)</f>
        <v>14.184032244232913</v>
      </c>
      <c r="U28" s="2">
        <v>690</v>
      </c>
      <c r="V28" s="3">
        <f>IF(U34=0,"- - -",U28/U34*100)</f>
        <v>14.727854855923159</v>
      </c>
      <c r="W28" s="2">
        <v>329</v>
      </c>
      <c r="X28" s="3">
        <f>IF(W34=0,"- - -",W28/W34*100)</f>
        <v>12.566844919786096</v>
      </c>
      <c r="Y28" s="26">
        <f t="shared" si="1"/>
        <v>16183</v>
      </c>
      <c r="Z28" s="29">
        <f>IF(Y34=0,"- - -",Y28/Y34*100)</f>
        <v>13.488868328707293</v>
      </c>
    </row>
    <row r="29" spans="1:26" x14ac:dyDescent="0.25">
      <c r="A29" s="60" t="s">
        <v>164</v>
      </c>
      <c r="B29" s="62" t="s">
        <v>160</v>
      </c>
      <c r="C29" s="9">
        <v>8614</v>
      </c>
      <c r="D29" s="3">
        <f>IF(C34=0,"- - -",C29/C34*100)</f>
        <v>76.263833554670214</v>
      </c>
      <c r="E29" s="2">
        <v>11379</v>
      </c>
      <c r="F29" s="3">
        <f>IF(E34=0,"- - -",E29/E34*100)</f>
        <v>75.74385941556281</v>
      </c>
      <c r="G29" s="2">
        <v>16021</v>
      </c>
      <c r="H29" s="3">
        <f>IF(G34=0,"- - -",G29/G34*100)</f>
        <v>74.969583528310707</v>
      </c>
      <c r="I29" s="2">
        <v>5683</v>
      </c>
      <c r="J29" s="3">
        <f>IF(I34=0,"- - -",I29/I34*100)</f>
        <v>74.190600522193208</v>
      </c>
      <c r="K29" s="2">
        <v>4565</v>
      </c>
      <c r="L29" s="3">
        <f>IF(K34=0,"- - -",K29/K34*100)</f>
        <v>73.795667636598779</v>
      </c>
      <c r="M29" s="2">
        <v>17691</v>
      </c>
      <c r="N29" s="3">
        <f>IF(M34=0,"- - -",M29/M34*100)</f>
        <v>72.664914154275863</v>
      </c>
      <c r="O29" s="2">
        <v>10305</v>
      </c>
      <c r="P29" s="3">
        <f>IF(O34=0,"- - -",O29/O34*100)</f>
        <v>75.444761695585328</v>
      </c>
      <c r="Q29" s="2">
        <v>1172</v>
      </c>
      <c r="R29" s="3">
        <f>IF(Q34=0,"- - -",Q29/Q34*100)</f>
        <v>79.727891156462576</v>
      </c>
      <c r="S29" s="2">
        <v>8978</v>
      </c>
      <c r="T29" s="3">
        <f>IF(S34=0,"- - -",S29/S34*100)</f>
        <v>76.991681673955924</v>
      </c>
      <c r="U29" s="2">
        <v>3549</v>
      </c>
      <c r="V29" s="3">
        <f>IF(U34=0,"- - -",U29/U34*100)</f>
        <v>75.752401280683031</v>
      </c>
      <c r="W29" s="2">
        <v>1936</v>
      </c>
      <c r="X29" s="3">
        <f>IF(W34=0,"- - -",W29/W34*100)</f>
        <v>73.94957983193278</v>
      </c>
      <c r="Y29" s="26">
        <f t="shared" si="1"/>
        <v>89893</v>
      </c>
      <c r="Z29" s="29">
        <f>IF(Y34=0,"- - -",Y29/Y34*100)</f>
        <v>74.927692064047747</v>
      </c>
    </row>
    <row r="30" spans="1:26" x14ac:dyDescent="0.25">
      <c r="A30" s="60" t="s">
        <v>165</v>
      </c>
      <c r="B30" s="62" t="s">
        <v>160</v>
      </c>
      <c r="C30" s="9">
        <v>1006</v>
      </c>
      <c r="D30" s="3">
        <f>IF(C34=0,"- - -",C30/C34*100)</f>
        <v>8.906595838866755</v>
      </c>
      <c r="E30" s="2">
        <v>1405</v>
      </c>
      <c r="F30" s="3">
        <f>IF(E34=0,"- - -",E30/E34*100)</f>
        <v>9.352326432803034</v>
      </c>
      <c r="G30" s="2">
        <v>2206</v>
      </c>
      <c r="H30" s="3">
        <f>IF(G34=0,"- - -",G30/G34*100)</f>
        <v>10.322882545624708</v>
      </c>
      <c r="I30" s="2">
        <v>819</v>
      </c>
      <c r="J30" s="3">
        <f>IF(I34=0,"- - -",I30/I34*100)</f>
        <v>10.691906005221933</v>
      </c>
      <c r="K30" s="2">
        <v>540</v>
      </c>
      <c r="L30" s="3">
        <f>IF(K34=0,"- - -",K30/K34*100)</f>
        <v>8.7293889427740066</v>
      </c>
      <c r="M30" s="2">
        <v>3245</v>
      </c>
      <c r="N30" s="3">
        <f>IF(M34=0,"- - -",M30/M34*100)</f>
        <v>13.328678222295242</v>
      </c>
      <c r="O30" s="2">
        <v>989</v>
      </c>
      <c r="P30" s="3">
        <f>IF(O34=0,"- - -",O30/O34*100)</f>
        <v>7.2406471923274029</v>
      </c>
      <c r="Q30" s="2">
        <v>130</v>
      </c>
      <c r="R30" s="3">
        <f>IF(Q34=0,"- - -",Q30/Q34*100)</f>
        <v>8.8435374149659864</v>
      </c>
      <c r="S30" s="2">
        <v>796</v>
      </c>
      <c r="T30" s="3">
        <f>IF(S34=0,"- - -",S30/S34*100)</f>
        <v>6.8261727124603375</v>
      </c>
      <c r="U30" s="2">
        <v>350</v>
      </c>
      <c r="V30" s="3">
        <f>IF(U34=0,"- - -",U30/U34*100)</f>
        <v>7.4706510138740665</v>
      </c>
      <c r="W30" s="2">
        <v>336</v>
      </c>
      <c r="X30" s="3">
        <f>IF(W34=0,"- - -",W30/W34*100)</f>
        <v>12.834224598930483</v>
      </c>
      <c r="Y30" s="26">
        <f t="shared" si="1"/>
        <v>11822</v>
      </c>
      <c r="Z30" s="29">
        <f>IF(Y34=0,"- - -",Y30/Y34*100)</f>
        <v>9.853883790519534</v>
      </c>
    </row>
    <row r="31" spans="1:26" x14ac:dyDescent="0.25">
      <c r="A31" s="60" t="s">
        <v>166</v>
      </c>
      <c r="B31" s="62" t="s">
        <v>160</v>
      </c>
      <c r="C31" s="9">
        <v>1</v>
      </c>
      <c r="D31" s="3">
        <f>IF(C34=0,"- - -",C31/C34*100)</f>
        <v>8.8534749889331577E-3</v>
      </c>
      <c r="E31" s="2">
        <v>0</v>
      </c>
      <c r="F31" s="3">
        <f>IF(E34=0,"- - -",E31/E34*100)</f>
        <v>0</v>
      </c>
      <c r="G31" s="2">
        <v>12</v>
      </c>
      <c r="H31" s="3">
        <f>IF(G34=0,"- - -",G31/G34*100)</f>
        <v>5.6153486195601308E-2</v>
      </c>
      <c r="I31" s="2">
        <v>0</v>
      </c>
      <c r="J31" s="3">
        <f>IF(I34=0,"- - -",I31/I34*100)</f>
        <v>0</v>
      </c>
      <c r="K31" s="2">
        <v>1</v>
      </c>
      <c r="L31" s="3">
        <f>IF(K34=0,"- - -",K31/K34*100)</f>
        <v>1.6165535079211122E-2</v>
      </c>
      <c r="M31" s="2">
        <v>1</v>
      </c>
      <c r="N31" s="3">
        <f>IF(M34=0,"- - -",M31/M34*100)</f>
        <v>4.1074509159615543E-3</v>
      </c>
      <c r="O31" s="2">
        <v>0</v>
      </c>
      <c r="P31" s="3">
        <f>IF(O34=0,"- - -",O31/O34*100)</f>
        <v>0</v>
      </c>
      <c r="Q31" s="2">
        <v>0</v>
      </c>
      <c r="R31" s="3">
        <f>IF(Q34=0,"- - -",Q31/Q34*100)</f>
        <v>0</v>
      </c>
      <c r="S31" s="2">
        <v>1</v>
      </c>
      <c r="T31" s="3">
        <f>IF(S34=0,"- - -",S31/S34*100)</f>
        <v>8.5755938598747975E-3</v>
      </c>
      <c r="U31" s="2">
        <v>0</v>
      </c>
      <c r="V31" s="3">
        <f>IF(U34=0,"- - -",U31/U34*100)</f>
        <v>0</v>
      </c>
      <c r="W31" s="2">
        <v>0</v>
      </c>
      <c r="X31" s="3">
        <f>IF(W34=0,"- - -",W31/W34*100)</f>
        <v>0</v>
      </c>
      <c r="Y31" s="26">
        <f t="shared" si="1"/>
        <v>16</v>
      </c>
      <c r="Z31" s="29">
        <f>IF(Y34=0,"- - -",Y31/Y34*100)</f>
        <v>1.3336334008485242E-2</v>
      </c>
    </row>
    <row r="32" spans="1:26" x14ac:dyDescent="0.25">
      <c r="A32" s="60" t="s">
        <v>167</v>
      </c>
      <c r="B32" s="62" t="s">
        <v>160</v>
      </c>
      <c r="C32" s="9">
        <v>0</v>
      </c>
      <c r="D32" s="3">
        <f>IF(C34=0,"- - -",C32/C34*100)</f>
        <v>0</v>
      </c>
      <c r="E32" s="2">
        <v>0</v>
      </c>
      <c r="F32" s="3">
        <f>IF(E34=0,"- - -",E32/E34*100)</f>
        <v>0</v>
      </c>
      <c r="G32" s="2">
        <v>0</v>
      </c>
      <c r="H32" s="3">
        <f>IF(G34=0,"- - -",G32/G34*100)</f>
        <v>0</v>
      </c>
      <c r="I32" s="2">
        <v>0</v>
      </c>
      <c r="J32" s="3">
        <f>IF(I34=0,"- - -",I32/I34*100)</f>
        <v>0</v>
      </c>
      <c r="K32" s="2">
        <v>0</v>
      </c>
      <c r="L32" s="3">
        <f>IF(K34=0,"- - -",K32/K34*100)</f>
        <v>0</v>
      </c>
      <c r="M32" s="2">
        <v>0</v>
      </c>
      <c r="N32" s="3">
        <f>IF(M34=0,"- - -",M32/M34*100)</f>
        <v>0</v>
      </c>
      <c r="O32" s="2">
        <v>0</v>
      </c>
      <c r="P32" s="3">
        <f>IF(O34=0,"- - -",O32/O34*100)</f>
        <v>0</v>
      </c>
      <c r="Q32" s="2">
        <v>0</v>
      </c>
      <c r="R32" s="3">
        <f>IF(Q34=0,"- - -",Q32/Q34*100)</f>
        <v>0</v>
      </c>
      <c r="S32" s="2">
        <v>0</v>
      </c>
      <c r="T32" s="3">
        <f>IF(S34=0,"- - -",S32/S34*100)</f>
        <v>0</v>
      </c>
      <c r="U32" s="2">
        <v>0</v>
      </c>
      <c r="V32" s="3">
        <f>IF(U34=0,"- - -",U32/U34*100)</f>
        <v>0</v>
      </c>
      <c r="W32" s="2">
        <v>0</v>
      </c>
      <c r="X32" s="3">
        <f>IF(W34=0,"- - -",W32/W34*100)</f>
        <v>0</v>
      </c>
      <c r="Y32" s="26">
        <f t="shared" si="1"/>
        <v>0</v>
      </c>
      <c r="Z32" s="29">
        <f>IF(Y34=0,"- - -",Y32/Y34*100)</f>
        <v>0</v>
      </c>
    </row>
    <row r="33" spans="1:30" ht="15.75" thickBot="1" x14ac:dyDescent="0.3">
      <c r="A33" s="66" t="s">
        <v>16</v>
      </c>
      <c r="B33" s="62"/>
      <c r="C33" s="9">
        <v>3</v>
      </c>
      <c r="D33" s="3">
        <f>IF(C34=0,"- - -",C33/C34*100)</f>
        <v>2.6560424966799469E-2</v>
      </c>
      <c r="E33" s="2">
        <v>10</v>
      </c>
      <c r="F33" s="3">
        <f>IF(E34=0,"- - -",E33/E34*100)</f>
        <v>6.6564600945217337E-2</v>
      </c>
      <c r="G33" s="2">
        <v>5</v>
      </c>
      <c r="H33" s="3">
        <f>IF(G34=0,"- - -",G33/G34*100)</f>
        <v>2.3397285914833879E-2</v>
      </c>
      <c r="I33" s="2">
        <v>0</v>
      </c>
      <c r="J33" s="3">
        <f>IF(I34=0,"- - -",I33/I34*100)</f>
        <v>0</v>
      </c>
      <c r="K33" s="2">
        <v>13</v>
      </c>
      <c r="L33" s="3">
        <f>IF(K34=0,"- - -",K33/K34*100)</f>
        <v>0.21015195602974457</v>
      </c>
      <c r="M33" s="2">
        <v>67</v>
      </c>
      <c r="N33" s="3">
        <f>IF(M34=0,"- - -",M33/M34*100)</f>
        <v>0.27519921136942416</v>
      </c>
      <c r="O33" s="2">
        <v>33</v>
      </c>
      <c r="P33" s="3">
        <f>IF(O34=0,"- - -",O33/O34*100)</f>
        <v>0.24159894575005492</v>
      </c>
      <c r="Q33" s="2">
        <v>0</v>
      </c>
      <c r="R33" s="3">
        <f>IF(Q34=0,"- - -",Q33/Q34*100)</f>
        <v>0</v>
      </c>
      <c r="S33" s="2">
        <v>9</v>
      </c>
      <c r="T33" s="3">
        <f>IF(S34=0,"- - -",S33/S34*100)</f>
        <v>7.7180344738873169E-2</v>
      </c>
      <c r="U33" s="2">
        <v>13</v>
      </c>
      <c r="V33" s="3">
        <f>IF(U34=0,"- - -",U33/U34*100)</f>
        <v>0.27748132337246528</v>
      </c>
      <c r="W33" s="2">
        <v>2</v>
      </c>
      <c r="X33" s="3">
        <f>IF(W34=0,"- - -",W33/W34*100)</f>
        <v>7.6394194041252861E-2</v>
      </c>
      <c r="Y33" s="26">
        <f t="shared" si="1"/>
        <v>155</v>
      </c>
      <c r="Z33" s="29">
        <f>IF(Y34=0,"- - -",Y33/Y34*100)</f>
        <v>0.12919573570720078</v>
      </c>
    </row>
    <row r="34" spans="1:30" x14ac:dyDescent="0.25">
      <c r="A34" s="153" t="s">
        <v>13</v>
      </c>
      <c r="B34" s="154"/>
      <c r="C34" s="14">
        <f>SUM(C25:C33)</f>
        <v>11295</v>
      </c>
      <c r="D34" s="15">
        <f>IF(C34=0,"- - -",C34/C34*100)</f>
        <v>100</v>
      </c>
      <c r="E34" s="16">
        <f>SUM(E25:E33)</f>
        <v>15023</v>
      </c>
      <c r="F34" s="15">
        <f>IF(E34=0,"- - -",E34/E34*100)</f>
        <v>100</v>
      </c>
      <c r="G34" s="16">
        <f>SUM(G25:G33)</f>
        <v>21370</v>
      </c>
      <c r="H34" s="15">
        <f>IF(G34=0,"- - -",G34/G34*100)</f>
        <v>100</v>
      </c>
      <c r="I34" s="16">
        <f>SUM(I25:I33)</f>
        <v>7660</v>
      </c>
      <c r="J34" s="15">
        <f>IF(I34=0,"- - -",I34/I34*100)</f>
        <v>100</v>
      </c>
      <c r="K34" s="16">
        <f>SUM(K25:K33)</f>
        <v>6186</v>
      </c>
      <c r="L34" s="15">
        <f>IF(K34=0,"- - -",K34/K34*100)</f>
        <v>100</v>
      </c>
      <c r="M34" s="16">
        <f>SUM(M25:M33)</f>
        <v>24346</v>
      </c>
      <c r="N34" s="15">
        <f>IF(M34=0,"- - -",M34/M34*100)</f>
        <v>100</v>
      </c>
      <c r="O34" s="16">
        <f>SUM(O25:O33)</f>
        <v>13659</v>
      </c>
      <c r="P34" s="15">
        <f>IF(O34=0,"- - -",O34/O34*100)</f>
        <v>100</v>
      </c>
      <c r="Q34" s="16">
        <f>SUM(Q25:Q33)</f>
        <v>1470</v>
      </c>
      <c r="R34" s="15">
        <f>IF(Q34=0,"- - -",Q34/Q34*100)</f>
        <v>100</v>
      </c>
      <c r="S34" s="16">
        <f>SUM(S25:S33)</f>
        <v>11661</v>
      </c>
      <c r="T34" s="15">
        <f>IF(S34=0,"- - -",S34/S34*100)</f>
        <v>100</v>
      </c>
      <c r="U34" s="16">
        <f>SUM(U25:U33)</f>
        <v>4685</v>
      </c>
      <c r="V34" s="15">
        <f>IF(U34=0,"- - -",U34/U34*100)</f>
        <v>100</v>
      </c>
      <c r="W34" s="16">
        <f>SUM(W25:W33)</f>
        <v>2618</v>
      </c>
      <c r="X34" s="15">
        <f>IF(W34=0,"- - -",W34/W34*100)</f>
        <v>100</v>
      </c>
      <c r="Y34" s="22">
        <f>SUM(Y25:Y33)</f>
        <v>119973</v>
      </c>
      <c r="Z34" s="23">
        <f>IF(Y34=0,"- - -",Y34/Y34*100)</f>
        <v>100</v>
      </c>
    </row>
    <row r="35" spans="1:30" ht="15.75" thickBot="1" x14ac:dyDescent="0.3">
      <c r="A35" s="155" t="s">
        <v>132</v>
      </c>
      <c r="B35" s="156"/>
      <c r="C35" s="18">
        <f>IF($Y34=0,"- - -",C34/$Y34*100)</f>
        <v>9.4146182891150509</v>
      </c>
      <c r="D35" s="19"/>
      <c r="E35" s="20">
        <f>IF($Y34=0,"- - -",E34/$Y34*100)</f>
        <v>12.521984113092113</v>
      </c>
      <c r="F35" s="19"/>
      <c r="G35" s="20">
        <f>IF($Y34=0,"- - -",G34/$Y34*100)</f>
        <v>17.812341110083104</v>
      </c>
      <c r="H35" s="19"/>
      <c r="I35" s="20">
        <f>IF($Y34=0,"- - -",I34/$Y34*100)</f>
        <v>6.38476990656231</v>
      </c>
      <c r="J35" s="19"/>
      <c r="K35" s="20">
        <f>IF($Y34=0,"- - -",K34/$Y34*100)</f>
        <v>5.1561601360306071</v>
      </c>
      <c r="L35" s="19"/>
      <c r="M35" s="20">
        <f>IF($Y34=0,"- - -",M34/$Y34*100)</f>
        <v>20.292899235661359</v>
      </c>
      <c r="N35" s="19"/>
      <c r="O35" s="20">
        <f>IF($Y34=0,"- - -",O34/$Y34*100)</f>
        <v>11.385061638868747</v>
      </c>
      <c r="P35" s="19"/>
      <c r="Q35" s="20">
        <f>IF($Y34=0,"- - -",Q34/$Y34*100)</f>
        <v>1.2252756870295816</v>
      </c>
      <c r="R35" s="19"/>
      <c r="S35" s="20">
        <f>IF($Y34=0,"- - -",S34/$Y34*100)</f>
        <v>9.7196869295591508</v>
      </c>
      <c r="T35" s="19"/>
      <c r="U35" s="20">
        <f>IF($Y34=0,"- - -",U34/$Y34*100)</f>
        <v>3.9050453018595852</v>
      </c>
      <c r="V35" s="19"/>
      <c r="W35" s="20">
        <f>IF($Y34=0,"- - -",W34/$Y34*100)</f>
        <v>2.1821576521383976</v>
      </c>
      <c r="X35" s="19"/>
      <c r="Y35" s="24">
        <f>IF($Y34=0,"- - -",Y34/$Y34*100)</f>
        <v>100</v>
      </c>
      <c r="Z35" s="25"/>
    </row>
    <row r="38" spans="1:30" x14ac:dyDescent="0.25">
      <c r="A38" s="1" t="s">
        <v>148</v>
      </c>
      <c r="J38" s="48"/>
      <c r="L38" s="48"/>
    </row>
    <row r="39" spans="1:30" ht="15.75" thickBot="1" x14ac:dyDescent="0.3"/>
    <row r="40" spans="1:30" ht="14.45" customHeight="1" x14ac:dyDescent="0.25">
      <c r="A40" s="162" t="s">
        <v>158</v>
      </c>
      <c r="B40" s="163"/>
      <c r="C40" s="32" t="s">
        <v>97</v>
      </c>
      <c r="D40" s="33"/>
      <c r="E40" s="33" t="s">
        <v>98</v>
      </c>
      <c r="F40" s="33"/>
      <c r="G40" s="33" t="s">
        <v>86</v>
      </c>
      <c r="H40" s="33"/>
      <c r="I40" s="33" t="s">
        <v>87</v>
      </c>
      <c r="J40" s="33"/>
      <c r="K40" s="33" t="s">
        <v>88</v>
      </c>
      <c r="L40" s="33"/>
      <c r="M40" s="33" t="s">
        <v>89</v>
      </c>
      <c r="N40" s="33"/>
      <c r="O40" s="33" t="s">
        <v>90</v>
      </c>
      <c r="P40" s="33"/>
      <c r="Q40" s="33" t="s">
        <v>91</v>
      </c>
      <c r="R40" s="33"/>
      <c r="S40" s="33" t="s">
        <v>92</v>
      </c>
      <c r="T40" s="33"/>
      <c r="U40" s="33" t="s">
        <v>93</v>
      </c>
      <c r="V40" s="33"/>
      <c r="W40" s="33" t="s">
        <v>94</v>
      </c>
      <c r="X40" s="33"/>
      <c r="Y40" s="33" t="s">
        <v>95</v>
      </c>
      <c r="Z40" s="33"/>
      <c r="AA40" s="33" t="s">
        <v>96</v>
      </c>
      <c r="AB40" s="34"/>
      <c r="AC40" s="35" t="s">
        <v>13</v>
      </c>
      <c r="AD40" s="36"/>
    </row>
    <row r="41" spans="1:30" ht="15.75" thickBot="1" x14ac:dyDescent="0.3">
      <c r="A41" s="164"/>
      <c r="B41" s="165"/>
      <c r="C41" s="37" t="s">
        <v>14</v>
      </c>
      <c r="D41" s="38" t="s">
        <v>15</v>
      </c>
      <c r="E41" s="39" t="s">
        <v>14</v>
      </c>
      <c r="F41" s="38" t="s">
        <v>15</v>
      </c>
      <c r="G41" s="39" t="s">
        <v>14</v>
      </c>
      <c r="H41" s="38" t="s">
        <v>15</v>
      </c>
      <c r="I41" s="37" t="s">
        <v>14</v>
      </c>
      <c r="J41" s="38" t="s">
        <v>15</v>
      </c>
      <c r="K41" s="37" t="s">
        <v>14</v>
      </c>
      <c r="L41" s="38" t="s">
        <v>15</v>
      </c>
      <c r="M41" s="37" t="s">
        <v>14</v>
      </c>
      <c r="N41" s="38" t="s">
        <v>15</v>
      </c>
      <c r="O41" s="37" t="s">
        <v>14</v>
      </c>
      <c r="P41" s="38" t="s">
        <v>15</v>
      </c>
      <c r="Q41" s="37" t="s">
        <v>14</v>
      </c>
      <c r="R41" s="38" t="s">
        <v>15</v>
      </c>
      <c r="S41" s="37" t="s">
        <v>14</v>
      </c>
      <c r="T41" s="38" t="s">
        <v>15</v>
      </c>
      <c r="U41" s="37" t="s">
        <v>14</v>
      </c>
      <c r="V41" s="38" t="s">
        <v>15</v>
      </c>
      <c r="W41" s="37" t="s">
        <v>14</v>
      </c>
      <c r="X41" s="38" t="s">
        <v>15</v>
      </c>
      <c r="Y41" s="37" t="s">
        <v>14</v>
      </c>
      <c r="Z41" s="38" t="s">
        <v>15</v>
      </c>
      <c r="AA41" s="37" t="s">
        <v>14</v>
      </c>
      <c r="AB41" s="38" t="s">
        <v>15</v>
      </c>
      <c r="AC41" s="41" t="s">
        <v>14</v>
      </c>
      <c r="AD41" s="42" t="s">
        <v>15</v>
      </c>
    </row>
    <row r="42" spans="1:30" x14ac:dyDescent="0.25">
      <c r="A42" s="59" t="s">
        <v>159</v>
      </c>
      <c r="B42" s="62" t="s">
        <v>160</v>
      </c>
      <c r="C42" s="8">
        <v>0</v>
      </c>
      <c r="D42" s="5">
        <f>IF(C51=0,"- - -",C42/C51*100)</f>
        <v>0</v>
      </c>
      <c r="E42" s="4">
        <v>40</v>
      </c>
      <c r="F42" s="5">
        <f>IF(E51=0,"- - -",E42/E51*100)</f>
        <v>4.1286486932826882E-2</v>
      </c>
      <c r="G42" s="4">
        <v>0</v>
      </c>
      <c r="H42" s="5">
        <f>IF(G51=0,"- - -",G42/G51*100)</f>
        <v>0</v>
      </c>
      <c r="I42" s="4">
        <v>0</v>
      </c>
      <c r="J42" s="5">
        <f>IF(I51=0,"- - -",I42/I51*100)</f>
        <v>0</v>
      </c>
      <c r="K42" s="4">
        <v>1</v>
      </c>
      <c r="L42" s="5">
        <f>IF(K51=0,"- - -",K42/K51*100)</f>
        <v>0.66225165562913912</v>
      </c>
      <c r="M42" s="4">
        <v>0</v>
      </c>
      <c r="N42" s="5">
        <f>IF(M51=0,"- - -",M42/M51*100)</f>
        <v>0</v>
      </c>
      <c r="O42" s="4">
        <v>0</v>
      </c>
      <c r="P42" s="5">
        <f>IF(O51=0,"- - -",O42/O51*100)</f>
        <v>0</v>
      </c>
      <c r="Q42" s="4">
        <v>2</v>
      </c>
      <c r="R42" s="5">
        <f>IF(Q51=0,"- - -",Q42/Q51*100)</f>
        <v>3.7636432066240122E-2</v>
      </c>
      <c r="S42" s="4">
        <v>3</v>
      </c>
      <c r="T42" s="5">
        <f>IF(S51=0,"- - -",S42/S51*100)</f>
        <v>0.16675931072818231</v>
      </c>
      <c r="U42" s="4">
        <v>7</v>
      </c>
      <c r="V42" s="5">
        <f>IF(U51=0,"- - -",U42/U51*100)</f>
        <v>0.10856079404466502</v>
      </c>
      <c r="W42" s="4">
        <v>0</v>
      </c>
      <c r="X42" s="5">
        <f>IF(W51=0,"- - -",W42/W51*100)</f>
        <v>0</v>
      </c>
      <c r="Y42" s="4">
        <v>4</v>
      </c>
      <c r="Z42" s="5">
        <f>IF(Y51=0,"- - -",Y42/Y51*100)</f>
        <v>0.14461315979754158</v>
      </c>
      <c r="AA42" s="4">
        <v>0</v>
      </c>
      <c r="AB42" s="5">
        <f>IF(AA51=0,"- - -",AA42/AA51*100)</f>
        <v>0</v>
      </c>
      <c r="AC42" s="26">
        <f>C42+E42+G42+I42+K42+M42+O42+Q42+S42+U42+W42+Y42+AA42</f>
        <v>57</v>
      </c>
      <c r="AD42" s="27">
        <f>IF(AC51=0,"- - -",AC42/AC51*100)</f>
        <v>4.7510689905228679E-2</v>
      </c>
    </row>
    <row r="43" spans="1:30" x14ac:dyDescent="0.25">
      <c r="A43" s="60" t="s">
        <v>161</v>
      </c>
      <c r="B43" s="62" t="s">
        <v>160</v>
      </c>
      <c r="C43" s="9">
        <v>18</v>
      </c>
      <c r="D43" s="3">
        <f>IF(C51=0,"- - -",C43/C51*100)</f>
        <v>0.87591240875912413</v>
      </c>
      <c r="E43" s="2">
        <v>452</v>
      </c>
      <c r="F43" s="3">
        <f>IF(E51=0,"- - -",E43/E51*100)</f>
        <v>0.46653730234094382</v>
      </c>
      <c r="G43" s="2">
        <v>2</v>
      </c>
      <c r="H43" s="3">
        <f>IF(G51=0,"- - -",G43/G51*100)</f>
        <v>0.86956521739130432</v>
      </c>
      <c r="I43" s="2">
        <v>6</v>
      </c>
      <c r="J43" s="3">
        <f>IF(I51=0,"- - -",I43/I51*100)</f>
        <v>0.34305317324185247</v>
      </c>
      <c r="K43" s="2">
        <v>1</v>
      </c>
      <c r="L43" s="3">
        <f>IF(K51=0,"- - -",K43/K51*100)</f>
        <v>0.66225165562913912</v>
      </c>
      <c r="M43" s="2">
        <v>0</v>
      </c>
      <c r="N43" s="3">
        <f>IF(M51=0,"- - -",M43/M51*100)</f>
        <v>0</v>
      </c>
      <c r="O43" s="2">
        <v>11</v>
      </c>
      <c r="P43" s="3">
        <f>IF(O51=0,"- - -",O43/O51*100)</f>
        <v>0.65204505038529936</v>
      </c>
      <c r="Q43" s="2">
        <v>26</v>
      </c>
      <c r="R43" s="3">
        <f>IF(Q51=0,"- - -",Q43/Q51*100)</f>
        <v>0.48927361686112153</v>
      </c>
      <c r="S43" s="2">
        <v>9</v>
      </c>
      <c r="T43" s="3">
        <f>IF(S51=0,"- - -",S43/S51*100)</f>
        <v>0.50027793218454697</v>
      </c>
      <c r="U43" s="2">
        <v>35</v>
      </c>
      <c r="V43" s="3">
        <f>IF(U51=0,"- - -",U43/U51*100)</f>
        <v>0.54280397022332505</v>
      </c>
      <c r="W43" s="2">
        <v>3</v>
      </c>
      <c r="X43" s="3">
        <f>IF(W51=0,"- - -",W43/W51*100)</f>
        <v>0.36719706242350064</v>
      </c>
      <c r="Y43" s="2">
        <v>13</v>
      </c>
      <c r="Z43" s="3">
        <f>IF(Y51=0,"- - -",Y43/Y51*100)</f>
        <v>0.46999276934201012</v>
      </c>
      <c r="AA43" s="2">
        <v>0</v>
      </c>
      <c r="AB43" s="3">
        <f>IF(AA51=0,"- - -",AA43/AA51*100)</f>
        <v>0</v>
      </c>
      <c r="AC43" s="26">
        <f t="shared" ref="AC43:AC50" si="2">C43+E43+G43+I43+K43+M43+O43+Q43+S43+U43+W43+Y43+AA43</f>
        <v>576</v>
      </c>
      <c r="AD43" s="29">
        <f>IF(AC51=0,"- - -",AC43/AC51*100)</f>
        <v>0.48010802430546878</v>
      </c>
    </row>
    <row r="44" spans="1:30" x14ac:dyDescent="0.25">
      <c r="A44" s="60" t="s">
        <v>162</v>
      </c>
      <c r="B44" s="62" t="s">
        <v>160</v>
      </c>
      <c r="C44" s="9">
        <v>42</v>
      </c>
      <c r="D44" s="3">
        <f>IF(C51=0,"- - -",C44/C51*100)</f>
        <v>2.0437956204379564</v>
      </c>
      <c r="E44" s="2">
        <v>1014</v>
      </c>
      <c r="F44" s="3">
        <f>IF(E51=0,"- - -",E44/E51*100)</f>
        <v>1.0466124437471616</v>
      </c>
      <c r="G44" s="2">
        <v>0</v>
      </c>
      <c r="H44" s="3">
        <f>IF(G51=0,"- - -",G44/G51*100)</f>
        <v>0</v>
      </c>
      <c r="I44" s="2">
        <v>15</v>
      </c>
      <c r="J44" s="3">
        <f>IF(I51=0,"- - -",I44/I51*100)</f>
        <v>0.85763293310463129</v>
      </c>
      <c r="K44" s="2">
        <v>0</v>
      </c>
      <c r="L44" s="3">
        <f>IF(K51=0,"- - -",K44/K51*100)</f>
        <v>0</v>
      </c>
      <c r="M44" s="2">
        <v>1</v>
      </c>
      <c r="N44" s="3">
        <f>IF(M51=0,"- - -",M44/M51*100)</f>
        <v>3.7037037037037033</v>
      </c>
      <c r="O44" s="2">
        <v>29</v>
      </c>
      <c r="P44" s="3">
        <f>IF(O51=0,"- - -",O44/O51*100)</f>
        <v>1.7190278601066984</v>
      </c>
      <c r="Q44" s="2">
        <v>56</v>
      </c>
      <c r="R44" s="3">
        <f>IF(Q51=0,"- - -",Q44/Q51*100)</f>
        <v>1.0538200978547234</v>
      </c>
      <c r="S44" s="2">
        <v>16</v>
      </c>
      <c r="T44" s="3">
        <f>IF(S51=0,"- - -",S44/S51*100)</f>
        <v>0.88938299055030567</v>
      </c>
      <c r="U44" s="2">
        <v>64</v>
      </c>
      <c r="V44" s="3">
        <f>IF(U51=0,"- - -",U44/U51*100)</f>
        <v>0.99255583126550873</v>
      </c>
      <c r="W44" s="2">
        <v>8</v>
      </c>
      <c r="X44" s="3">
        <f>IF(W51=0,"- - -",W44/W51*100)</f>
        <v>0.97919216646266816</v>
      </c>
      <c r="Y44" s="2">
        <v>26</v>
      </c>
      <c r="Z44" s="3">
        <f>IF(Y51=0,"- - -",Y44/Y51*100)</f>
        <v>0.93998553868402024</v>
      </c>
      <c r="AA44" s="2">
        <v>0</v>
      </c>
      <c r="AB44" s="3">
        <f>IF(AA51=0,"- - -",AA44/AA51*100)</f>
        <v>0</v>
      </c>
      <c r="AC44" s="26">
        <f t="shared" si="2"/>
        <v>1271</v>
      </c>
      <c r="AD44" s="29">
        <f>IF(AC51=0,"- - -",AC44/AC51*100)</f>
        <v>1.0594050327990465</v>
      </c>
    </row>
    <row r="45" spans="1:30" x14ac:dyDescent="0.25">
      <c r="A45" s="60" t="s">
        <v>163</v>
      </c>
      <c r="B45" s="62" t="s">
        <v>160</v>
      </c>
      <c r="C45" s="9">
        <v>209</v>
      </c>
      <c r="D45" s="3">
        <f>IF(C51=0,"- - -",C45/C51*100)</f>
        <v>10.170316301703162</v>
      </c>
      <c r="E45" s="2">
        <v>13449</v>
      </c>
      <c r="F45" s="3">
        <f>IF(E51=0,"- - -",E45/E51*100)</f>
        <v>13.88154906898972</v>
      </c>
      <c r="G45" s="2">
        <v>28</v>
      </c>
      <c r="H45" s="3">
        <f>IF(G51=0,"- - -",G45/G51*100)</f>
        <v>12.173913043478262</v>
      </c>
      <c r="I45" s="2">
        <v>206</v>
      </c>
      <c r="J45" s="3">
        <f>IF(I51=0,"- - -",I45/I51*100)</f>
        <v>11.778158947970269</v>
      </c>
      <c r="K45" s="2">
        <v>18</v>
      </c>
      <c r="L45" s="3">
        <f>IF(K51=0,"- - -",K45/K51*100)</f>
        <v>11.920529801324504</v>
      </c>
      <c r="M45" s="2">
        <v>4</v>
      </c>
      <c r="N45" s="3">
        <f>IF(M51=0,"- - -",M45/M51*100)</f>
        <v>14.814814814814813</v>
      </c>
      <c r="O45" s="2">
        <v>227</v>
      </c>
      <c r="P45" s="3">
        <f>IF(O51=0,"- - -",O45/O51*100)</f>
        <v>13.455838767042087</v>
      </c>
      <c r="Q45" s="2">
        <v>656</v>
      </c>
      <c r="R45" s="3">
        <f>IF(Q51=0,"- - -",Q45/Q51*100)</f>
        <v>12.34474971772676</v>
      </c>
      <c r="S45" s="2">
        <v>247</v>
      </c>
      <c r="T45" s="3">
        <f>IF(S51=0,"- - -",S45/S51*100)</f>
        <v>13.729849916620346</v>
      </c>
      <c r="U45" s="2">
        <v>678</v>
      </c>
      <c r="V45" s="3">
        <f>IF(U51=0,"- - -",U45/U51*100)</f>
        <v>10.514888337468982</v>
      </c>
      <c r="W45" s="2">
        <v>108</v>
      </c>
      <c r="X45" s="3">
        <f>IF(W51=0,"- - -",W45/W51*100)</f>
        <v>13.219094247246021</v>
      </c>
      <c r="Y45" s="2">
        <v>350</v>
      </c>
      <c r="Z45" s="3">
        <f>IF(Y51=0,"- - -",Y45/Y51*100)</f>
        <v>12.653651482284889</v>
      </c>
      <c r="AA45" s="2">
        <v>3</v>
      </c>
      <c r="AB45" s="3">
        <f>IF(AA51=0,"- - -",AA45/AA51*100)</f>
        <v>6.5217391304347823</v>
      </c>
      <c r="AC45" s="26">
        <f t="shared" si="2"/>
        <v>16183</v>
      </c>
      <c r="AD45" s="29">
        <f>IF(AC51=0,"- - -",AC45/AC51*100)</f>
        <v>13.488868328707293</v>
      </c>
    </row>
    <row r="46" spans="1:30" x14ac:dyDescent="0.25">
      <c r="A46" s="60" t="s">
        <v>164</v>
      </c>
      <c r="B46" s="62" t="s">
        <v>160</v>
      </c>
      <c r="C46" s="9">
        <v>1496</v>
      </c>
      <c r="D46" s="3">
        <f>IF(C51=0,"- - -",C46/C51*100)</f>
        <v>72.798053527980528</v>
      </c>
      <c r="E46" s="2">
        <v>72871</v>
      </c>
      <c r="F46" s="3">
        <f>IF(E51=0,"- - -",E46/E51*100)</f>
        <v>75.214689732050701</v>
      </c>
      <c r="G46" s="2">
        <v>175</v>
      </c>
      <c r="H46" s="3">
        <f>IF(G51=0,"- - -",G46/G51*100)</f>
        <v>76.08695652173914</v>
      </c>
      <c r="I46" s="2">
        <v>1301</v>
      </c>
      <c r="J46" s="3">
        <f>IF(I51=0,"- - -",I46/I51*100)</f>
        <v>74.385363064608342</v>
      </c>
      <c r="K46" s="2">
        <v>102</v>
      </c>
      <c r="L46" s="3">
        <f>IF(K51=0,"- - -",K46/K51*100)</f>
        <v>67.549668874172184</v>
      </c>
      <c r="M46" s="2">
        <v>20</v>
      </c>
      <c r="N46" s="3">
        <f>IF(M51=0,"- - -",M46/M51*100)</f>
        <v>74.074074074074076</v>
      </c>
      <c r="O46" s="2">
        <v>1230</v>
      </c>
      <c r="P46" s="3">
        <f>IF(O51=0,"- - -",O46/O51*100)</f>
        <v>72.910491997628924</v>
      </c>
      <c r="Q46" s="2">
        <v>3970</v>
      </c>
      <c r="R46" s="3">
        <f>IF(Q51=0,"- - -",Q46/Q51*100)</f>
        <v>74.708317651486638</v>
      </c>
      <c r="S46" s="2">
        <v>1341</v>
      </c>
      <c r="T46" s="3">
        <f>IF(S51=0,"- - -",S46/S51*100)</f>
        <v>74.541411895497504</v>
      </c>
      <c r="U46" s="2">
        <v>4687</v>
      </c>
      <c r="V46" s="3">
        <f>IF(U51=0,"- - -",U46/U51*100)</f>
        <v>72.689205955334984</v>
      </c>
      <c r="W46" s="2">
        <v>610</v>
      </c>
      <c r="X46" s="3">
        <f>IF(W51=0,"- - -",W46/W51*100)</f>
        <v>74.663402692778462</v>
      </c>
      <c r="Y46" s="2">
        <v>2052</v>
      </c>
      <c r="Z46" s="3">
        <f>IF(Y51=0,"- - -",Y46/Y51*100)</f>
        <v>74.186550976138832</v>
      </c>
      <c r="AA46" s="2">
        <v>38</v>
      </c>
      <c r="AB46" s="3">
        <f>IF(AA51=0,"- - -",AA46/AA51*100)</f>
        <v>82.608695652173907</v>
      </c>
      <c r="AC46" s="26">
        <f t="shared" si="2"/>
        <v>89893</v>
      </c>
      <c r="AD46" s="29">
        <f>IF(AC51=0,"- - -",AC46/AC51*100)</f>
        <v>74.927692064047747</v>
      </c>
    </row>
    <row r="47" spans="1:30" x14ac:dyDescent="0.25">
      <c r="A47" s="60" t="s">
        <v>165</v>
      </c>
      <c r="B47" s="62" t="s">
        <v>160</v>
      </c>
      <c r="C47" s="9">
        <v>287</v>
      </c>
      <c r="D47" s="3">
        <f>IF(C51=0,"- - -",C47/C51*100)</f>
        <v>13.965936739659368</v>
      </c>
      <c r="E47" s="2">
        <v>8943</v>
      </c>
      <c r="F47" s="3">
        <f>IF(E51=0,"- - -",E47/E51*100)</f>
        <v>9.2306263160067701</v>
      </c>
      <c r="G47" s="2">
        <v>25</v>
      </c>
      <c r="H47" s="3">
        <f>IF(G51=0,"- - -",G47/G51*100)</f>
        <v>10.869565217391305</v>
      </c>
      <c r="I47" s="2">
        <v>213</v>
      </c>
      <c r="J47" s="3">
        <f>IF(I51=0,"- - -",I47/I51*100)</f>
        <v>12.178387650085764</v>
      </c>
      <c r="K47" s="2">
        <v>29</v>
      </c>
      <c r="L47" s="3">
        <f>IF(K51=0,"- - -",K47/K51*100)</f>
        <v>19.205298013245034</v>
      </c>
      <c r="M47" s="2">
        <v>2</v>
      </c>
      <c r="N47" s="3">
        <f>IF(M51=0,"- - -",M47/M51*100)</f>
        <v>7.4074074074074066</v>
      </c>
      <c r="O47" s="2">
        <v>187</v>
      </c>
      <c r="P47" s="3">
        <f>IF(O51=0,"- - -",O47/O51*100)</f>
        <v>11.084765856550089</v>
      </c>
      <c r="Q47" s="2">
        <v>587</v>
      </c>
      <c r="R47" s="3">
        <f>IF(Q51=0,"- - -",Q47/Q51*100)</f>
        <v>11.046292811441475</v>
      </c>
      <c r="S47" s="2">
        <v>178</v>
      </c>
      <c r="T47" s="3">
        <f>IF(S51=0,"- - -",S47/S51*100)</f>
        <v>9.8943857698721516</v>
      </c>
      <c r="U47" s="2">
        <v>963</v>
      </c>
      <c r="V47" s="3">
        <f>IF(U51=0,"- - -",U47/U51*100)</f>
        <v>14.934863523573199</v>
      </c>
      <c r="W47" s="2">
        <v>87</v>
      </c>
      <c r="X47" s="3">
        <f>IF(W51=0,"- - -",W47/W51*100)</f>
        <v>10.648714810281518</v>
      </c>
      <c r="Y47" s="2">
        <v>316</v>
      </c>
      <c r="Z47" s="3">
        <f>IF(Y51=0,"- - -",Y47/Y51*100)</f>
        <v>11.424439624005785</v>
      </c>
      <c r="AA47" s="2">
        <v>5</v>
      </c>
      <c r="AB47" s="3">
        <f>IF(AA51=0,"- - -",AA47/AA51*100)</f>
        <v>10.869565217391305</v>
      </c>
      <c r="AC47" s="26">
        <f t="shared" si="2"/>
        <v>11822</v>
      </c>
      <c r="AD47" s="29">
        <f>IF(AC51=0,"- - -",AC47/AC51*100)</f>
        <v>9.853883790519534</v>
      </c>
    </row>
    <row r="48" spans="1:30" x14ac:dyDescent="0.25">
      <c r="A48" s="60" t="s">
        <v>166</v>
      </c>
      <c r="B48" s="62" t="s">
        <v>160</v>
      </c>
      <c r="C48" s="9">
        <v>0</v>
      </c>
      <c r="D48" s="3">
        <f>IF(C51=0,"- - -",C48/C51*100)</f>
        <v>0</v>
      </c>
      <c r="E48" s="2">
        <v>13</v>
      </c>
      <c r="F48" s="3">
        <f>IF(E51=0,"- - -",E48/E51*100)</f>
        <v>1.3418108253168739E-2</v>
      </c>
      <c r="G48" s="2">
        <v>0</v>
      </c>
      <c r="H48" s="3">
        <f>IF(G51=0,"- - -",G48/G51*100)</f>
        <v>0</v>
      </c>
      <c r="I48" s="2">
        <v>0</v>
      </c>
      <c r="J48" s="3">
        <f>IF(I51=0,"- - -",I48/I51*100)</f>
        <v>0</v>
      </c>
      <c r="K48" s="2">
        <v>0</v>
      </c>
      <c r="L48" s="3">
        <f>IF(K51=0,"- - -",K48/K51*100)</f>
        <v>0</v>
      </c>
      <c r="M48" s="2">
        <v>0</v>
      </c>
      <c r="N48" s="3">
        <f>IF(M51=0,"- - -",M48/M51*100)</f>
        <v>0</v>
      </c>
      <c r="O48" s="2">
        <v>2</v>
      </c>
      <c r="P48" s="3">
        <f>IF(O51=0,"- - -",O48/O51*100)</f>
        <v>0.11855364552459988</v>
      </c>
      <c r="Q48" s="2">
        <v>0</v>
      </c>
      <c r="R48" s="3">
        <f>IF(Q51=0,"- - -",Q48/Q51*100)</f>
        <v>0</v>
      </c>
      <c r="S48" s="2">
        <v>0</v>
      </c>
      <c r="T48" s="3">
        <f>IF(S51=0,"- - -",S48/S51*100)</f>
        <v>0</v>
      </c>
      <c r="U48" s="2">
        <v>0</v>
      </c>
      <c r="V48" s="3">
        <f>IF(U51=0,"- - -",U48/U51*100)</f>
        <v>0</v>
      </c>
      <c r="W48" s="2">
        <v>0</v>
      </c>
      <c r="X48" s="3">
        <f>IF(W51=0,"- - -",W48/W51*100)</f>
        <v>0</v>
      </c>
      <c r="Y48" s="2">
        <v>1</v>
      </c>
      <c r="Z48" s="3">
        <f>IF(Y51=0,"- - -",Y48/Y51*100)</f>
        <v>3.6153289949385395E-2</v>
      </c>
      <c r="AA48" s="2">
        <v>0</v>
      </c>
      <c r="AB48" s="3">
        <f>IF(AA51=0,"- - -",AA48/AA51*100)</f>
        <v>0</v>
      </c>
      <c r="AC48" s="26">
        <f t="shared" si="2"/>
        <v>16</v>
      </c>
      <c r="AD48" s="29">
        <f>IF(AC51=0,"- - -",AC48/AC51*100)</f>
        <v>1.3336334008485242E-2</v>
      </c>
    </row>
    <row r="49" spans="1:30" x14ac:dyDescent="0.25">
      <c r="A49" s="60" t="s">
        <v>167</v>
      </c>
      <c r="B49" s="62" t="s">
        <v>160</v>
      </c>
      <c r="C49" s="9">
        <v>0</v>
      </c>
      <c r="D49" s="3">
        <f>IF(C51=0,"- - -",C49/C51*100)</f>
        <v>0</v>
      </c>
      <c r="E49" s="2">
        <v>0</v>
      </c>
      <c r="F49" s="3">
        <f>IF(E51=0,"- - -",E49/E51*100)</f>
        <v>0</v>
      </c>
      <c r="G49" s="2">
        <v>0</v>
      </c>
      <c r="H49" s="3">
        <f>IF(G51=0,"- - -",G49/G51*100)</f>
        <v>0</v>
      </c>
      <c r="I49" s="2">
        <v>0</v>
      </c>
      <c r="J49" s="3">
        <f>IF(I51=0,"- - -",I49/I51*100)</f>
        <v>0</v>
      </c>
      <c r="K49" s="2">
        <v>0</v>
      </c>
      <c r="L49" s="3">
        <f>IF(K51=0,"- - -",K49/K51*100)</f>
        <v>0</v>
      </c>
      <c r="M49" s="2">
        <v>0</v>
      </c>
      <c r="N49" s="3">
        <f>IF(M51=0,"- - -",M49/M51*100)</f>
        <v>0</v>
      </c>
      <c r="O49" s="2">
        <v>0</v>
      </c>
      <c r="P49" s="3">
        <f>IF(O51=0,"- - -",O49/O51*100)</f>
        <v>0</v>
      </c>
      <c r="Q49" s="2">
        <v>0</v>
      </c>
      <c r="R49" s="3">
        <f>IF(Q51=0,"- - -",Q49/Q51*100)</f>
        <v>0</v>
      </c>
      <c r="S49" s="2">
        <v>0</v>
      </c>
      <c r="T49" s="3">
        <f>IF(S51=0,"- - -",S49/S51*100)</f>
        <v>0</v>
      </c>
      <c r="U49" s="2">
        <v>0</v>
      </c>
      <c r="V49" s="3">
        <f>IF(U51=0,"- - -",U49/U51*100)</f>
        <v>0</v>
      </c>
      <c r="W49" s="2">
        <v>0</v>
      </c>
      <c r="X49" s="3">
        <f>IF(W51=0,"- - -",W49/W51*100)</f>
        <v>0</v>
      </c>
      <c r="Y49" s="2">
        <v>0</v>
      </c>
      <c r="Z49" s="3">
        <f>IF(Y51=0,"- - -",Y49/Y51*100)</f>
        <v>0</v>
      </c>
      <c r="AA49" s="2">
        <v>0</v>
      </c>
      <c r="AB49" s="3">
        <f>IF(AA51=0,"- - -",AA49/AA51*100)</f>
        <v>0</v>
      </c>
      <c r="AC49" s="26">
        <f t="shared" si="2"/>
        <v>0</v>
      </c>
      <c r="AD49" s="29">
        <f>IF(AC51=0,"- - -",AC49/AC51*100)</f>
        <v>0</v>
      </c>
    </row>
    <row r="50" spans="1:30" ht="15.75" thickBot="1" x14ac:dyDescent="0.3">
      <c r="A50" s="66" t="s">
        <v>16</v>
      </c>
      <c r="B50" s="62"/>
      <c r="C50" s="9">
        <v>3</v>
      </c>
      <c r="D50" s="3">
        <f>IF(C51=0,"- - -",C50/C51*100)</f>
        <v>0.145985401459854</v>
      </c>
      <c r="E50" s="2">
        <v>102</v>
      </c>
      <c r="F50" s="3">
        <f>IF(E51=0,"- - -",E50/E51*100)</f>
        <v>0.10528054167870855</v>
      </c>
      <c r="G50" s="2">
        <v>0</v>
      </c>
      <c r="H50" s="3">
        <f>IF(G51=0,"- - -",G50/G51*100)</f>
        <v>0</v>
      </c>
      <c r="I50" s="2">
        <v>8</v>
      </c>
      <c r="J50" s="3">
        <f>IF(I51=0,"- - -",I50/I51*100)</f>
        <v>0.45740423098913663</v>
      </c>
      <c r="K50" s="2">
        <v>0</v>
      </c>
      <c r="L50" s="3">
        <f>IF(K51=0,"- - -",K50/K51*100)</f>
        <v>0</v>
      </c>
      <c r="M50" s="2">
        <v>0</v>
      </c>
      <c r="N50" s="3">
        <f>IF(M51=0,"- - -",M50/M51*100)</f>
        <v>0</v>
      </c>
      <c r="O50" s="2">
        <v>1</v>
      </c>
      <c r="P50" s="3">
        <f>IF(O51=0,"- - -",O50/O51*100)</f>
        <v>5.9276822762299938E-2</v>
      </c>
      <c r="Q50" s="2">
        <v>17</v>
      </c>
      <c r="R50" s="3">
        <f>IF(Q51=0,"- - -",Q50/Q51*100)</f>
        <v>0.31990967256304104</v>
      </c>
      <c r="S50" s="2">
        <v>5</v>
      </c>
      <c r="T50" s="3">
        <f>IF(S51=0,"- - -",S50/S51*100)</f>
        <v>0.27793218454697055</v>
      </c>
      <c r="U50" s="2">
        <v>14</v>
      </c>
      <c r="V50" s="3">
        <f>IF(U51=0,"- - -",U50/U51*100)</f>
        <v>0.21712158808933005</v>
      </c>
      <c r="W50" s="2">
        <v>1</v>
      </c>
      <c r="X50" s="3">
        <f>IF(W51=0,"- - -",W50/W51*100)</f>
        <v>0.12239902080783352</v>
      </c>
      <c r="Y50" s="2">
        <v>4</v>
      </c>
      <c r="Z50" s="3">
        <f>IF(Y51=0,"- - -",Y50/Y51*100)</f>
        <v>0.14461315979754158</v>
      </c>
      <c r="AA50" s="2">
        <v>0</v>
      </c>
      <c r="AB50" s="3">
        <f>IF(AA51=0,"- - -",AA50/AA51*100)</f>
        <v>0</v>
      </c>
      <c r="AC50" s="26">
        <f t="shared" si="2"/>
        <v>155</v>
      </c>
      <c r="AD50" s="29">
        <f>IF(AC51=0,"- - -",AC50/AC51*100)</f>
        <v>0.12919573570720078</v>
      </c>
    </row>
    <row r="51" spans="1:30" x14ac:dyDescent="0.25">
      <c r="A51" s="153" t="s">
        <v>13</v>
      </c>
      <c r="B51" s="154"/>
      <c r="C51" s="14">
        <f>SUM(C42:C50)</f>
        <v>2055</v>
      </c>
      <c r="D51" s="15">
        <f>IF(C51=0,"- - -",C51/C51*100)</f>
        <v>100</v>
      </c>
      <c r="E51" s="16">
        <f>SUM(E42:E50)</f>
        <v>96884</v>
      </c>
      <c r="F51" s="15">
        <f>IF(E51=0,"- - -",E51/E51*100)</f>
        <v>100</v>
      </c>
      <c r="G51" s="16">
        <f>SUM(G42:G50)</f>
        <v>230</v>
      </c>
      <c r="H51" s="15">
        <f>IF(G51=0,"- - -",G51/G51*100)</f>
        <v>100</v>
      </c>
      <c r="I51" s="16">
        <f>SUM(I42:I50)</f>
        <v>1749</v>
      </c>
      <c r="J51" s="15">
        <f>IF(I51=0,"- - -",I51/I51*100)</f>
        <v>100</v>
      </c>
      <c r="K51" s="16">
        <f>SUM(K42:K50)</f>
        <v>151</v>
      </c>
      <c r="L51" s="15">
        <f>IF(K51=0,"- - -",K51/K51*100)</f>
        <v>100</v>
      </c>
      <c r="M51" s="16">
        <f>SUM(M42:M50)</f>
        <v>27</v>
      </c>
      <c r="N51" s="15">
        <f>IF(M51=0,"- - -",M51/M51*100)</f>
        <v>100</v>
      </c>
      <c r="O51" s="16">
        <f>SUM(O42:O50)</f>
        <v>1687</v>
      </c>
      <c r="P51" s="15">
        <f>IF(O51=0,"- - -",O51/O51*100)</f>
        <v>100</v>
      </c>
      <c r="Q51" s="16">
        <f>SUM(Q42:Q50)</f>
        <v>5314</v>
      </c>
      <c r="R51" s="15">
        <f>IF(Q51=0,"- - -",Q51/Q51*100)</f>
        <v>100</v>
      </c>
      <c r="S51" s="16">
        <f>SUM(S42:S50)</f>
        <v>1799</v>
      </c>
      <c r="T51" s="15">
        <f>IF(S51=0,"- - -",S51/S51*100)</f>
        <v>100</v>
      </c>
      <c r="U51" s="16">
        <f>SUM(U42:U50)</f>
        <v>6448</v>
      </c>
      <c r="V51" s="15">
        <f>IF(U51=0,"- - -",U51/U51*100)</f>
        <v>100</v>
      </c>
      <c r="W51" s="16">
        <f>SUM(W42:W50)</f>
        <v>817</v>
      </c>
      <c r="X51" s="15">
        <f>IF(W51=0,"- - -",W51/W51*100)</f>
        <v>100</v>
      </c>
      <c r="Y51" s="16">
        <f>SUM(Y42:Y50)</f>
        <v>2766</v>
      </c>
      <c r="Z51" s="15">
        <f>IF(Y51=0,"- - -",Y51/Y51*100)</f>
        <v>100</v>
      </c>
      <c r="AA51" s="16">
        <f>SUM(AA42:AA50)</f>
        <v>46</v>
      </c>
      <c r="AB51" s="15">
        <f>IF(AA51=0,"- - -",AA51/AA51*100)</f>
        <v>100</v>
      </c>
      <c r="AC51" s="22">
        <f>SUM(AC42:AC50)</f>
        <v>119973</v>
      </c>
      <c r="AD51" s="23">
        <f>IF(AC51=0,"- - -",AC51/AC51*100)</f>
        <v>100</v>
      </c>
    </row>
    <row r="52" spans="1:30" ht="15.75" thickBot="1" x14ac:dyDescent="0.3">
      <c r="A52" s="155" t="s">
        <v>12</v>
      </c>
      <c r="B52" s="156"/>
      <c r="C52" s="18">
        <f>IF($AC51=0,"- - -",C51/$AC51*100)</f>
        <v>1.7128853992148234</v>
      </c>
      <c r="D52" s="19"/>
      <c r="E52" s="20">
        <f>IF($AC51=0,"- - -",E51/$AC51*100)</f>
        <v>80.754836504880274</v>
      </c>
      <c r="F52" s="19"/>
      <c r="G52" s="20">
        <f>IF($AC51=0,"- - -",G51/$AC51*100)</f>
        <v>0.19170980137197535</v>
      </c>
      <c r="H52" s="19"/>
      <c r="I52" s="20">
        <f>IF($AC51=0,"- - -",I51/$AC51*100)</f>
        <v>1.457828011302543</v>
      </c>
      <c r="J52" s="19"/>
      <c r="K52" s="20">
        <f>IF($AC51=0,"- - -",K51/$AC51*100)</f>
        <v>0.12586165220507947</v>
      </c>
      <c r="L52" s="19"/>
      <c r="M52" s="20">
        <f>IF($AC51=0,"- - -",M51/$AC51*100)</f>
        <v>2.2505063639318847E-2</v>
      </c>
      <c r="N52" s="19"/>
      <c r="O52" s="20">
        <f>IF($AC51=0,"- - -",O51/$AC51*100)</f>
        <v>1.4061497170196626</v>
      </c>
      <c r="P52" s="19"/>
      <c r="Q52" s="20">
        <f>IF($AC51=0,"- - -",Q51/$AC51*100)</f>
        <v>4.4293299325681614</v>
      </c>
      <c r="R52" s="19"/>
      <c r="S52" s="20">
        <f>IF($AC51=0,"- - -",S51/$AC51*100)</f>
        <v>1.4995040550790595</v>
      </c>
      <c r="T52" s="19"/>
      <c r="U52" s="20">
        <f>IF($AC51=0,"- - -",U51/$AC51*100)</f>
        <v>5.3745426054195526</v>
      </c>
      <c r="V52" s="19"/>
      <c r="W52" s="20">
        <f>IF($AC51=0,"- - -",W51/$AC51*100)</f>
        <v>0.68098655530827767</v>
      </c>
      <c r="X52" s="19"/>
      <c r="Y52" s="159">
        <f>IF($AC51=0,"- - -",Y51/$AC51*100)</f>
        <v>2.3055187417168863</v>
      </c>
      <c r="Z52" s="160"/>
      <c r="AA52" s="159">
        <f>IF($AC51=0,"- - -",AA51/$AC51*100)</f>
        <v>3.8341960274395077E-2</v>
      </c>
      <c r="AB52" s="160"/>
      <c r="AC52" s="24">
        <f>IF($AC51=0,"- - -",AC51/$AC51*100)</f>
        <v>100</v>
      </c>
      <c r="AD52" s="25"/>
    </row>
    <row r="55" spans="1:30" x14ac:dyDescent="0.25">
      <c r="A55" s="1" t="s">
        <v>168</v>
      </c>
      <c r="J55" s="48"/>
      <c r="L55" s="48"/>
    </row>
    <row r="56" spans="1:30" ht="15.75" thickBot="1" x14ac:dyDescent="0.3"/>
    <row r="57" spans="1:30" ht="14.45" customHeight="1" x14ac:dyDescent="0.25">
      <c r="A57" s="162" t="s">
        <v>158</v>
      </c>
      <c r="B57" s="163"/>
      <c r="C57" s="32" t="s">
        <v>20</v>
      </c>
      <c r="D57" s="33"/>
      <c r="E57" s="33" t="s">
        <v>21</v>
      </c>
      <c r="F57" s="33"/>
      <c r="G57" s="33" t="s">
        <v>22</v>
      </c>
      <c r="H57" s="33"/>
      <c r="I57" s="33" t="s">
        <v>23</v>
      </c>
      <c r="J57" s="33"/>
      <c r="K57" s="33" t="s">
        <v>24</v>
      </c>
      <c r="L57" s="33"/>
      <c r="M57" s="33" t="s">
        <v>25</v>
      </c>
      <c r="N57" s="33"/>
      <c r="O57" s="33" t="s">
        <v>26</v>
      </c>
      <c r="P57" s="33"/>
      <c r="Q57" s="33" t="s">
        <v>27</v>
      </c>
      <c r="R57" s="33"/>
      <c r="S57" s="33" t="s">
        <v>28</v>
      </c>
      <c r="T57" s="33"/>
      <c r="U57" s="33" t="s">
        <v>29</v>
      </c>
      <c r="V57" s="33"/>
      <c r="W57" s="33" t="s">
        <v>30</v>
      </c>
      <c r="X57" s="33"/>
      <c r="Y57" s="33" t="s">
        <v>32</v>
      </c>
      <c r="Z57" s="33"/>
      <c r="AA57" s="35" t="s">
        <v>13</v>
      </c>
      <c r="AB57" s="36"/>
    </row>
    <row r="58" spans="1:30" ht="15.75" thickBot="1" x14ac:dyDescent="0.3">
      <c r="A58" s="164"/>
      <c r="B58" s="165"/>
      <c r="C58" s="37" t="s">
        <v>14</v>
      </c>
      <c r="D58" s="38" t="s">
        <v>15</v>
      </c>
      <c r="E58" s="39" t="s">
        <v>14</v>
      </c>
      <c r="F58" s="38" t="s">
        <v>15</v>
      </c>
      <c r="G58" s="39" t="s">
        <v>14</v>
      </c>
      <c r="H58" s="38" t="s">
        <v>15</v>
      </c>
      <c r="I58" s="37" t="s">
        <v>14</v>
      </c>
      <c r="J58" s="38" t="s">
        <v>15</v>
      </c>
      <c r="K58" s="37" t="s">
        <v>14</v>
      </c>
      <c r="L58" s="38" t="s">
        <v>15</v>
      </c>
      <c r="M58" s="37" t="s">
        <v>14</v>
      </c>
      <c r="N58" s="38" t="s">
        <v>15</v>
      </c>
      <c r="O58" s="37" t="s">
        <v>14</v>
      </c>
      <c r="P58" s="38" t="s">
        <v>15</v>
      </c>
      <c r="Q58" s="37" t="s">
        <v>14</v>
      </c>
      <c r="R58" s="38" t="s">
        <v>15</v>
      </c>
      <c r="S58" s="37" t="s">
        <v>14</v>
      </c>
      <c r="T58" s="38" t="s">
        <v>15</v>
      </c>
      <c r="U58" s="37" t="s">
        <v>14</v>
      </c>
      <c r="V58" s="38" t="s">
        <v>15</v>
      </c>
      <c r="W58" s="37" t="s">
        <v>14</v>
      </c>
      <c r="X58" s="38" t="s">
        <v>15</v>
      </c>
      <c r="Y58" s="37" t="s">
        <v>14</v>
      </c>
      <c r="Z58" s="38" t="s">
        <v>15</v>
      </c>
      <c r="AA58" s="41" t="s">
        <v>14</v>
      </c>
      <c r="AB58" s="42" t="s">
        <v>15</v>
      </c>
    </row>
    <row r="59" spans="1:30" x14ac:dyDescent="0.25">
      <c r="A59" s="59" t="s">
        <v>159</v>
      </c>
      <c r="B59" s="62" t="s">
        <v>160</v>
      </c>
      <c r="C59" s="8">
        <v>1</v>
      </c>
      <c r="D59" s="5">
        <f>IF(C68=0,"- - -",C59/C68*100)</f>
        <v>0.15220700152207001</v>
      </c>
      <c r="E59" s="4">
        <v>19</v>
      </c>
      <c r="F59" s="5">
        <f>IF(E68=0,"- - -",E59/E68*100)</f>
        <v>0.70214338507021434</v>
      </c>
      <c r="G59" s="4">
        <v>12</v>
      </c>
      <c r="H59" s="5">
        <f>IF(G68=0,"- - -",G59/G68*100)</f>
        <v>0.1013599121547428</v>
      </c>
      <c r="I59" s="4">
        <v>12</v>
      </c>
      <c r="J59" s="5">
        <f>IF(I68=0,"- - -",I59/I68*100)</f>
        <v>2.598021173872567E-2</v>
      </c>
      <c r="K59" s="4">
        <v>5</v>
      </c>
      <c r="L59" s="5">
        <f>IF(K68=0,"- - -",K59/K68*100)</f>
        <v>1.4213428847575189E-2</v>
      </c>
      <c r="M59" s="4">
        <v>3</v>
      </c>
      <c r="N59" s="5">
        <f>IF(M68=0,"- - -",M59/M68*100)</f>
        <v>2.11999152003392E-2</v>
      </c>
      <c r="O59" s="4">
        <v>0</v>
      </c>
      <c r="P59" s="5">
        <f>IF(O68=0,"- - -",O59/O68*100)</f>
        <v>0</v>
      </c>
      <c r="Q59" s="4">
        <v>0</v>
      </c>
      <c r="R59" s="5">
        <f>IF(Q68=0,"- - -",Q59/Q68*100)</f>
        <v>0</v>
      </c>
      <c r="S59" s="4">
        <v>1</v>
      </c>
      <c r="T59" s="5">
        <f>IF(S68=0,"- - -",S59/S68*100)</f>
        <v>0.13297872340425532</v>
      </c>
      <c r="U59" s="4">
        <v>0</v>
      </c>
      <c r="V59" s="5">
        <f>IF(U68=0,"- - -",U59/U68*100)</f>
        <v>0</v>
      </c>
      <c r="W59" s="4">
        <v>1</v>
      </c>
      <c r="X59" s="5">
        <f>IF(W68=0,"- - -",W59/W68*100)</f>
        <v>0.35842293906810035</v>
      </c>
      <c r="Y59" s="4">
        <v>3</v>
      </c>
      <c r="Z59" s="5">
        <f>IF(Y68=0,"- - -",Y59/Y68*100)</f>
        <v>0.22573363431151239</v>
      </c>
      <c r="AA59" s="26">
        <f>C59+E59+G59+I59+K59+M59+O59+Q59+S59+U59+W59+Y59</f>
        <v>57</v>
      </c>
      <c r="AB59" s="27">
        <f>IF(AA68=0,"- - -",AA59/AA68*100)</f>
        <v>4.7510689905228679E-2</v>
      </c>
    </row>
    <row r="60" spans="1:30" x14ac:dyDescent="0.25">
      <c r="A60" s="60" t="s">
        <v>161</v>
      </c>
      <c r="B60" s="62" t="s">
        <v>160</v>
      </c>
      <c r="C60" s="9">
        <v>21</v>
      </c>
      <c r="D60" s="3">
        <f>IF(C68=0,"- - -",C60/C68*100)</f>
        <v>3.1963470319634704</v>
      </c>
      <c r="E60" s="2">
        <v>109</v>
      </c>
      <c r="F60" s="3">
        <f>IF(E68=0,"- - -",E60/E68*100)</f>
        <v>4.0280857354028088</v>
      </c>
      <c r="G60" s="2">
        <v>52</v>
      </c>
      <c r="H60" s="3">
        <f>IF(G68=0,"- - -",G60/G68*100)</f>
        <v>0.43922628600388547</v>
      </c>
      <c r="I60" s="2">
        <v>54</v>
      </c>
      <c r="J60" s="3">
        <f>IF(I68=0,"- - -",I60/I68*100)</f>
        <v>0.11691095282426552</v>
      </c>
      <c r="K60" s="2">
        <v>39</v>
      </c>
      <c r="L60" s="3">
        <f>IF(K68=0,"- - -",K60/K68*100)</f>
        <v>0.11086474501108648</v>
      </c>
      <c r="M60" s="2">
        <v>49</v>
      </c>
      <c r="N60" s="3">
        <f>IF(M68=0,"- - -",M60/M68*100)</f>
        <v>0.34626528160554026</v>
      </c>
      <c r="O60" s="2">
        <v>32</v>
      </c>
      <c r="P60" s="3">
        <f>IF(O68=0,"- - -",O60/O68*100)</f>
        <v>0.65319452949581547</v>
      </c>
      <c r="Q60" s="2">
        <v>37</v>
      </c>
      <c r="R60" s="3">
        <f>IF(Q68=0,"- - -",Q60/Q68*100)</f>
        <v>2.298136645962733</v>
      </c>
      <c r="S60" s="2">
        <v>33</v>
      </c>
      <c r="T60" s="3">
        <f>IF(S68=0,"- - -",S60/S68*100)</f>
        <v>4.3882978723404253</v>
      </c>
      <c r="U60" s="2">
        <v>24</v>
      </c>
      <c r="V60" s="3">
        <f>IF(U68=0,"- - -",U60/U68*100)</f>
        <v>6.25</v>
      </c>
      <c r="W60" s="2">
        <v>22</v>
      </c>
      <c r="X60" s="3">
        <f>IF(W68=0,"- - -",W60/W68*100)</f>
        <v>7.8853046594982077</v>
      </c>
      <c r="Y60" s="2">
        <v>104</v>
      </c>
      <c r="Z60" s="3">
        <f>IF(Y68=0,"- - -",Y60/Y68*100)</f>
        <v>7.8254326561324303</v>
      </c>
      <c r="AA60" s="26">
        <f t="shared" ref="AA60:AA67" si="3">C60+E60+G60+I60+K60+M60+O60+Q60+S60+U60+W60+Y60</f>
        <v>576</v>
      </c>
      <c r="AB60" s="29">
        <f>IF(AA68=0,"- - -",AA60/AA68*100)</f>
        <v>0.48010802430546878</v>
      </c>
    </row>
    <row r="61" spans="1:30" x14ac:dyDescent="0.25">
      <c r="A61" s="60" t="s">
        <v>162</v>
      </c>
      <c r="B61" s="62" t="s">
        <v>160</v>
      </c>
      <c r="C61" s="9">
        <v>36</v>
      </c>
      <c r="D61" s="3">
        <f>IF(C68=0,"- - -",C61/C68*100)</f>
        <v>5.4794520547945202</v>
      </c>
      <c r="E61" s="2">
        <v>71</v>
      </c>
      <c r="F61" s="3">
        <f>IF(E68=0,"- - -",E61/E68*100)</f>
        <v>2.6237989652623797</v>
      </c>
      <c r="G61" s="2">
        <v>70</v>
      </c>
      <c r="H61" s="3">
        <f>IF(G68=0,"- - -",G61/G68*100)</f>
        <v>0.59126615423599971</v>
      </c>
      <c r="I61" s="2">
        <v>117</v>
      </c>
      <c r="J61" s="3">
        <f>IF(I68=0,"- - -",I61/I68*100)</f>
        <v>0.25330706445257528</v>
      </c>
      <c r="K61" s="2">
        <v>140</v>
      </c>
      <c r="L61" s="3">
        <f>IF(K68=0,"- - -",K61/K68*100)</f>
        <v>0.39797600773210529</v>
      </c>
      <c r="M61" s="2">
        <v>169</v>
      </c>
      <c r="N61" s="3">
        <f>IF(M68=0,"- - -",M61/M68*100)</f>
        <v>1.1942618896191082</v>
      </c>
      <c r="O61" s="2">
        <v>136</v>
      </c>
      <c r="P61" s="3">
        <f>IF(O68=0,"- - -",O61/O68*100)</f>
        <v>2.7760767503572157</v>
      </c>
      <c r="Q61" s="2">
        <v>117</v>
      </c>
      <c r="R61" s="3">
        <f>IF(Q68=0,"- - -",Q61/Q68*100)</f>
        <v>7.267080745341616</v>
      </c>
      <c r="S61" s="2">
        <v>76</v>
      </c>
      <c r="T61" s="3">
        <f>IF(S68=0,"- - -",S61/S68*100)</f>
        <v>10.106382978723403</v>
      </c>
      <c r="U61" s="2">
        <v>42</v>
      </c>
      <c r="V61" s="3">
        <f>IF(U68=0,"- - -",U61/U68*100)</f>
        <v>10.9375</v>
      </c>
      <c r="W61" s="2">
        <v>39</v>
      </c>
      <c r="X61" s="3">
        <f>IF(W68=0,"- - -",W61/W68*100)</f>
        <v>13.978494623655912</v>
      </c>
      <c r="Y61" s="2">
        <v>258</v>
      </c>
      <c r="Z61" s="3">
        <f>IF(Y68=0,"- - -",Y61/Y68*100)</f>
        <v>19.413092550790068</v>
      </c>
      <c r="AA61" s="26">
        <f t="shared" si="3"/>
        <v>1271</v>
      </c>
      <c r="AB61" s="29">
        <f>IF(AA68=0,"- - -",AA61/AA68*100)</f>
        <v>1.0594050327990465</v>
      </c>
    </row>
    <row r="62" spans="1:30" x14ac:dyDescent="0.25">
      <c r="A62" s="60" t="s">
        <v>163</v>
      </c>
      <c r="B62" s="62" t="s">
        <v>160</v>
      </c>
      <c r="C62" s="9">
        <v>100</v>
      </c>
      <c r="D62" s="3">
        <f>IF(C68=0,"- - -",C62/C68*100)</f>
        <v>15.220700152207002</v>
      </c>
      <c r="E62" s="2">
        <v>351</v>
      </c>
      <c r="F62" s="3">
        <f>IF(E68=0,"- - -",E62/E68*100)</f>
        <v>12.971175166297117</v>
      </c>
      <c r="G62" s="2">
        <v>981</v>
      </c>
      <c r="H62" s="3">
        <f>IF(G68=0,"- - -",G62/G68*100)</f>
        <v>8.2861728186502237</v>
      </c>
      <c r="I62" s="2">
        <v>4287</v>
      </c>
      <c r="J62" s="3">
        <f>IF(I68=0,"- - -",I62/I68*100)</f>
        <v>9.2814306436597445</v>
      </c>
      <c r="K62" s="2">
        <v>4596</v>
      </c>
      <c r="L62" s="3">
        <f>IF(K68=0,"- - -",K62/K68*100)</f>
        <v>13.064983796691113</v>
      </c>
      <c r="M62" s="2">
        <v>2629</v>
      </c>
      <c r="N62" s="3">
        <f>IF(M68=0,"- - -",M62/M68*100)</f>
        <v>18.578192353897251</v>
      </c>
      <c r="O62" s="2">
        <v>1248</v>
      </c>
      <c r="P62" s="3">
        <f>IF(O68=0,"- - -",O62/O68*100)</f>
        <v>25.474586650336807</v>
      </c>
      <c r="Q62" s="2">
        <v>572</v>
      </c>
      <c r="R62" s="3">
        <f>IF(Q68=0,"- - -",Q62/Q68*100)</f>
        <v>35.527950310559007</v>
      </c>
      <c r="S62" s="2">
        <v>320</v>
      </c>
      <c r="T62" s="3">
        <f>IF(S68=0,"- - -",S62/S68*100)</f>
        <v>42.553191489361701</v>
      </c>
      <c r="U62" s="2">
        <v>197</v>
      </c>
      <c r="V62" s="3">
        <f>IF(U68=0,"- - -",U62/U68*100)</f>
        <v>51.302083333333336</v>
      </c>
      <c r="W62" s="2">
        <v>140</v>
      </c>
      <c r="X62" s="3">
        <f>IF(W68=0,"- - -",W62/W68*100)</f>
        <v>50.179211469534046</v>
      </c>
      <c r="Y62" s="2">
        <v>762</v>
      </c>
      <c r="Z62" s="3">
        <f>IF(Y68=0,"- - -",Y62/Y68*100)</f>
        <v>57.336343115124158</v>
      </c>
      <c r="AA62" s="26">
        <f t="shared" si="3"/>
        <v>16183</v>
      </c>
      <c r="AB62" s="29">
        <f>IF(AA68=0,"- - -",AA62/AA68*100)</f>
        <v>13.488868328707293</v>
      </c>
    </row>
    <row r="63" spans="1:30" x14ac:dyDescent="0.25">
      <c r="A63" s="60" t="s">
        <v>164</v>
      </c>
      <c r="B63" s="62" t="s">
        <v>160</v>
      </c>
      <c r="C63" s="9">
        <v>445</v>
      </c>
      <c r="D63" s="3">
        <f>IF(C68=0,"- - -",C63/C68*100)</f>
        <v>67.732115677321161</v>
      </c>
      <c r="E63" s="2">
        <v>1883</v>
      </c>
      <c r="F63" s="3">
        <f>IF(E68=0,"- - -",E63/E68*100)</f>
        <v>69.586104951958603</v>
      </c>
      <c r="G63" s="2">
        <v>9637</v>
      </c>
      <c r="H63" s="3">
        <f>IF(G68=0,"- - -",G63/G68*100)</f>
        <v>81.400456119604698</v>
      </c>
      <c r="I63" s="2">
        <v>37292</v>
      </c>
      <c r="J63" s="3">
        <f>IF(I68=0,"- - -",I63/I68*100)</f>
        <v>80.737838013379815</v>
      </c>
      <c r="K63" s="2">
        <v>26739</v>
      </c>
      <c r="L63" s="3">
        <f>IF(K68=0,"- - -",K63/K68*100)</f>
        <v>76.010574791062595</v>
      </c>
      <c r="M63" s="2">
        <v>9698</v>
      </c>
      <c r="N63" s="3">
        <f>IF(M68=0,"- - -",M63/M68*100)</f>
        <v>68.532259204296523</v>
      </c>
      <c r="O63" s="2">
        <v>2862</v>
      </c>
      <c r="P63" s="3">
        <f>IF(O68=0,"- - -",O63/O68*100)</f>
        <v>58.420085731782002</v>
      </c>
      <c r="Q63" s="2">
        <v>719</v>
      </c>
      <c r="R63" s="3">
        <f>IF(Q68=0,"- - -",Q63/Q68*100)</f>
        <v>44.658385093167702</v>
      </c>
      <c r="S63" s="2">
        <v>274</v>
      </c>
      <c r="T63" s="3">
        <f>IF(S68=0,"- - -",S63/S68*100)</f>
        <v>36.436170212765958</v>
      </c>
      <c r="U63" s="2">
        <v>97</v>
      </c>
      <c r="V63" s="3">
        <f>IF(U68=0,"- - -",U63/U68*100)</f>
        <v>25.260416666666668</v>
      </c>
      <c r="W63" s="2">
        <v>70</v>
      </c>
      <c r="X63" s="3">
        <f>IF(W68=0,"- - -",W63/W68*100)</f>
        <v>25.089605734767023</v>
      </c>
      <c r="Y63" s="2">
        <v>177</v>
      </c>
      <c r="Z63" s="3">
        <f>IF(Y68=0,"- - -",Y63/Y68*100)</f>
        <v>13.318284424379231</v>
      </c>
      <c r="AA63" s="26">
        <f t="shared" si="3"/>
        <v>89893</v>
      </c>
      <c r="AB63" s="29">
        <f>IF(AA68=0,"- - -",AA63/AA68*100)</f>
        <v>74.927692064047747</v>
      </c>
    </row>
    <row r="64" spans="1:30" x14ac:dyDescent="0.25">
      <c r="A64" s="60" t="s">
        <v>165</v>
      </c>
      <c r="B64" s="62" t="s">
        <v>160</v>
      </c>
      <c r="C64" s="9">
        <v>51</v>
      </c>
      <c r="D64" s="3">
        <f>IF(C68=0,"- - -",C64/C68*100)</f>
        <v>7.7625570776255701</v>
      </c>
      <c r="E64" s="2">
        <v>266</v>
      </c>
      <c r="F64" s="3">
        <f>IF(E68=0,"- - -",E64/E68*100)</f>
        <v>9.8300073909830008</v>
      </c>
      <c r="G64" s="2">
        <v>1061</v>
      </c>
      <c r="H64" s="3">
        <f>IF(G68=0,"- - -",G64/G68*100)</f>
        <v>8.9619055663485092</v>
      </c>
      <c r="I64" s="2">
        <v>4377</v>
      </c>
      <c r="J64" s="3">
        <f>IF(I68=0,"- - -",I64/I68*100)</f>
        <v>9.4762822317001874</v>
      </c>
      <c r="K64" s="2">
        <v>3611</v>
      </c>
      <c r="L64" s="3">
        <f>IF(K68=0,"- - -",K64/K68*100)</f>
        <v>10.264938313718803</v>
      </c>
      <c r="M64" s="2">
        <v>1579</v>
      </c>
      <c r="N64" s="3">
        <f>IF(M68=0,"- - -",M64/M68*100)</f>
        <v>11.158222033778531</v>
      </c>
      <c r="O64" s="2">
        <v>616</v>
      </c>
      <c r="P64" s="3">
        <f>IF(O68=0,"- - -",O64/O68*100)</f>
        <v>12.573994692794448</v>
      </c>
      <c r="Q64" s="2">
        <v>162</v>
      </c>
      <c r="R64" s="3">
        <f>IF(Q68=0,"- - -",Q64/Q68*100)</f>
        <v>10.062111801242237</v>
      </c>
      <c r="S64" s="2">
        <v>47</v>
      </c>
      <c r="T64" s="3">
        <f>IF(S68=0,"- - -",S64/S68*100)</f>
        <v>6.25</v>
      </c>
      <c r="U64" s="2">
        <v>23</v>
      </c>
      <c r="V64" s="3">
        <f>IF(U68=0,"- - -",U64/U68*100)</f>
        <v>5.9895833333333339</v>
      </c>
      <c r="W64" s="2">
        <v>7</v>
      </c>
      <c r="X64" s="3">
        <f>IF(W68=0,"- - -",W64/W68*100)</f>
        <v>2.5089605734767026</v>
      </c>
      <c r="Y64" s="2">
        <v>22</v>
      </c>
      <c r="Z64" s="3">
        <f>IF(Y68=0,"- - -",Y64/Y68*100)</f>
        <v>1.6553799849510911</v>
      </c>
      <c r="AA64" s="26">
        <f t="shared" si="3"/>
        <v>11822</v>
      </c>
      <c r="AB64" s="29">
        <f>IF(AA68=0,"- - -",AA64/AA68*100)</f>
        <v>9.853883790519534</v>
      </c>
    </row>
    <row r="65" spans="1:28" x14ac:dyDescent="0.25">
      <c r="A65" s="60" t="s">
        <v>166</v>
      </c>
      <c r="B65" s="62" t="s">
        <v>160</v>
      </c>
      <c r="C65" s="9">
        <v>0</v>
      </c>
      <c r="D65" s="3">
        <f>IF(C68=0,"- - -",C65/C68*100)</f>
        <v>0</v>
      </c>
      <c r="E65" s="2">
        <v>1</v>
      </c>
      <c r="F65" s="3">
        <f>IF(E68=0,"- - -",E65/E68*100)</f>
        <v>3.6954915003695493E-2</v>
      </c>
      <c r="G65" s="2">
        <v>2</v>
      </c>
      <c r="H65" s="3">
        <f>IF(G68=0,"- - -",G65/G68*100)</f>
        <v>1.6893318692457131E-2</v>
      </c>
      <c r="I65" s="2">
        <v>4</v>
      </c>
      <c r="J65" s="3">
        <f>IF(I68=0,"- - -",I65/I68*100)</f>
        <v>8.6600705795752235E-3</v>
      </c>
      <c r="K65" s="2">
        <v>2</v>
      </c>
      <c r="L65" s="3">
        <f>IF(K68=0,"- - -",K65/K68*100)</f>
        <v>5.6853715390300756E-3</v>
      </c>
      <c r="M65" s="2">
        <v>4</v>
      </c>
      <c r="N65" s="3">
        <f>IF(M68=0,"- - -",M65/M68*100)</f>
        <v>2.8266553600452264E-2</v>
      </c>
      <c r="O65" s="2">
        <v>3</v>
      </c>
      <c r="P65" s="3">
        <f>IF(O68=0,"- - -",O65/O68*100)</f>
        <v>6.12369871402327E-2</v>
      </c>
      <c r="Q65" s="2">
        <v>0</v>
      </c>
      <c r="R65" s="3">
        <f>IF(Q68=0,"- - -",Q65/Q68*100)</f>
        <v>0</v>
      </c>
      <c r="S65" s="2">
        <v>0</v>
      </c>
      <c r="T65" s="3">
        <f>IF(S68=0,"- - -",S65/S68*100)</f>
        <v>0</v>
      </c>
      <c r="U65" s="2">
        <v>0</v>
      </c>
      <c r="V65" s="3">
        <f>IF(U68=0,"- - -",U65/U68*100)</f>
        <v>0</v>
      </c>
      <c r="W65" s="2">
        <v>0</v>
      </c>
      <c r="X65" s="3">
        <f>IF(W68=0,"- - -",W65/W68*100)</f>
        <v>0</v>
      </c>
      <c r="Y65" s="2">
        <v>0</v>
      </c>
      <c r="Z65" s="3">
        <f>IF(Y68=0,"- - -",Y65/Y68*100)</f>
        <v>0</v>
      </c>
      <c r="AA65" s="26">
        <f t="shared" si="3"/>
        <v>16</v>
      </c>
      <c r="AB65" s="29">
        <f>IF(AA68=0,"- - -",AA65/AA68*100)</f>
        <v>1.3336334008485242E-2</v>
      </c>
    </row>
    <row r="66" spans="1:28" x14ac:dyDescent="0.25">
      <c r="A66" s="60" t="s">
        <v>167</v>
      </c>
      <c r="B66" s="62" t="s">
        <v>160</v>
      </c>
      <c r="C66" s="9">
        <v>0</v>
      </c>
      <c r="D66" s="3">
        <f>IF(C68=0,"- - -",C66/C68*100)</f>
        <v>0</v>
      </c>
      <c r="E66" s="2">
        <v>0</v>
      </c>
      <c r="F66" s="3">
        <f>IF(E68=0,"- - -",E66/E68*100)</f>
        <v>0</v>
      </c>
      <c r="G66" s="2">
        <v>0</v>
      </c>
      <c r="H66" s="3">
        <f>IF(G68=0,"- - -",G66/G68*100)</f>
        <v>0</v>
      </c>
      <c r="I66" s="2">
        <v>0</v>
      </c>
      <c r="J66" s="3">
        <f>IF(I68=0,"- - -",I66/I68*100)</f>
        <v>0</v>
      </c>
      <c r="K66" s="2">
        <v>0</v>
      </c>
      <c r="L66" s="3">
        <f>IF(K68=0,"- - -",K66/K68*100)</f>
        <v>0</v>
      </c>
      <c r="M66" s="2">
        <v>0</v>
      </c>
      <c r="N66" s="3">
        <f>IF(M68=0,"- - -",M66/M68*100)</f>
        <v>0</v>
      </c>
      <c r="O66" s="2">
        <v>0</v>
      </c>
      <c r="P66" s="3">
        <f>IF(O68=0,"- - -",O66/O68*100)</f>
        <v>0</v>
      </c>
      <c r="Q66" s="2">
        <v>0</v>
      </c>
      <c r="R66" s="3">
        <f>IF(Q68=0,"- - -",Q66/Q68*100)</f>
        <v>0</v>
      </c>
      <c r="S66" s="2">
        <v>0</v>
      </c>
      <c r="T66" s="3">
        <f>IF(S68=0,"- - -",S66/S68*100)</f>
        <v>0</v>
      </c>
      <c r="U66" s="2">
        <v>0</v>
      </c>
      <c r="V66" s="3">
        <f>IF(U68=0,"- - -",U66/U68*100)</f>
        <v>0</v>
      </c>
      <c r="W66" s="2">
        <v>0</v>
      </c>
      <c r="X66" s="3">
        <f>IF(W68=0,"- - -",W66/W68*100)</f>
        <v>0</v>
      </c>
      <c r="Y66" s="2">
        <v>0</v>
      </c>
      <c r="Z66" s="3">
        <f>IF(Y68=0,"- - -",Y66/Y68*100)</f>
        <v>0</v>
      </c>
      <c r="AA66" s="26">
        <f t="shared" si="3"/>
        <v>0</v>
      </c>
      <c r="AB66" s="29">
        <f>IF(AA68=0,"- - -",AA66/AA68*100)</f>
        <v>0</v>
      </c>
    </row>
    <row r="67" spans="1:28" ht="15.75" thickBot="1" x14ac:dyDescent="0.3">
      <c r="A67" s="66" t="s">
        <v>16</v>
      </c>
      <c r="B67" s="62"/>
      <c r="C67" s="9">
        <v>3</v>
      </c>
      <c r="D67" s="3">
        <f>IF(C68=0,"- - -",C67/C68*100)</f>
        <v>0.45662100456621002</v>
      </c>
      <c r="E67" s="2">
        <v>6</v>
      </c>
      <c r="F67" s="3">
        <f>IF(E68=0,"- - -",E67/E68*100)</f>
        <v>0.22172949002217296</v>
      </c>
      <c r="G67" s="2">
        <v>24</v>
      </c>
      <c r="H67" s="3">
        <f>IF(G68=0,"- - -",G67/G68*100)</f>
        <v>0.2027198243094856</v>
      </c>
      <c r="I67" s="2">
        <v>46</v>
      </c>
      <c r="J67" s="3">
        <f>IF(I68=0,"- - -",I67/I68*100)</f>
        <v>9.9590811665115075E-2</v>
      </c>
      <c r="K67" s="2">
        <v>46</v>
      </c>
      <c r="L67" s="3">
        <f>IF(K68=0,"- - -",K67/K68*100)</f>
        <v>0.13076354539769175</v>
      </c>
      <c r="M67" s="2">
        <v>20</v>
      </c>
      <c r="N67" s="3">
        <f>IF(M68=0,"- - -",M67/M68*100)</f>
        <v>0.14133276800226133</v>
      </c>
      <c r="O67" s="2">
        <v>2</v>
      </c>
      <c r="P67" s="3">
        <f>IF(O68=0,"- - -",O67/O68*100)</f>
        <v>4.0824658093488467E-2</v>
      </c>
      <c r="Q67" s="2">
        <v>3</v>
      </c>
      <c r="R67" s="3">
        <f>IF(Q68=0,"- - -",Q67/Q68*100)</f>
        <v>0.18633540372670807</v>
      </c>
      <c r="S67" s="2">
        <v>1</v>
      </c>
      <c r="T67" s="3">
        <f>IF(S68=0,"- - -",S67/S68*100)</f>
        <v>0.13297872340425532</v>
      </c>
      <c r="U67" s="2">
        <v>1</v>
      </c>
      <c r="V67" s="3">
        <f>IF(U68=0,"- - -",U67/U68*100)</f>
        <v>0.26041666666666663</v>
      </c>
      <c r="W67" s="2">
        <v>0</v>
      </c>
      <c r="X67" s="3">
        <f>IF(W68=0,"- - -",W67/W68*100)</f>
        <v>0</v>
      </c>
      <c r="Y67" s="2">
        <v>3</v>
      </c>
      <c r="Z67" s="3">
        <f>IF(Y68=0,"- - -",Y67/Y68*100)</f>
        <v>0.22573363431151239</v>
      </c>
      <c r="AA67" s="26">
        <f t="shared" si="3"/>
        <v>155</v>
      </c>
      <c r="AB67" s="29">
        <f>IF(AA68=0,"- - -",AA67/AA68*100)</f>
        <v>0.12919573570720078</v>
      </c>
    </row>
    <row r="68" spans="1:28" x14ac:dyDescent="0.25">
      <c r="A68" s="153" t="s">
        <v>13</v>
      </c>
      <c r="B68" s="154"/>
      <c r="C68" s="14">
        <f>SUM(C59:C67)</f>
        <v>657</v>
      </c>
      <c r="D68" s="15">
        <f>IF(C68=0,"- - -",C68/C68*100)</f>
        <v>100</v>
      </c>
      <c r="E68" s="16">
        <f>SUM(E59:E67)</f>
        <v>2706</v>
      </c>
      <c r="F68" s="15">
        <f>IF(E68=0,"- - -",E68/E68*100)</f>
        <v>100</v>
      </c>
      <c r="G68" s="16">
        <f>SUM(G59:G67)</f>
        <v>11839</v>
      </c>
      <c r="H68" s="15">
        <f>IF(G68=0,"- - -",G68/G68*100)</f>
        <v>100</v>
      </c>
      <c r="I68" s="16">
        <f>SUM(I59:I67)</f>
        <v>46189</v>
      </c>
      <c r="J68" s="15">
        <f>IF(I68=0,"- - -",I68/I68*100)</f>
        <v>100</v>
      </c>
      <c r="K68" s="16">
        <f>SUM(K59:K67)</f>
        <v>35178</v>
      </c>
      <c r="L68" s="15">
        <f>IF(K68=0,"- - -",K68/K68*100)</f>
        <v>100</v>
      </c>
      <c r="M68" s="16">
        <f>SUM(M59:M67)</f>
        <v>14151</v>
      </c>
      <c r="N68" s="15">
        <f>IF(M68=0,"- - -",M68/M68*100)</f>
        <v>100</v>
      </c>
      <c r="O68" s="16">
        <f>SUM(O59:O67)</f>
        <v>4899</v>
      </c>
      <c r="P68" s="15">
        <f>IF(O68=0,"- - -",O68/O68*100)</f>
        <v>100</v>
      </c>
      <c r="Q68" s="16">
        <f>SUM(Q59:Q67)</f>
        <v>1610</v>
      </c>
      <c r="R68" s="15">
        <f>IF(Q68=0,"- - -",Q68/Q68*100)</f>
        <v>100</v>
      </c>
      <c r="S68" s="16">
        <f>SUM(S59:S67)</f>
        <v>752</v>
      </c>
      <c r="T68" s="15">
        <f>IF(S68=0,"- - -",S68/S68*100)</f>
        <v>100</v>
      </c>
      <c r="U68" s="16">
        <f>SUM(U59:U67)</f>
        <v>384</v>
      </c>
      <c r="V68" s="15">
        <f>IF(U68=0,"- - -",U68/U68*100)</f>
        <v>100</v>
      </c>
      <c r="W68" s="16">
        <f>SUM(W59:W67)</f>
        <v>279</v>
      </c>
      <c r="X68" s="15">
        <f>IF(W68=0,"- - -",W68/W68*100)</f>
        <v>100</v>
      </c>
      <c r="Y68" s="16">
        <f>SUM(Y59:Y67)</f>
        <v>1329</v>
      </c>
      <c r="Z68" s="15">
        <f>IF(Y68=0,"- - -",Y68/Y68*100)</f>
        <v>100</v>
      </c>
      <c r="AA68" s="22">
        <f>SUM(AA59:AA67)</f>
        <v>119973</v>
      </c>
      <c r="AB68" s="23">
        <f>IF(AA68=0,"- - -",AA68/AA68*100)</f>
        <v>100</v>
      </c>
    </row>
    <row r="69" spans="1:28" ht="15.75" thickBot="1" x14ac:dyDescent="0.3">
      <c r="A69" s="155" t="s">
        <v>31</v>
      </c>
      <c r="B69" s="156"/>
      <c r="C69" s="18">
        <f>IF($AA68=0,"- - -",C68/$AA68*100)</f>
        <v>0.54762321522342527</v>
      </c>
      <c r="D69" s="19"/>
      <c r="E69" s="20">
        <f>IF($AA68=0,"- - -",E68/$AA68*100)</f>
        <v>2.2555074891850668</v>
      </c>
      <c r="F69" s="19"/>
      <c r="G69" s="20">
        <f>IF($AA68=0,"- - -",G68/$AA68*100)</f>
        <v>9.868053645403549</v>
      </c>
      <c r="H69" s="19"/>
      <c r="I69" s="20">
        <f>IF($AA68=0,"- - -",I68/$AA68*100)</f>
        <v>38.499495719870303</v>
      </c>
      <c r="J69" s="19"/>
      <c r="K69" s="20">
        <f>IF($AA68=0,"- - -",K68/$AA68*100)</f>
        <v>29.321597359405864</v>
      </c>
      <c r="L69" s="19"/>
      <c r="M69" s="20">
        <f>IF($AA68=0,"- - -",M68/$AA68*100)</f>
        <v>11.795153909629667</v>
      </c>
      <c r="N69" s="19"/>
      <c r="O69" s="20">
        <f>IF($AA68=0,"- - -",O68/$AA68*100)</f>
        <v>4.0834187692230755</v>
      </c>
      <c r="P69" s="19"/>
      <c r="Q69" s="20">
        <f>IF($AA68=0,"- - -",Q68/$AA68*100)</f>
        <v>1.3419686096038275</v>
      </c>
      <c r="R69" s="19"/>
      <c r="S69" s="159">
        <f>IF($AA68=0,"- - -",S68/$AA68*100)</f>
        <v>0.62680769839880635</v>
      </c>
      <c r="T69" s="166"/>
      <c r="U69" s="159">
        <f>IF($AA68=0,"- - -",U68/$AA68*100)</f>
        <v>0.32007201620364584</v>
      </c>
      <c r="V69" s="166"/>
      <c r="W69" s="159">
        <f>IF($AA68=0,"- - -",W68/$AA68*100)</f>
        <v>0.23255232427296141</v>
      </c>
      <c r="X69" s="166"/>
      <c r="Y69" s="159">
        <f>IF($AA68=0,"- - -",Y68/$AA68*100)</f>
        <v>1.1077492435798055</v>
      </c>
      <c r="Z69" s="166"/>
      <c r="AA69" s="24">
        <f>IF($AA68=0,"- - -",AA68/$AA68*100)</f>
        <v>100</v>
      </c>
      <c r="AB69" s="25"/>
    </row>
    <row r="72" spans="1:28" x14ac:dyDescent="0.25">
      <c r="A72" s="1" t="s">
        <v>149</v>
      </c>
      <c r="J72" s="48"/>
      <c r="L72" s="48"/>
    </row>
    <row r="73" spans="1:28" ht="15.75" thickBot="1" x14ac:dyDescent="0.3"/>
    <row r="74" spans="1:28" ht="14.45" customHeight="1" x14ac:dyDescent="0.25">
      <c r="A74" s="162" t="s">
        <v>158</v>
      </c>
      <c r="B74" s="163"/>
      <c r="C74" s="32" t="s">
        <v>107</v>
      </c>
      <c r="D74" s="33"/>
      <c r="E74" s="32" t="s">
        <v>108</v>
      </c>
      <c r="F74" s="33"/>
      <c r="G74" s="32" t="s">
        <v>109</v>
      </c>
      <c r="H74" s="33"/>
      <c r="I74" s="32" t="s">
        <v>110</v>
      </c>
      <c r="J74" s="33"/>
      <c r="K74" s="32" t="s">
        <v>111</v>
      </c>
      <c r="L74" s="33"/>
      <c r="M74" s="32" t="s">
        <v>112</v>
      </c>
      <c r="N74" s="33"/>
      <c r="O74" s="32" t="s">
        <v>113</v>
      </c>
      <c r="P74" s="33"/>
      <c r="Q74" s="32" t="s">
        <v>114</v>
      </c>
      <c r="R74" s="33"/>
      <c r="S74" s="32" t="s">
        <v>115</v>
      </c>
      <c r="T74" s="33"/>
      <c r="U74" s="32" t="s">
        <v>116</v>
      </c>
      <c r="V74" s="33"/>
      <c r="W74" s="35" t="s">
        <v>13</v>
      </c>
      <c r="X74" s="36"/>
    </row>
    <row r="75" spans="1:28" ht="15.75" thickBot="1" x14ac:dyDescent="0.3">
      <c r="A75" s="164"/>
      <c r="B75" s="165"/>
      <c r="C75" s="37" t="s">
        <v>14</v>
      </c>
      <c r="D75" s="38" t="s">
        <v>15</v>
      </c>
      <c r="E75" s="39" t="s">
        <v>14</v>
      </c>
      <c r="F75" s="38" t="s">
        <v>15</v>
      </c>
      <c r="G75" s="39" t="s">
        <v>14</v>
      </c>
      <c r="H75" s="38" t="s">
        <v>15</v>
      </c>
      <c r="I75" s="37" t="s">
        <v>14</v>
      </c>
      <c r="J75" s="38" t="s">
        <v>15</v>
      </c>
      <c r="K75" s="37" t="s">
        <v>14</v>
      </c>
      <c r="L75" s="38" t="s">
        <v>15</v>
      </c>
      <c r="M75" s="37" t="s">
        <v>14</v>
      </c>
      <c r="N75" s="38" t="s">
        <v>15</v>
      </c>
      <c r="O75" s="37" t="s">
        <v>14</v>
      </c>
      <c r="P75" s="38" t="s">
        <v>15</v>
      </c>
      <c r="Q75" s="37" t="s">
        <v>14</v>
      </c>
      <c r="R75" s="38" t="s">
        <v>15</v>
      </c>
      <c r="S75" s="37" t="s">
        <v>14</v>
      </c>
      <c r="T75" s="38" t="s">
        <v>15</v>
      </c>
      <c r="U75" s="37" t="s">
        <v>14</v>
      </c>
      <c r="V75" s="38" t="s">
        <v>15</v>
      </c>
      <c r="W75" s="41" t="s">
        <v>14</v>
      </c>
      <c r="X75" s="42" t="s">
        <v>15</v>
      </c>
    </row>
    <row r="76" spans="1:28" x14ac:dyDescent="0.25">
      <c r="A76" s="59" t="s">
        <v>159</v>
      </c>
      <c r="B76" s="62" t="s">
        <v>160</v>
      </c>
      <c r="C76" s="8">
        <v>0</v>
      </c>
      <c r="D76" s="5">
        <f>IF(C85=0,"- - -",C76/C85*100)</f>
        <v>0</v>
      </c>
      <c r="E76" s="4">
        <v>0</v>
      </c>
      <c r="F76" s="5">
        <f>IF(E85=0,"- - -",E76/E85*100)</f>
        <v>0</v>
      </c>
      <c r="G76" s="4">
        <v>6</v>
      </c>
      <c r="H76" s="5">
        <f>IF(G85=0,"- - -",G76/G85*100)</f>
        <v>3.7422815443148509E-2</v>
      </c>
      <c r="I76" s="4">
        <v>15</v>
      </c>
      <c r="J76" s="5">
        <f>IF(I85=0,"- - -",I76/I85*100)</f>
        <v>3.4953628186605766E-2</v>
      </c>
      <c r="K76" s="4">
        <v>19</v>
      </c>
      <c r="L76" s="5">
        <f>IF(K85=0,"- - -",K76/K85*100)</f>
        <v>4.90841923066987E-2</v>
      </c>
      <c r="M76" s="4">
        <v>13</v>
      </c>
      <c r="N76" s="5">
        <f>IF(M85=0,"- - -",M76/M85*100)</f>
        <v>7.9181386283347546E-2</v>
      </c>
      <c r="O76" s="4">
        <v>4</v>
      </c>
      <c r="P76" s="5">
        <f>IF(O85=0,"- - -",O76/O85*100)</f>
        <v>0.13422818791946309</v>
      </c>
      <c r="Q76" s="4">
        <v>0</v>
      </c>
      <c r="R76" s="5">
        <f>IF(Q85=0,"- - -",Q76/Q85*100)</f>
        <v>0</v>
      </c>
      <c r="S76" s="4">
        <v>0</v>
      </c>
      <c r="T76" s="5">
        <f>IF(S85=0,"- - -",S76/S85*100)</f>
        <v>0</v>
      </c>
      <c r="U76" s="4">
        <v>0</v>
      </c>
      <c r="V76" s="5" t="str">
        <f>IF(U85=0,"- - -",U76/U85*100)</f>
        <v>- - -</v>
      </c>
      <c r="W76" s="26">
        <f>C76+E76+G76+I76+K76+M76+O76+Q76+S76+U76</f>
        <v>57</v>
      </c>
      <c r="X76" s="27">
        <f>IF(W85=0,"- - -",W76/W85*100)</f>
        <v>4.7510689905228679E-2</v>
      </c>
    </row>
    <row r="77" spans="1:28" x14ac:dyDescent="0.25">
      <c r="A77" s="60" t="s">
        <v>161</v>
      </c>
      <c r="B77" s="62" t="s">
        <v>160</v>
      </c>
      <c r="C77" s="9">
        <v>0</v>
      </c>
      <c r="D77" s="3">
        <f>IF(C85=0,"- - -",C77/C85*100)</f>
        <v>0</v>
      </c>
      <c r="E77" s="2">
        <v>19</v>
      </c>
      <c r="F77" s="3">
        <f>IF(E85=0,"- - -",E77/E85*100)</f>
        <v>0.70188400443295162</v>
      </c>
      <c r="G77" s="2">
        <v>81</v>
      </c>
      <c r="H77" s="3">
        <f>IF(G85=0,"- - -",G77/G85*100)</f>
        <v>0.5052080084825048</v>
      </c>
      <c r="I77" s="2">
        <v>192</v>
      </c>
      <c r="J77" s="3">
        <f>IF(I85=0,"- - -",I77/I85*100)</f>
        <v>0.44740644078855385</v>
      </c>
      <c r="K77" s="2">
        <v>146</v>
      </c>
      <c r="L77" s="3">
        <f>IF(K85=0,"- - -",K77/K85*100)</f>
        <v>0.37717326719884264</v>
      </c>
      <c r="M77" s="2">
        <v>118</v>
      </c>
      <c r="N77" s="3">
        <f>IF(M85=0,"- - -",M77/M85*100)</f>
        <v>0.71872335241807772</v>
      </c>
      <c r="O77" s="2">
        <v>17</v>
      </c>
      <c r="P77" s="3">
        <f>IF(O85=0,"- - -",O77/O85*100)</f>
        <v>0.57046979865771807</v>
      </c>
      <c r="Q77" s="2">
        <v>3</v>
      </c>
      <c r="R77" s="3">
        <f>IF(Q85=0,"- - -",Q77/Q85*100)</f>
        <v>1.7647058823529411</v>
      </c>
      <c r="S77" s="2">
        <v>0</v>
      </c>
      <c r="T77" s="3">
        <f>IF(S85=0,"- - -",S77/S85*100)</f>
        <v>0</v>
      </c>
      <c r="U77" s="2">
        <v>0</v>
      </c>
      <c r="V77" s="3" t="str">
        <f>IF(U85=0,"- - -",U77/U85*100)</f>
        <v>- - -</v>
      </c>
      <c r="W77" s="26">
        <f t="shared" ref="W77:W84" si="4">C77+E77+G77+I77+K77+M77+O77+Q77+S77+U77</f>
        <v>576</v>
      </c>
      <c r="X77" s="29">
        <f>IF(W85=0,"- - -",W77/W85*100)</f>
        <v>0.48010802430546878</v>
      </c>
    </row>
    <row r="78" spans="1:28" x14ac:dyDescent="0.25">
      <c r="A78" s="60" t="s">
        <v>162</v>
      </c>
      <c r="B78" s="62" t="s">
        <v>160</v>
      </c>
      <c r="C78" s="9">
        <v>1</v>
      </c>
      <c r="D78" s="3">
        <f>IF(C85=0,"- - -",C78/C85*100)</f>
        <v>2.7777777777777777</v>
      </c>
      <c r="E78" s="2">
        <v>37</v>
      </c>
      <c r="F78" s="3">
        <f>IF(E85=0,"- - -",E78/E85*100)</f>
        <v>1.3668267454746954</v>
      </c>
      <c r="G78" s="2">
        <v>179</v>
      </c>
      <c r="H78" s="3">
        <f>IF(G85=0,"- - -",G78/G85*100)</f>
        <v>1.1164473273872637</v>
      </c>
      <c r="I78" s="2">
        <v>411</v>
      </c>
      <c r="J78" s="3">
        <f>IF(I85=0,"- - -",I78/I85*100)</f>
        <v>0.95772941231299802</v>
      </c>
      <c r="K78" s="2">
        <v>391</v>
      </c>
      <c r="L78" s="3">
        <f>IF(K85=0,"- - -",K78/K85*100)</f>
        <v>1.0101010101010102</v>
      </c>
      <c r="M78" s="2">
        <v>206</v>
      </c>
      <c r="N78" s="3">
        <f>IF(M85=0,"- - -",M78/M85*100)</f>
        <v>1.254720428797661</v>
      </c>
      <c r="O78" s="2">
        <v>45</v>
      </c>
      <c r="P78" s="3">
        <f>IF(O85=0,"- - -",O78/O85*100)</f>
        <v>1.5100671140939599</v>
      </c>
      <c r="Q78" s="2">
        <v>1</v>
      </c>
      <c r="R78" s="3">
        <f>IF(Q85=0,"- - -",Q78/Q85*100)</f>
        <v>0.58823529411764708</v>
      </c>
      <c r="S78" s="2">
        <v>0</v>
      </c>
      <c r="T78" s="3">
        <f>IF(S85=0,"- - -",S78/S85*100)</f>
        <v>0</v>
      </c>
      <c r="U78" s="2">
        <v>0</v>
      </c>
      <c r="V78" s="3" t="str">
        <f>IF(U85=0,"- - -",U78/U85*100)</f>
        <v>- - -</v>
      </c>
      <c r="W78" s="26">
        <f t="shared" si="4"/>
        <v>1271</v>
      </c>
      <c r="X78" s="29">
        <f>IF(W85=0,"- - -",W78/W85*100)</f>
        <v>1.0594050327990465</v>
      </c>
    </row>
    <row r="79" spans="1:28" x14ac:dyDescent="0.25">
      <c r="A79" s="60" t="s">
        <v>163</v>
      </c>
      <c r="B79" s="62" t="s">
        <v>160</v>
      </c>
      <c r="C79" s="9">
        <v>6</v>
      </c>
      <c r="D79" s="3">
        <f>IF(C85=0,"- - -",C79/C85*100)</f>
        <v>16.666666666666664</v>
      </c>
      <c r="E79" s="2">
        <v>406</v>
      </c>
      <c r="F79" s="3">
        <f>IF(E85=0,"- - -",E79/E85*100)</f>
        <v>14.998152936830438</v>
      </c>
      <c r="G79" s="2">
        <v>2173</v>
      </c>
      <c r="H79" s="3">
        <f>IF(G85=0,"- - -",G79/G85*100)</f>
        <v>13.553296326326949</v>
      </c>
      <c r="I79" s="2">
        <v>5569</v>
      </c>
      <c r="J79" s="3">
        <f>IF(I85=0,"- - -",I79/I85*100)</f>
        <v>12.977117024747169</v>
      </c>
      <c r="K79" s="2">
        <v>5068</v>
      </c>
      <c r="L79" s="3">
        <f>IF(K85=0,"- - -",K79/K85*100)</f>
        <v>13.092562453176265</v>
      </c>
      <c r="M79" s="2">
        <v>2418</v>
      </c>
      <c r="N79" s="3">
        <f>IF(M85=0,"- - -",M79/M85*100)</f>
        <v>14.727737848702644</v>
      </c>
      <c r="O79" s="2">
        <v>494</v>
      </c>
      <c r="P79" s="3">
        <f>IF(O85=0,"- - -",O79/O85*100)</f>
        <v>16.577181208053691</v>
      </c>
      <c r="Q79" s="2">
        <v>46</v>
      </c>
      <c r="R79" s="3">
        <f>IF(Q85=0,"- - -",Q79/Q85*100)</f>
        <v>27.058823529411764</v>
      </c>
      <c r="S79" s="2">
        <v>3</v>
      </c>
      <c r="T79" s="3">
        <f>IF(S85=0,"- - -",S79/S85*100)</f>
        <v>50</v>
      </c>
      <c r="U79" s="2">
        <v>0</v>
      </c>
      <c r="V79" s="3" t="str">
        <f>IF(U85=0,"- - -",U79/U85*100)</f>
        <v>- - -</v>
      </c>
      <c r="W79" s="26">
        <f t="shared" si="4"/>
        <v>16183</v>
      </c>
      <c r="X79" s="29">
        <f>IF(W85=0,"- - -",W79/W85*100)</f>
        <v>13.488868328707293</v>
      </c>
    </row>
    <row r="80" spans="1:28" x14ac:dyDescent="0.25">
      <c r="A80" s="60" t="s">
        <v>164</v>
      </c>
      <c r="B80" s="62" t="s">
        <v>160</v>
      </c>
      <c r="C80" s="9">
        <v>27</v>
      </c>
      <c r="D80" s="3">
        <f>IF(C85=0,"- - -",C80/C85*100)</f>
        <v>75</v>
      </c>
      <c r="E80" s="2">
        <v>1989</v>
      </c>
      <c r="F80" s="3">
        <f>IF(E85=0,"- - -",E80/E85*100)</f>
        <v>73.476172885112661</v>
      </c>
      <c r="G80" s="2">
        <v>11923</v>
      </c>
      <c r="H80" s="3">
        <f>IF(G85=0,"- - -",G80/G85*100)</f>
        <v>74.365371421443271</v>
      </c>
      <c r="I80" s="2">
        <v>32479</v>
      </c>
      <c r="J80" s="3">
        <f>IF(I85=0,"- - -",I80/I85*100)</f>
        <v>75.683925991517924</v>
      </c>
      <c r="K80" s="2">
        <v>29235</v>
      </c>
      <c r="L80" s="3">
        <f>IF(K85=0,"- - -",K80/K85*100)</f>
        <v>75.525071688754551</v>
      </c>
      <c r="M80" s="2">
        <v>11977</v>
      </c>
      <c r="N80" s="3">
        <f>IF(M85=0,"- - -",M80/M85*100)</f>
        <v>72.95042027043489</v>
      </c>
      <c r="O80" s="2">
        <v>2149</v>
      </c>
      <c r="P80" s="3">
        <f>IF(O85=0,"- - -",O80/O85*100)</f>
        <v>72.114093959731534</v>
      </c>
      <c r="Q80" s="2">
        <v>111</v>
      </c>
      <c r="R80" s="3">
        <f>IF(Q85=0,"- - -",Q80/Q85*100)</f>
        <v>65.294117647058826</v>
      </c>
      <c r="S80" s="2">
        <v>3</v>
      </c>
      <c r="T80" s="3">
        <f>IF(S85=0,"- - -",S80/S85*100)</f>
        <v>50</v>
      </c>
      <c r="U80" s="2">
        <v>0</v>
      </c>
      <c r="V80" s="3" t="str">
        <f>IF(U85=0,"- - -",U80/U85*100)</f>
        <v>- - -</v>
      </c>
      <c r="W80" s="26">
        <f t="shared" si="4"/>
        <v>89893</v>
      </c>
      <c r="X80" s="29">
        <f>IF(W85=0,"- - -",W80/W85*100)</f>
        <v>74.927692064047747</v>
      </c>
    </row>
    <row r="81" spans="1:28" x14ac:dyDescent="0.25">
      <c r="A81" s="60" t="s">
        <v>165</v>
      </c>
      <c r="B81" s="62" t="s">
        <v>160</v>
      </c>
      <c r="C81" s="9">
        <v>2</v>
      </c>
      <c r="D81" s="3">
        <f>IF(C85=0,"- - -",C81/C85*100)</f>
        <v>5.5555555555555554</v>
      </c>
      <c r="E81" s="2">
        <v>245</v>
      </c>
      <c r="F81" s="3">
        <f>IF(E85=0,"- - -",E81/E85*100)</f>
        <v>9.0506095308459535</v>
      </c>
      <c r="G81" s="2">
        <v>1650</v>
      </c>
      <c r="H81" s="3">
        <f>IF(G85=0,"- - -",G81/G85*100)</f>
        <v>10.291274246865839</v>
      </c>
      <c r="I81" s="2">
        <v>4200</v>
      </c>
      <c r="J81" s="3">
        <f>IF(I85=0,"- - -",I81/I85*100)</f>
        <v>9.7870158922496167</v>
      </c>
      <c r="K81" s="2">
        <v>3798</v>
      </c>
      <c r="L81" s="3">
        <f>IF(K85=0,"- - -",K81/K85*100)</f>
        <v>9.8116717042548256</v>
      </c>
      <c r="M81" s="2">
        <v>1654</v>
      </c>
      <c r="N81" s="3">
        <f>IF(M85=0,"- - -",M81/M85*100)</f>
        <v>10.074308685588989</v>
      </c>
      <c r="O81" s="2">
        <v>265</v>
      </c>
      <c r="P81" s="3">
        <f>IF(O85=0,"- - -",O81/O85*100)</f>
        <v>8.8926174496644297</v>
      </c>
      <c r="Q81" s="2">
        <v>8</v>
      </c>
      <c r="R81" s="3">
        <f>IF(Q85=0,"- - -",Q81/Q85*100)</f>
        <v>4.7058823529411766</v>
      </c>
      <c r="S81" s="2">
        <v>0</v>
      </c>
      <c r="T81" s="3">
        <f>IF(S85=0,"- - -",S81/S85*100)</f>
        <v>0</v>
      </c>
      <c r="U81" s="2">
        <v>0</v>
      </c>
      <c r="V81" s="3" t="str">
        <f>IF(U85=0,"- - -",U81/U85*100)</f>
        <v>- - -</v>
      </c>
      <c r="W81" s="26">
        <f t="shared" si="4"/>
        <v>11822</v>
      </c>
      <c r="X81" s="29">
        <f>IF(W85=0,"- - -",W81/W85*100)</f>
        <v>9.853883790519534</v>
      </c>
    </row>
    <row r="82" spans="1:28" x14ac:dyDescent="0.25">
      <c r="A82" s="60" t="s">
        <v>166</v>
      </c>
      <c r="B82" s="62" t="s">
        <v>160</v>
      </c>
      <c r="C82" s="9">
        <v>0</v>
      </c>
      <c r="D82" s="3">
        <f>IF(C85=0,"- - -",C82/C85*100)</f>
        <v>0</v>
      </c>
      <c r="E82" s="2">
        <v>0</v>
      </c>
      <c r="F82" s="3">
        <f>IF(E85=0,"- - -",E82/E85*100)</f>
        <v>0</v>
      </c>
      <c r="G82" s="2">
        <v>2</v>
      </c>
      <c r="H82" s="3">
        <f>IF(G85=0,"- - -",G82/G85*100)</f>
        <v>1.2474271814382834E-2</v>
      </c>
      <c r="I82" s="2">
        <v>5</v>
      </c>
      <c r="J82" s="3">
        <f>IF(I85=0,"- - -",I82/I85*100)</f>
        <v>1.1651209395535257E-2</v>
      </c>
      <c r="K82" s="2">
        <v>5</v>
      </c>
      <c r="L82" s="3">
        <f>IF(K85=0,"- - -",K82/K85*100)</f>
        <v>1.2916892712289133E-2</v>
      </c>
      <c r="M82" s="2">
        <v>3</v>
      </c>
      <c r="N82" s="3">
        <f>IF(M85=0,"- - -",M82/M85*100)</f>
        <v>1.8272627603849432E-2</v>
      </c>
      <c r="O82" s="2">
        <v>0</v>
      </c>
      <c r="P82" s="3">
        <f>IF(O85=0,"- - -",O82/O85*100)</f>
        <v>0</v>
      </c>
      <c r="Q82" s="2">
        <v>1</v>
      </c>
      <c r="R82" s="3">
        <f>IF(Q85=0,"- - -",Q82/Q85*100)</f>
        <v>0.58823529411764708</v>
      </c>
      <c r="S82" s="2">
        <v>0</v>
      </c>
      <c r="T82" s="3">
        <f>IF(S85=0,"- - -",S82/S85*100)</f>
        <v>0</v>
      </c>
      <c r="U82" s="2">
        <v>0</v>
      </c>
      <c r="V82" s="3" t="str">
        <f>IF(U85=0,"- - -",U82/U85*100)</f>
        <v>- - -</v>
      </c>
      <c r="W82" s="26">
        <f t="shared" si="4"/>
        <v>16</v>
      </c>
      <c r="X82" s="29">
        <f>IF(W85=0,"- - -",W82/W85*100)</f>
        <v>1.3336334008485242E-2</v>
      </c>
    </row>
    <row r="83" spans="1:28" x14ac:dyDescent="0.25">
      <c r="A83" s="60" t="s">
        <v>167</v>
      </c>
      <c r="B83" s="62" t="s">
        <v>160</v>
      </c>
      <c r="C83" s="9">
        <v>0</v>
      </c>
      <c r="D83" s="3">
        <f>IF(C85=0,"- - -",C83/C85*100)</f>
        <v>0</v>
      </c>
      <c r="E83" s="2">
        <v>0</v>
      </c>
      <c r="F83" s="3">
        <f>IF(E85=0,"- - -",E83/E85*100)</f>
        <v>0</v>
      </c>
      <c r="G83" s="2">
        <v>0</v>
      </c>
      <c r="H83" s="3">
        <f>IF(G85=0,"- - -",G83/G85*100)</f>
        <v>0</v>
      </c>
      <c r="I83" s="2">
        <v>0</v>
      </c>
      <c r="J83" s="3">
        <f>IF(I85=0,"- - -",I83/I85*100)</f>
        <v>0</v>
      </c>
      <c r="K83" s="2">
        <v>0</v>
      </c>
      <c r="L83" s="3">
        <f>IF(K85=0,"- - -",K83/K85*100)</f>
        <v>0</v>
      </c>
      <c r="M83" s="2">
        <v>0</v>
      </c>
      <c r="N83" s="3">
        <f>IF(M85=0,"- - -",M83/M85*100)</f>
        <v>0</v>
      </c>
      <c r="O83" s="2">
        <v>0</v>
      </c>
      <c r="P83" s="3">
        <f>IF(O85=0,"- - -",O83/O85*100)</f>
        <v>0</v>
      </c>
      <c r="Q83" s="2">
        <v>0</v>
      </c>
      <c r="R83" s="3">
        <f>IF(Q85=0,"- - -",Q83/Q85*100)</f>
        <v>0</v>
      </c>
      <c r="S83" s="2">
        <v>0</v>
      </c>
      <c r="T83" s="3">
        <f>IF(S85=0,"- - -",S83/S85*100)</f>
        <v>0</v>
      </c>
      <c r="U83" s="2">
        <v>0</v>
      </c>
      <c r="V83" s="3" t="str">
        <f>IF(U85=0,"- - -",U83/U85*100)</f>
        <v>- - -</v>
      </c>
      <c r="W83" s="26">
        <f t="shared" si="4"/>
        <v>0</v>
      </c>
      <c r="X83" s="29">
        <f>IF(W85=0,"- - -",W83/W85*100)</f>
        <v>0</v>
      </c>
    </row>
    <row r="84" spans="1:28" ht="15.75" thickBot="1" x14ac:dyDescent="0.3">
      <c r="A84" s="66" t="s">
        <v>16</v>
      </c>
      <c r="B84" s="62"/>
      <c r="C84" s="9">
        <v>0</v>
      </c>
      <c r="D84" s="3">
        <f>IF(C85=0,"- - -",C84/C85*100)</f>
        <v>0</v>
      </c>
      <c r="E84" s="2">
        <v>11</v>
      </c>
      <c r="F84" s="3">
        <f>IF(E85=0,"- - -",E84/E85*100)</f>
        <v>0.40635389730328775</v>
      </c>
      <c r="G84" s="2">
        <v>19</v>
      </c>
      <c r="H84" s="3">
        <f>IF(G85=0,"- - -",G84/G85*100)</f>
        <v>0.11850558223663694</v>
      </c>
      <c r="I84" s="2">
        <v>43</v>
      </c>
      <c r="J84" s="3">
        <f>IF(I85=0,"- - -",I84/I85*100)</f>
        <v>0.1002004008016032</v>
      </c>
      <c r="K84" s="2">
        <v>47</v>
      </c>
      <c r="L84" s="3">
        <f>IF(K85=0,"- - -",K84/K85*100)</f>
        <v>0.12141879149551783</v>
      </c>
      <c r="M84" s="2">
        <v>29</v>
      </c>
      <c r="N84" s="3">
        <f>IF(M85=0,"- - -",M84/M85*100)</f>
        <v>0.17663540017054452</v>
      </c>
      <c r="O84" s="2">
        <v>6</v>
      </c>
      <c r="P84" s="3">
        <f>IF(O85=0,"- - -",O84/O85*100)</f>
        <v>0.20134228187919465</v>
      </c>
      <c r="Q84" s="2">
        <v>0</v>
      </c>
      <c r="R84" s="3">
        <f>IF(Q85=0,"- - -",Q84/Q85*100)</f>
        <v>0</v>
      </c>
      <c r="S84" s="2">
        <v>0</v>
      </c>
      <c r="T84" s="3">
        <f>IF(S85=0,"- - -",S84/S85*100)</f>
        <v>0</v>
      </c>
      <c r="U84" s="2">
        <v>0</v>
      </c>
      <c r="V84" s="3" t="str">
        <f>IF(U85=0,"- - -",U84/U85*100)</f>
        <v>- - -</v>
      </c>
      <c r="W84" s="26">
        <f t="shared" si="4"/>
        <v>155</v>
      </c>
      <c r="X84" s="29">
        <f>IF(W85=0,"- - -",W84/W85*100)</f>
        <v>0.12919573570720078</v>
      </c>
    </row>
    <row r="85" spans="1:28" x14ac:dyDescent="0.25">
      <c r="A85" s="153" t="s">
        <v>13</v>
      </c>
      <c r="B85" s="154"/>
      <c r="C85" s="14">
        <f>SUM(C76:C84)</f>
        <v>36</v>
      </c>
      <c r="D85" s="15">
        <f>IF(C85=0,"- - -",C85/C85*100)</f>
        <v>100</v>
      </c>
      <c r="E85" s="16">
        <f>SUM(E76:E84)</f>
        <v>2707</v>
      </c>
      <c r="F85" s="15">
        <f>IF(E85=0,"- - -",E85/E85*100)</f>
        <v>100</v>
      </c>
      <c r="G85" s="16">
        <f>SUM(G76:G84)</f>
        <v>16033</v>
      </c>
      <c r="H85" s="15">
        <f>IF(G85=0,"- - -",G85/G85*100)</f>
        <v>100</v>
      </c>
      <c r="I85" s="16">
        <f>SUM(I76:I84)</f>
        <v>42914</v>
      </c>
      <c r="J85" s="15">
        <f>IF(I85=0,"- - -",I85/I85*100)</f>
        <v>100</v>
      </c>
      <c r="K85" s="16">
        <f>SUM(K76:K84)</f>
        <v>38709</v>
      </c>
      <c r="L85" s="15">
        <f>IF(K85=0,"- - -",K85/K85*100)</f>
        <v>100</v>
      </c>
      <c r="M85" s="16">
        <f>SUM(M76:M84)</f>
        <v>16418</v>
      </c>
      <c r="N85" s="15">
        <f>IF(M85=0,"- - -",M85/M85*100)</f>
        <v>100</v>
      </c>
      <c r="O85" s="16">
        <f>SUM(O76:O84)</f>
        <v>2980</v>
      </c>
      <c r="P85" s="15">
        <f>IF(O85=0,"- - -",O85/O85*100)</f>
        <v>100</v>
      </c>
      <c r="Q85" s="16">
        <f>SUM(Q76:Q84)</f>
        <v>170</v>
      </c>
      <c r="R85" s="15">
        <f>IF(Q85=0,"- - -",Q85/Q85*100)</f>
        <v>100</v>
      </c>
      <c r="S85" s="16">
        <f>SUM(S76:S84)</f>
        <v>6</v>
      </c>
      <c r="T85" s="15">
        <f>IF(S85=0,"- - -",S85/S85*100)</f>
        <v>100</v>
      </c>
      <c r="U85" s="16">
        <f>SUM(U76:U84)</f>
        <v>0</v>
      </c>
      <c r="V85" s="15" t="str">
        <f>IF(U85=0,"- - -",U85/U85*100)</f>
        <v>- - -</v>
      </c>
      <c r="W85" s="22">
        <f>SUM(W76:W84)</f>
        <v>119973</v>
      </c>
      <c r="X85" s="23">
        <f>IF(W85=0,"- - -",W85/W85*100)</f>
        <v>100</v>
      </c>
    </row>
    <row r="86" spans="1:28" ht="15.75" thickBot="1" x14ac:dyDescent="0.3">
      <c r="A86" s="155" t="s">
        <v>35</v>
      </c>
      <c r="B86" s="156"/>
      <c r="C86" s="18">
        <f>IF($W85=0,"- - -",C85/$W85*100)</f>
        <v>3.0006751519091799E-2</v>
      </c>
      <c r="D86" s="19"/>
      <c r="E86" s="20">
        <f>IF($W85=0,"- - -",E85/$W85*100)</f>
        <v>2.2563410100605972</v>
      </c>
      <c r="F86" s="19"/>
      <c r="G86" s="20">
        <f>IF($W85=0,"- - -",G85/$W85*100)</f>
        <v>13.363840197377744</v>
      </c>
      <c r="H86" s="19"/>
      <c r="I86" s="20">
        <f>IF($W85=0,"- - -",I85/$W85*100)</f>
        <v>35.769714852508486</v>
      </c>
      <c r="J86" s="19"/>
      <c r="K86" s="20">
        <f>IF($W85=0,"- - -",K85/$W85*100)</f>
        <v>32.26475957090345</v>
      </c>
      <c r="L86" s="19"/>
      <c r="M86" s="20">
        <f>IF($W85=0,"- - -",M85/$W85*100)</f>
        <v>13.684745734456918</v>
      </c>
      <c r="N86" s="19"/>
      <c r="O86" s="20">
        <f>IF($W85=0,"- - -",O85/$W85*100)</f>
        <v>2.4838922090803761</v>
      </c>
      <c r="P86" s="19"/>
      <c r="Q86" s="20">
        <f>IF($W85=0,"- - -",Q85/$W85*100)</f>
        <v>0.1416985488401557</v>
      </c>
      <c r="R86" s="19"/>
      <c r="S86" s="20">
        <f>IF($W85=0,"- - -",S85/$W85*100)</f>
        <v>5.0011252531819662E-3</v>
      </c>
      <c r="T86" s="19"/>
      <c r="U86" s="20">
        <f>IF($W85=0,"- - -",U85/$W85*100)</f>
        <v>0</v>
      </c>
      <c r="V86" s="19"/>
      <c r="W86" s="24">
        <f>IF($W85=0,"- - -",W85/$W85*100)</f>
        <v>100</v>
      </c>
      <c r="X86" s="25"/>
    </row>
    <row r="87" spans="1:28" x14ac:dyDescent="0.25">
      <c r="A87" s="63"/>
    </row>
    <row r="89" spans="1:28" x14ac:dyDescent="0.25">
      <c r="A89" s="49" t="s">
        <v>150</v>
      </c>
      <c r="J89" s="48"/>
      <c r="L89" s="48"/>
    </row>
    <row r="90" spans="1:28" ht="15.75" thickBot="1" x14ac:dyDescent="0.3"/>
    <row r="91" spans="1:28" ht="14.45" customHeight="1" x14ac:dyDescent="0.25">
      <c r="A91" s="162" t="s">
        <v>158</v>
      </c>
      <c r="B91" s="163"/>
      <c r="C91" s="32" t="s">
        <v>38</v>
      </c>
      <c r="D91" s="33"/>
      <c r="E91" s="33" t="s">
        <v>39</v>
      </c>
      <c r="F91" s="33"/>
      <c r="G91" s="33" t="s">
        <v>40</v>
      </c>
      <c r="H91" s="33"/>
      <c r="I91" s="33" t="s">
        <v>41</v>
      </c>
      <c r="J91" s="33"/>
      <c r="K91" s="33" t="s">
        <v>42</v>
      </c>
      <c r="L91" s="33"/>
      <c r="M91" s="33" t="s">
        <v>43</v>
      </c>
      <c r="N91" s="33"/>
      <c r="O91" s="33" t="s">
        <v>44</v>
      </c>
      <c r="P91" s="33"/>
      <c r="Q91" s="33" t="s">
        <v>45</v>
      </c>
      <c r="R91" s="33"/>
      <c r="S91" s="33" t="s">
        <v>46</v>
      </c>
      <c r="T91" s="33"/>
      <c r="U91" s="33" t="s">
        <v>47</v>
      </c>
      <c r="V91" s="33"/>
      <c r="W91" s="33" t="s">
        <v>48</v>
      </c>
      <c r="X91" s="33"/>
      <c r="Y91" s="33" t="s">
        <v>16</v>
      </c>
      <c r="Z91" s="33"/>
      <c r="AA91" s="35" t="s">
        <v>13</v>
      </c>
      <c r="AB91" s="36"/>
    </row>
    <row r="92" spans="1:28" ht="15.75" thickBot="1" x14ac:dyDescent="0.3">
      <c r="A92" s="164"/>
      <c r="B92" s="165"/>
      <c r="C92" s="37" t="s">
        <v>14</v>
      </c>
      <c r="D92" s="38" t="s">
        <v>15</v>
      </c>
      <c r="E92" s="39" t="s">
        <v>14</v>
      </c>
      <c r="F92" s="38" t="s">
        <v>15</v>
      </c>
      <c r="G92" s="39" t="s">
        <v>14</v>
      </c>
      <c r="H92" s="38" t="s">
        <v>15</v>
      </c>
      <c r="I92" s="37" t="s">
        <v>14</v>
      </c>
      <c r="J92" s="38" t="s">
        <v>15</v>
      </c>
      <c r="K92" s="37" t="s">
        <v>14</v>
      </c>
      <c r="L92" s="38" t="s">
        <v>15</v>
      </c>
      <c r="M92" s="37" t="s">
        <v>14</v>
      </c>
      <c r="N92" s="38" t="s">
        <v>15</v>
      </c>
      <c r="O92" s="37" t="s">
        <v>14</v>
      </c>
      <c r="P92" s="38" t="s">
        <v>15</v>
      </c>
      <c r="Q92" s="37" t="s">
        <v>14</v>
      </c>
      <c r="R92" s="38" t="s">
        <v>15</v>
      </c>
      <c r="S92" s="37" t="s">
        <v>14</v>
      </c>
      <c r="T92" s="38" t="s">
        <v>15</v>
      </c>
      <c r="U92" s="37" t="s">
        <v>14</v>
      </c>
      <c r="V92" s="38" t="s">
        <v>15</v>
      </c>
      <c r="W92" s="37" t="s">
        <v>14</v>
      </c>
      <c r="X92" s="38" t="s">
        <v>15</v>
      </c>
      <c r="Y92" s="37" t="s">
        <v>14</v>
      </c>
      <c r="Z92" s="38" t="s">
        <v>15</v>
      </c>
      <c r="AA92" s="41" t="s">
        <v>14</v>
      </c>
      <c r="AB92" s="42" t="s">
        <v>15</v>
      </c>
    </row>
    <row r="93" spans="1:28" x14ac:dyDescent="0.25">
      <c r="A93" s="59" t="s">
        <v>159</v>
      </c>
      <c r="B93" s="62" t="s">
        <v>160</v>
      </c>
      <c r="C93" s="8">
        <v>43</v>
      </c>
      <c r="D93" s="5">
        <f>IF(C102=0,"- - -",C93/C102*100)</f>
        <v>26.060606060606062</v>
      </c>
      <c r="E93" s="4">
        <v>10</v>
      </c>
      <c r="F93" s="5">
        <f>IF(E102=0,"- - -",E93/E102*100)</f>
        <v>1.5797788309636649</v>
      </c>
      <c r="G93" s="4">
        <v>0</v>
      </c>
      <c r="H93" s="5">
        <f>IF(G102=0,"- - -",G93/G102*100)</f>
        <v>0</v>
      </c>
      <c r="I93" s="4">
        <v>0</v>
      </c>
      <c r="J93" s="5">
        <f>IF(I102=0,"- - -",I93/I102*100)</f>
        <v>0</v>
      </c>
      <c r="K93" s="4">
        <v>0</v>
      </c>
      <c r="L93" s="5">
        <f>IF(K102=0,"- - -",K93/K102*100)</f>
        <v>0</v>
      </c>
      <c r="M93" s="4">
        <v>1</v>
      </c>
      <c r="N93" s="5">
        <f>IF(M102=0,"- - -",M93/M102*100)</f>
        <v>4.519569736961041E-3</v>
      </c>
      <c r="O93" s="4">
        <v>2</v>
      </c>
      <c r="P93" s="5">
        <f>IF(O102=0,"- - -",O93/O102*100)</f>
        <v>4.2136310965974928E-3</v>
      </c>
      <c r="Q93" s="4">
        <v>0</v>
      </c>
      <c r="R93" s="5">
        <f>IF(Q102=0,"- - -",Q93/Q102*100)</f>
        <v>0</v>
      </c>
      <c r="S93" s="4">
        <v>1</v>
      </c>
      <c r="T93" s="5">
        <f>IF(S102=0,"- - -",S93/S102*100)</f>
        <v>1.1600928074245939E-2</v>
      </c>
      <c r="U93" s="4">
        <v>0</v>
      </c>
      <c r="V93" s="5">
        <f>IF(U102=0,"- - -",U93/U102*100)</f>
        <v>0</v>
      </c>
      <c r="W93" s="4">
        <v>0</v>
      </c>
      <c r="X93" s="5">
        <f>IF(W102=0,"- - -",W93/W102*100)</f>
        <v>0</v>
      </c>
      <c r="Y93" s="4">
        <v>2</v>
      </c>
      <c r="Z93" s="5">
        <f>IF(Y102=0,"- - -",Y93/Y102*100)</f>
        <v>5.7142857142857144</v>
      </c>
      <c r="AA93" s="26">
        <f>C93+E93+G93+I93+K93+M93+O93+Q93+S93+U93+W93+Y93</f>
        <v>59</v>
      </c>
      <c r="AB93" s="27">
        <f>IF(AA102=0,"- - -",AA93/AA102*100)</f>
        <v>4.8337279512366965E-2</v>
      </c>
    </row>
    <row r="94" spans="1:28" x14ac:dyDescent="0.25">
      <c r="A94" s="60" t="s">
        <v>161</v>
      </c>
      <c r="B94" s="62" t="s">
        <v>160</v>
      </c>
      <c r="C94" s="9">
        <v>64</v>
      </c>
      <c r="D94" s="3">
        <f>IF(C102=0,"- - -",C94/C102*100)</f>
        <v>38.787878787878789</v>
      </c>
      <c r="E94" s="2">
        <v>474</v>
      </c>
      <c r="F94" s="3">
        <f>IF(E102=0,"- - -",E94/E102*100)</f>
        <v>74.881516587677723</v>
      </c>
      <c r="G94" s="2">
        <v>89</v>
      </c>
      <c r="H94" s="3">
        <f>IF(G102=0,"- - -",G94/G102*100)</f>
        <v>11.028500619578686</v>
      </c>
      <c r="I94" s="2">
        <v>3</v>
      </c>
      <c r="J94" s="3">
        <f>IF(I102=0,"- - -",I94/I102*100)</f>
        <v>0.18270401948842874</v>
      </c>
      <c r="K94" s="2">
        <v>3</v>
      </c>
      <c r="L94" s="3">
        <f>IF(K102=0,"- - -",K94/K102*100)</f>
        <v>5.3134962805526036E-2</v>
      </c>
      <c r="M94" s="2">
        <v>2</v>
      </c>
      <c r="N94" s="3">
        <f>IF(M102=0,"- - -",M94/M102*100)</f>
        <v>9.039139473922082E-3</v>
      </c>
      <c r="O94" s="2">
        <v>3</v>
      </c>
      <c r="P94" s="3">
        <f>IF(O102=0,"- - -",O94/O102*100)</f>
        <v>6.3204466448962392E-3</v>
      </c>
      <c r="Q94" s="2">
        <v>0</v>
      </c>
      <c r="R94" s="3">
        <f>IF(Q102=0,"- - -",Q94/Q102*100)</f>
        <v>0</v>
      </c>
      <c r="S94" s="2">
        <v>0</v>
      </c>
      <c r="T94" s="3">
        <f>IF(S102=0,"- - -",S94/S102*100)</f>
        <v>0</v>
      </c>
      <c r="U94" s="2">
        <v>0</v>
      </c>
      <c r="V94" s="3">
        <f>IF(U102=0,"- - -",U94/U102*100)</f>
        <v>0</v>
      </c>
      <c r="W94" s="2">
        <v>0</v>
      </c>
      <c r="X94" s="3">
        <f>IF(W102=0,"- - -",W94/W102*100)</f>
        <v>0</v>
      </c>
      <c r="Y94" s="2">
        <v>7</v>
      </c>
      <c r="Z94" s="3">
        <f>IF(Y102=0,"- - -",Y94/Y102*100)</f>
        <v>20</v>
      </c>
      <c r="AA94" s="26">
        <f t="shared" ref="AA94:AA101" si="5">C94+E94+G94+I94+K94+M94+O94+Q94+S94+U94+W94+Y94</f>
        <v>645</v>
      </c>
      <c r="AB94" s="29">
        <f>IF(AA102=0,"- - -",AA94/AA102*100)</f>
        <v>0.52843297094028296</v>
      </c>
    </row>
    <row r="95" spans="1:28" x14ac:dyDescent="0.25">
      <c r="A95" s="60" t="s">
        <v>162</v>
      </c>
      <c r="B95" s="62" t="s">
        <v>160</v>
      </c>
      <c r="C95" s="9">
        <v>9</v>
      </c>
      <c r="D95" s="3">
        <f>IF(C102=0,"- - -",C95/C102*100)</f>
        <v>5.4545454545454541</v>
      </c>
      <c r="E95" s="2">
        <v>139</v>
      </c>
      <c r="F95" s="3">
        <f>IF(E102=0,"- - -",E95/E102*100)</f>
        <v>21.958925750394943</v>
      </c>
      <c r="G95" s="2">
        <v>578</v>
      </c>
      <c r="H95" s="3">
        <f>IF(G102=0,"- - -",G95/G102*100)</f>
        <v>71.623296158612149</v>
      </c>
      <c r="I95" s="2">
        <v>564</v>
      </c>
      <c r="J95" s="3">
        <f>IF(I102=0,"- - -",I95/I102*100)</f>
        <v>34.348355663824606</v>
      </c>
      <c r="K95" s="2">
        <v>155</v>
      </c>
      <c r="L95" s="3">
        <f>IF(K102=0,"- - -",K95/K102*100)</f>
        <v>2.745306411618845</v>
      </c>
      <c r="M95" s="2">
        <v>23</v>
      </c>
      <c r="N95" s="3">
        <f>IF(M102=0,"- - -",M95/M102*100)</f>
        <v>0.10395010395010396</v>
      </c>
      <c r="O95" s="2">
        <v>11</v>
      </c>
      <c r="P95" s="3">
        <f>IF(O102=0,"- - -",O95/O102*100)</f>
        <v>2.3174971031286212E-2</v>
      </c>
      <c r="Q95" s="2">
        <v>5</v>
      </c>
      <c r="R95" s="3">
        <f>IF(Q102=0,"- - -",Q95/Q102*100)</f>
        <v>1.475274401038593E-2</v>
      </c>
      <c r="S95" s="2">
        <v>1</v>
      </c>
      <c r="T95" s="3">
        <f>IF(S102=0,"- - -",S95/S102*100)</f>
        <v>1.1600928074245939E-2</v>
      </c>
      <c r="U95" s="2">
        <v>0</v>
      </c>
      <c r="V95" s="3">
        <f>IF(U102=0,"- - -",U95/U102*100)</f>
        <v>0</v>
      </c>
      <c r="W95" s="2">
        <v>0</v>
      </c>
      <c r="X95" s="3">
        <f>IF(W102=0,"- - -",W95/W102*100)</f>
        <v>0</v>
      </c>
      <c r="Y95" s="2">
        <v>2</v>
      </c>
      <c r="Z95" s="3">
        <f>IF(Y102=0,"- - -",Y95/Y102*100)</f>
        <v>5.7142857142857144</v>
      </c>
      <c r="AA95" s="26">
        <f t="shared" si="5"/>
        <v>1487</v>
      </c>
      <c r="AB95" s="29">
        <f>IF(AA102=0,"- - -",AA95/AA102*100)</f>
        <v>1.2182632988964355</v>
      </c>
    </row>
    <row r="96" spans="1:28" x14ac:dyDescent="0.25">
      <c r="A96" s="60" t="s">
        <v>163</v>
      </c>
      <c r="B96" s="62" t="s">
        <v>160</v>
      </c>
      <c r="C96" s="9">
        <v>10</v>
      </c>
      <c r="D96" s="3">
        <f>IF(C102=0,"- - -",C96/C102*100)</f>
        <v>6.0606060606060606</v>
      </c>
      <c r="E96" s="2">
        <v>6</v>
      </c>
      <c r="F96" s="3">
        <f>IF(E102=0,"- - -",E96/E102*100)</f>
        <v>0.94786729857819907</v>
      </c>
      <c r="G96" s="2">
        <v>130</v>
      </c>
      <c r="H96" s="3">
        <f>IF(G102=0,"- - -",G96/G102*100)</f>
        <v>16.109045848822802</v>
      </c>
      <c r="I96" s="2">
        <v>1004</v>
      </c>
      <c r="J96" s="3">
        <f>IF(I102=0,"- - -",I96/I102*100)</f>
        <v>61.144945188794154</v>
      </c>
      <c r="K96" s="2">
        <v>3920</v>
      </c>
      <c r="L96" s="3">
        <f>IF(K102=0,"- - -",K96/K102*100)</f>
        <v>69.429684732554023</v>
      </c>
      <c r="M96" s="2">
        <v>6812</v>
      </c>
      <c r="N96" s="3">
        <f>IF(M102=0,"- - -",M96/M102*100)</f>
        <v>30.787309048178614</v>
      </c>
      <c r="O96" s="2">
        <v>4456</v>
      </c>
      <c r="P96" s="3">
        <f>IF(O102=0,"- - -",O96/O102*100)</f>
        <v>9.3879700832192139</v>
      </c>
      <c r="Q96" s="2">
        <v>1095</v>
      </c>
      <c r="R96" s="3">
        <f>IF(Q102=0,"- - -",Q96/Q102*100)</f>
        <v>3.2308509382745187</v>
      </c>
      <c r="S96" s="2">
        <v>171</v>
      </c>
      <c r="T96" s="3">
        <f>IF(S102=0,"- - -",S96/S102*100)</f>
        <v>1.9837587006960558</v>
      </c>
      <c r="U96" s="2">
        <v>21</v>
      </c>
      <c r="V96" s="3">
        <f>IF(U102=0,"- - -",U96/U102*100)</f>
        <v>2.1875</v>
      </c>
      <c r="W96" s="2">
        <v>4</v>
      </c>
      <c r="X96" s="3">
        <f>IF(W102=0,"- - -",W96/W102*100)</f>
        <v>5.8823529411764701</v>
      </c>
      <c r="Y96" s="2">
        <v>6</v>
      </c>
      <c r="Z96" s="3">
        <f>IF(Y102=0,"- - -",Y96/Y102*100)</f>
        <v>17.142857142857142</v>
      </c>
      <c r="AA96" s="26">
        <f t="shared" si="5"/>
        <v>17635</v>
      </c>
      <c r="AB96" s="29">
        <f>IF(AA102=0,"- - -",AA96/AA102*100)</f>
        <v>14.447930918654093</v>
      </c>
    </row>
    <row r="97" spans="1:28" x14ac:dyDescent="0.25">
      <c r="A97" s="60" t="s">
        <v>164</v>
      </c>
      <c r="B97" s="62" t="s">
        <v>160</v>
      </c>
      <c r="C97" s="9">
        <v>32</v>
      </c>
      <c r="D97" s="3">
        <f>IF(C102=0,"- - -",C97/C102*100)</f>
        <v>19.393939393939394</v>
      </c>
      <c r="E97" s="2">
        <v>3</v>
      </c>
      <c r="F97" s="3">
        <f>IF(E102=0,"- - -",E97/E102*100)</f>
        <v>0.47393364928909953</v>
      </c>
      <c r="G97" s="2">
        <v>2</v>
      </c>
      <c r="H97" s="3">
        <f>IF(G102=0,"- - -",G97/G102*100)</f>
        <v>0.24783147459727387</v>
      </c>
      <c r="I97" s="2">
        <v>67</v>
      </c>
      <c r="J97" s="3">
        <f>IF(I102=0,"- - -",I97/I102*100)</f>
        <v>4.0803897685749089</v>
      </c>
      <c r="K97" s="2">
        <v>1529</v>
      </c>
      <c r="L97" s="3">
        <f>IF(K102=0,"- - -",K97/K102*100)</f>
        <v>27.081119376549768</v>
      </c>
      <c r="M97" s="2">
        <v>14575</v>
      </c>
      <c r="N97" s="3">
        <f>IF(M102=0,"- - -",M97/M102*100)</f>
        <v>65.87272891620718</v>
      </c>
      <c r="O97" s="2">
        <v>39053</v>
      </c>
      <c r="P97" s="3">
        <f>IF(O102=0,"- - -",O97/O102*100)</f>
        <v>82.277467607710946</v>
      </c>
      <c r="Q97" s="2">
        <v>27655</v>
      </c>
      <c r="R97" s="3">
        <f>IF(Q102=0,"- - -",Q97/Q102*100)</f>
        <v>81.597427121444582</v>
      </c>
      <c r="S97" s="2">
        <v>6564</v>
      </c>
      <c r="T97" s="3">
        <f>IF(S102=0,"- - -",S97/S102*100)</f>
        <v>76.148491879350345</v>
      </c>
      <c r="U97" s="2">
        <v>700</v>
      </c>
      <c r="V97" s="3">
        <f>IF(U102=0,"- - -",U97/U102*100)</f>
        <v>72.916666666666657</v>
      </c>
      <c r="W97" s="2">
        <v>45</v>
      </c>
      <c r="X97" s="3">
        <f>IF(W102=0,"- - -",W97/W102*100)</f>
        <v>66.17647058823529</v>
      </c>
      <c r="Y97" s="2">
        <v>9</v>
      </c>
      <c r="Z97" s="3">
        <f>IF(Y102=0,"- - -",Y97/Y102*100)</f>
        <v>25.714285714285712</v>
      </c>
      <c r="AA97" s="26">
        <f t="shared" si="5"/>
        <v>90234</v>
      </c>
      <c r="AB97" s="29">
        <f>IF(AA102=0,"- - -",AA97/AA102*100)</f>
        <v>73.92654372065968</v>
      </c>
    </row>
    <row r="98" spans="1:28" x14ac:dyDescent="0.25">
      <c r="A98" s="60" t="s">
        <v>165</v>
      </c>
      <c r="B98" s="62" t="s">
        <v>160</v>
      </c>
      <c r="C98" s="9">
        <v>5</v>
      </c>
      <c r="D98" s="3">
        <f>IF(C102=0,"- - -",C98/C102*100)</f>
        <v>3.0303030303030303</v>
      </c>
      <c r="E98" s="2">
        <v>0</v>
      </c>
      <c r="F98" s="3">
        <f>IF(E102=0,"- - -",E98/E102*100)</f>
        <v>0</v>
      </c>
      <c r="G98" s="2">
        <v>2</v>
      </c>
      <c r="H98" s="3">
        <f>IF(G102=0,"- - -",G98/G102*100)</f>
        <v>0.24783147459727387</v>
      </c>
      <c r="I98" s="2">
        <v>0</v>
      </c>
      <c r="J98" s="3">
        <f>IF(I102=0,"- - -",I98/I102*100)</f>
        <v>0</v>
      </c>
      <c r="K98" s="2">
        <v>33</v>
      </c>
      <c r="L98" s="3">
        <f>IF(K102=0,"- - -",K98/K102*100)</f>
        <v>0.58448459086078641</v>
      </c>
      <c r="M98" s="2">
        <v>684</v>
      </c>
      <c r="N98" s="3">
        <f>IF(M102=0,"- - -",M98/M102*100)</f>
        <v>3.0913857000813523</v>
      </c>
      <c r="O98" s="2">
        <v>3862</v>
      </c>
      <c r="P98" s="3">
        <f>IF(O102=0,"- - -",O98/O102*100)</f>
        <v>8.1365216475297579</v>
      </c>
      <c r="Q98" s="2">
        <v>5102</v>
      </c>
      <c r="R98" s="3">
        <f>IF(Q102=0,"- - -",Q98/Q102*100)</f>
        <v>15.053699988197804</v>
      </c>
      <c r="S98" s="2">
        <v>1876</v>
      </c>
      <c r="T98" s="3">
        <f>IF(S102=0,"- - -",S98/S102*100)</f>
        <v>21.763341067285381</v>
      </c>
      <c r="U98" s="2">
        <v>238</v>
      </c>
      <c r="V98" s="3">
        <f>IF(U102=0,"- - -",U98/U102*100)</f>
        <v>24.791666666666668</v>
      </c>
      <c r="W98" s="2">
        <v>19</v>
      </c>
      <c r="X98" s="3">
        <f>IF(W102=0,"- - -",W98/W102*100)</f>
        <v>27.941176470588236</v>
      </c>
      <c r="Y98" s="2">
        <v>3</v>
      </c>
      <c r="Z98" s="3">
        <f>IF(Y102=0,"- - -",Y98/Y102*100)</f>
        <v>8.5714285714285712</v>
      </c>
      <c r="AA98" s="26">
        <f t="shared" si="5"/>
        <v>11824</v>
      </c>
      <c r="AB98" s="29">
        <f>IF(AA102=0,"- - -",AA98/AA102*100)</f>
        <v>9.6871185246479161</v>
      </c>
    </row>
    <row r="99" spans="1:28" x14ac:dyDescent="0.25">
      <c r="A99" s="60" t="s">
        <v>166</v>
      </c>
      <c r="B99" s="62" t="s">
        <v>160</v>
      </c>
      <c r="C99" s="9">
        <v>0</v>
      </c>
      <c r="D99" s="3">
        <f>IF(C102=0,"- - -",C99/C102*100)</f>
        <v>0</v>
      </c>
      <c r="E99" s="2">
        <v>0</v>
      </c>
      <c r="F99" s="3">
        <f>IF(E102=0,"- - -",E99/E102*100)</f>
        <v>0</v>
      </c>
      <c r="G99" s="2">
        <v>0</v>
      </c>
      <c r="H99" s="3">
        <f>IF(G102=0,"- - -",G99/G102*100)</f>
        <v>0</v>
      </c>
      <c r="I99" s="2">
        <v>1</v>
      </c>
      <c r="J99" s="3">
        <f>IF(I102=0,"- - -",I99/I102*100)</f>
        <v>6.0901339829476243E-2</v>
      </c>
      <c r="K99" s="2">
        <v>0</v>
      </c>
      <c r="L99" s="3">
        <f>IF(K102=0,"- - -",K99/K102*100)</f>
        <v>0</v>
      </c>
      <c r="M99" s="2">
        <v>2</v>
      </c>
      <c r="N99" s="3">
        <f>IF(M102=0,"- - -",M99/M102*100)</f>
        <v>9.039139473922082E-3</v>
      </c>
      <c r="O99" s="2">
        <v>8</v>
      </c>
      <c r="P99" s="3">
        <f>IF(O102=0,"- - -",O99/O102*100)</f>
        <v>1.6854524386389971E-2</v>
      </c>
      <c r="Q99" s="2">
        <v>3</v>
      </c>
      <c r="R99" s="3">
        <f>IF(Q102=0,"- - -",Q99/Q102*100)</f>
        <v>8.85164640623156E-3</v>
      </c>
      <c r="S99" s="2">
        <v>2</v>
      </c>
      <c r="T99" s="3">
        <f>IF(S102=0,"- - -",S99/S102*100)</f>
        <v>2.3201856148491878E-2</v>
      </c>
      <c r="U99" s="2">
        <v>0</v>
      </c>
      <c r="V99" s="3">
        <f>IF(U102=0,"- - -",U99/U102*100)</f>
        <v>0</v>
      </c>
      <c r="W99" s="2">
        <v>0</v>
      </c>
      <c r="X99" s="3">
        <f>IF(W102=0,"- - -",W99/W102*100)</f>
        <v>0</v>
      </c>
      <c r="Y99" s="2">
        <v>0</v>
      </c>
      <c r="Z99" s="3">
        <f>IF(Y102=0,"- - -",Y99/Y102*100)</f>
        <v>0</v>
      </c>
      <c r="AA99" s="26">
        <f t="shared" si="5"/>
        <v>16</v>
      </c>
      <c r="AB99" s="29">
        <f>IF(AA102=0,"- - -",AA99/AA102*100)</f>
        <v>1.310841478301477E-2</v>
      </c>
    </row>
    <row r="100" spans="1:28" x14ac:dyDescent="0.25">
      <c r="A100" s="60" t="s">
        <v>167</v>
      </c>
      <c r="B100" s="62" t="s">
        <v>160</v>
      </c>
      <c r="C100" s="9">
        <v>0</v>
      </c>
      <c r="D100" s="3">
        <f>IF(C102=0,"- - -",C100/C102*100)</f>
        <v>0</v>
      </c>
      <c r="E100" s="2">
        <v>0</v>
      </c>
      <c r="F100" s="3">
        <f>IF(E102=0,"- - -",E100/E102*100)</f>
        <v>0</v>
      </c>
      <c r="G100" s="2">
        <v>0</v>
      </c>
      <c r="H100" s="3">
        <f>IF(G102=0,"- - -",G100/G102*100)</f>
        <v>0</v>
      </c>
      <c r="I100" s="2">
        <v>0</v>
      </c>
      <c r="J100" s="3">
        <f>IF(I102=0,"- - -",I100/I102*100)</f>
        <v>0</v>
      </c>
      <c r="K100" s="2">
        <v>0</v>
      </c>
      <c r="L100" s="3">
        <f>IF(K102=0,"- - -",K100/K102*100)</f>
        <v>0</v>
      </c>
      <c r="M100" s="2">
        <v>0</v>
      </c>
      <c r="N100" s="3">
        <f>IF(M102=0,"- - -",M100/M102*100)</f>
        <v>0</v>
      </c>
      <c r="O100" s="2">
        <v>0</v>
      </c>
      <c r="P100" s="3">
        <f>IF(O102=0,"- - -",O100/O102*100)</f>
        <v>0</v>
      </c>
      <c r="Q100" s="2">
        <v>0</v>
      </c>
      <c r="R100" s="3">
        <f>IF(Q102=0,"- - -",Q100/Q102*100)</f>
        <v>0</v>
      </c>
      <c r="S100" s="2">
        <v>0</v>
      </c>
      <c r="T100" s="3">
        <f>IF(S102=0,"- - -",S100/S102*100)</f>
        <v>0</v>
      </c>
      <c r="U100" s="2">
        <v>0</v>
      </c>
      <c r="V100" s="3">
        <f>IF(U102=0,"- - -",U100/U102*100)</f>
        <v>0</v>
      </c>
      <c r="W100" s="2">
        <v>0</v>
      </c>
      <c r="X100" s="3">
        <f>IF(W102=0,"- - -",W100/W102*100)</f>
        <v>0</v>
      </c>
      <c r="Y100" s="2">
        <v>0</v>
      </c>
      <c r="Z100" s="3">
        <f>IF(Y102=0,"- - -",Y100/Y102*100)</f>
        <v>0</v>
      </c>
      <c r="AA100" s="26">
        <f t="shared" si="5"/>
        <v>0</v>
      </c>
      <c r="AB100" s="29">
        <f>IF(AA102=0,"- - -",AA100/AA102*100)</f>
        <v>0</v>
      </c>
    </row>
    <row r="101" spans="1:28" ht="15.75" thickBot="1" x14ac:dyDescent="0.3">
      <c r="A101" s="66" t="s">
        <v>16</v>
      </c>
      <c r="B101" s="62"/>
      <c r="C101" s="9">
        <v>2</v>
      </c>
      <c r="D101" s="3">
        <f>IF(C102=0,"- - -",C101/C102*100)</f>
        <v>1.2121212121212122</v>
      </c>
      <c r="E101" s="2">
        <v>1</v>
      </c>
      <c r="F101" s="3">
        <f>IF(E102=0,"- - -",E101/E102*100)</f>
        <v>0.15797788309636651</v>
      </c>
      <c r="G101" s="2">
        <v>6</v>
      </c>
      <c r="H101" s="3">
        <f>IF(G102=0,"- - -",G101/G102*100)</f>
        <v>0.74349442379182151</v>
      </c>
      <c r="I101" s="2">
        <v>3</v>
      </c>
      <c r="J101" s="3">
        <f>IF(I102=0,"- - -",I101/I102*100)</f>
        <v>0.18270401948842874</v>
      </c>
      <c r="K101" s="2">
        <v>6</v>
      </c>
      <c r="L101" s="3">
        <f>IF(K102=0,"- - -",K101/K102*100)</f>
        <v>0.10626992561105207</v>
      </c>
      <c r="M101" s="2">
        <v>27</v>
      </c>
      <c r="N101" s="3">
        <f>IF(M102=0,"- - -",M101/M102*100)</f>
        <v>0.12202838289794811</v>
      </c>
      <c r="O101" s="2">
        <v>70</v>
      </c>
      <c r="P101" s="3">
        <f>IF(O102=0,"- - -",O101/O102*100)</f>
        <v>0.14747708838091225</v>
      </c>
      <c r="Q101" s="2">
        <v>32</v>
      </c>
      <c r="R101" s="3">
        <f>IF(Q102=0,"- - -",Q101/Q102*100)</f>
        <v>9.4417561666469974E-2</v>
      </c>
      <c r="S101" s="2">
        <v>5</v>
      </c>
      <c r="T101" s="3">
        <f>IF(S102=0,"- - -",S101/S102*100)</f>
        <v>5.8004640371229696E-2</v>
      </c>
      <c r="U101" s="2">
        <v>1</v>
      </c>
      <c r="V101" s="3">
        <f>IF(U102=0,"- - -",U101/U102*100)</f>
        <v>0.10416666666666667</v>
      </c>
      <c r="W101" s="2">
        <v>0</v>
      </c>
      <c r="X101" s="3">
        <f>IF(W102=0,"- - -",W101/W102*100)</f>
        <v>0</v>
      </c>
      <c r="Y101" s="2">
        <v>6</v>
      </c>
      <c r="Z101" s="3">
        <f>IF(Y102=0,"- - -",Y101/Y102*100)</f>
        <v>17.142857142857142</v>
      </c>
      <c r="AA101" s="26">
        <f t="shared" si="5"/>
        <v>159</v>
      </c>
      <c r="AB101" s="29">
        <f>IF(AA102=0,"- - -",AA101/AA102*100)</f>
        <v>0.13026487190620928</v>
      </c>
    </row>
    <row r="102" spans="1:28" x14ac:dyDescent="0.25">
      <c r="A102" s="153" t="s">
        <v>13</v>
      </c>
      <c r="B102" s="154"/>
      <c r="C102" s="14">
        <f>SUM(C93:C101)</f>
        <v>165</v>
      </c>
      <c r="D102" s="15">
        <f>IF(C102=0,"- - -",C102/C102*100)</f>
        <v>100</v>
      </c>
      <c r="E102" s="16">
        <f>SUM(E93:E101)</f>
        <v>633</v>
      </c>
      <c r="F102" s="15">
        <f>IF(E102=0,"- - -",E102/E102*100)</f>
        <v>100</v>
      </c>
      <c r="G102" s="16">
        <f>SUM(G93:G101)</f>
        <v>807</v>
      </c>
      <c r="H102" s="15">
        <f>IF(G102=0,"- - -",G102/G102*100)</f>
        <v>100</v>
      </c>
      <c r="I102" s="16">
        <f>SUM(I93:I101)</f>
        <v>1642</v>
      </c>
      <c r="J102" s="15">
        <f>IF(I102=0,"- - -",I102/I102*100)</f>
        <v>100</v>
      </c>
      <c r="K102" s="16">
        <f>SUM(K93:K101)</f>
        <v>5646</v>
      </c>
      <c r="L102" s="15">
        <f>IF(K102=0,"- - -",K102/K102*100)</f>
        <v>100</v>
      </c>
      <c r="M102" s="16">
        <f>SUM(M93:M101)</f>
        <v>22126</v>
      </c>
      <c r="N102" s="15">
        <f>IF(M102=0,"- - -",M102/M102*100)</f>
        <v>100</v>
      </c>
      <c r="O102" s="16">
        <f>SUM(O93:O101)</f>
        <v>47465</v>
      </c>
      <c r="P102" s="15">
        <f>IF(O102=0,"- - -",O102/O102*100)</f>
        <v>100</v>
      </c>
      <c r="Q102" s="16">
        <f>SUM(Q93:Q101)</f>
        <v>33892</v>
      </c>
      <c r="R102" s="15">
        <f>IF(Q102=0,"- - -",Q102/Q102*100)</f>
        <v>100</v>
      </c>
      <c r="S102" s="16">
        <f>SUM(S93:S101)</f>
        <v>8620</v>
      </c>
      <c r="T102" s="15">
        <f>IF(S102=0,"- - -",S102/S102*100)</f>
        <v>100</v>
      </c>
      <c r="U102" s="16">
        <f>SUM(U93:U101)</f>
        <v>960</v>
      </c>
      <c r="V102" s="15">
        <f>IF(U102=0,"- - -",U102/U102*100)</f>
        <v>100</v>
      </c>
      <c r="W102" s="16">
        <f>SUM(W93:W101)</f>
        <v>68</v>
      </c>
      <c r="X102" s="15">
        <f>IF(W102=0,"- - -",W102/W102*100)</f>
        <v>100</v>
      </c>
      <c r="Y102" s="16">
        <f>SUM(Y93:Y101)</f>
        <v>35</v>
      </c>
      <c r="Z102" s="15">
        <f>IF(Y102=0,"- - -",Y102/Y102*100)</f>
        <v>100</v>
      </c>
      <c r="AA102" s="22">
        <f>SUM(AA93:AA101)</f>
        <v>122059</v>
      </c>
      <c r="AB102" s="23">
        <f>IF(AA102=0,"- - -",AA102/AA102*100)</f>
        <v>100</v>
      </c>
    </row>
    <row r="103" spans="1:28" ht="15.75" thickBot="1" x14ac:dyDescent="0.3">
      <c r="A103" s="155" t="s">
        <v>37</v>
      </c>
      <c r="B103" s="156"/>
      <c r="C103" s="18">
        <f>IF($AA102=0,"- - -",C102/$AA102*100)</f>
        <v>0.13518052744983983</v>
      </c>
      <c r="D103" s="19"/>
      <c r="E103" s="20">
        <f>IF($AA102=0,"- - -",E102/$AA102*100)</f>
        <v>0.51860165985302187</v>
      </c>
      <c r="F103" s="19"/>
      <c r="G103" s="20">
        <f>IF($AA102=0,"- - -",G102/$AA102*100)</f>
        <v>0.6611556706183076</v>
      </c>
      <c r="H103" s="19"/>
      <c r="I103" s="20">
        <f>IF($AA102=0,"- - -",I102/$AA102*100)</f>
        <v>1.3452510671068909</v>
      </c>
      <c r="J103" s="19"/>
      <c r="K103" s="20">
        <f>IF($AA102=0,"- - -",K102/$AA102*100)</f>
        <v>4.6256318665563372</v>
      </c>
      <c r="L103" s="19"/>
      <c r="M103" s="20">
        <f>IF($AA102=0,"- - -",M102/$AA102*100)</f>
        <v>18.127299093061552</v>
      </c>
      <c r="N103" s="19"/>
      <c r="O103" s="20">
        <f>IF($AA102=0,"- - -",O102/$AA102*100)</f>
        <v>38.886931729737256</v>
      </c>
      <c r="P103" s="19"/>
      <c r="Q103" s="20">
        <f>IF($AA102=0,"- - -",Q102/$AA102*100)</f>
        <v>27.766899614121037</v>
      </c>
      <c r="R103" s="19"/>
      <c r="S103" s="20">
        <f>IF($AA102=0,"- - -",S102/$AA102*100)</f>
        <v>7.0621584643492081</v>
      </c>
      <c r="T103" s="19"/>
      <c r="U103" s="20">
        <f>IF($AA102=0,"- - -",U102/$AA102*100)</f>
        <v>0.78650488698088639</v>
      </c>
      <c r="V103" s="19"/>
      <c r="W103" s="20">
        <f>IF($AA102=0,"- - -",W102/$AA102*100)</f>
        <v>5.5710762827812781E-2</v>
      </c>
      <c r="X103" s="19"/>
      <c r="Y103" s="20">
        <f>IF($AA102=0,"- - -",Y102/$AA102*100)</f>
        <v>2.8674657337844814E-2</v>
      </c>
      <c r="Z103" s="19"/>
      <c r="AA103" s="24">
        <f>IF($AA102=0,"- - -",AA102/$AA102*100)</f>
        <v>100</v>
      </c>
      <c r="AB103" s="25"/>
    </row>
    <row r="104" spans="1:28" x14ac:dyDescent="0.25">
      <c r="A104" s="146" t="s">
        <v>488</v>
      </c>
      <c r="B104" s="147"/>
      <c r="C104" s="147"/>
      <c r="D104" s="147"/>
    </row>
    <row r="106" spans="1:28" x14ac:dyDescent="0.25">
      <c r="A106" s="49" t="s">
        <v>151</v>
      </c>
      <c r="J106" s="48"/>
      <c r="L106" s="48"/>
    </row>
    <row r="107" spans="1:28" ht="15.75" thickBot="1" x14ac:dyDescent="0.3"/>
    <row r="108" spans="1:28" ht="14.45" customHeight="1" x14ac:dyDescent="0.25">
      <c r="A108" s="162" t="s">
        <v>158</v>
      </c>
      <c r="B108" s="163"/>
      <c r="C108" s="32" t="s">
        <v>117</v>
      </c>
      <c r="D108" s="33"/>
      <c r="E108" s="33" t="s">
        <v>118</v>
      </c>
      <c r="F108" s="33"/>
      <c r="G108" s="33" t="s">
        <v>119</v>
      </c>
      <c r="H108" s="33"/>
      <c r="I108" s="33" t="s">
        <v>120</v>
      </c>
      <c r="J108" s="33"/>
      <c r="K108" s="35" t="s">
        <v>13</v>
      </c>
      <c r="L108" s="36"/>
    </row>
    <row r="109" spans="1:28" ht="15.75" thickBot="1" x14ac:dyDescent="0.3">
      <c r="A109" s="164"/>
      <c r="B109" s="165"/>
      <c r="C109" s="37" t="s">
        <v>14</v>
      </c>
      <c r="D109" s="38" t="s">
        <v>15</v>
      </c>
      <c r="E109" s="39" t="s">
        <v>14</v>
      </c>
      <c r="F109" s="38" t="s">
        <v>15</v>
      </c>
      <c r="G109" s="39" t="s">
        <v>14</v>
      </c>
      <c r="H109" s="38" t="s">
        <v>15</v>
      </c>
      <c r="I109" s="37" t="s">
        <v>14</v>
      </c>
      <c r="J109" s="38" t="s">
        <v>15</v>
      </c>
      <c r="K109" s="41" t="s">
        <v>14</v>
      </c>
      <c r="L109" s="42" t="s">
        <v>15</v>
      </c>
    </row>
    <row r="110" spans="1:28" x14ac:dyDescent="0.25">
      <c r="A110" s="59" t="s">
        <v>159</v>
      </c>
      <c r="B110" s="62" t="s">
        <v>160</v>
      </c>
      <c r="C110" s="8">
        <v>3</v>
      </c>
      <c r="D110" s="5">
        <f>IF(C119=0,"- - -",C110/C119*100)</f>
        <v>50</v>
      </c>
      <c r="E110" s="4">
        <v>29</v>
      </c>
      <c r="F110" s="5">
        <f>IF(E119=0,"- - -",E110/E119*100)</f>
        <v>4.6445330642707283E-2</v>
      </c>
      <c r="G110" s="4">
        <v>27</v>
      </c>
      <c r="H110" s="5">
        <f>IF(G119=0,"- - -",G110/G119*100)</f>
        <v>4.5291374509343445E-2</v>
      </c>
      <c r="I110" s="4">
        <v>0</v>
      </c>
      <c r="J110" s="5" t="str">
        <f>IF($I$119=0,"-    ",I110/$I$119*100)</f>
        <v xml:space="preserve">-    </v>
      </c>
      <c r="K110" s="26">
        <f>C110+E110+G110+I110</f>
        <v>59</v>
      </c>
      <c r="L110" s="27">
        <f>IF(K119=0,"- - -",K110/K119*100)</f>
        <v>4.8337279512366965E-2</v>
      </c>
    </row>
    <row r="111" spans="1:28" x14ac:dyDescent="0.25">
      <c r="A111" s="60" t="s">
        <v>161</v>
      </c>
      <c r="B111" s="62" t="s">
        <v>160</v>
      </c>
      <c r="C111" s="9">
        <v>2</v>
      </c>
      <c r="D111" s="3">
        <f>IF(C119=0,"- - -",C111/C119*100)</f>
        <v>33.333333333333329</v>
      </c>
      <c r="E111" s="2">
        <v>360</v>
      </c>
      <c r="F111" s="3">
        <f>IF(E119=0,"- - -",E111/E119*100)</f>
        <v>0.57656272521981455</v>
      </c>
      <c r="G111" s="2">
        <v>283</v>
      </c>
      <c r="H111" s="3">
        <f>IF(G119=0,"- - -",G111/G119*100)</f>
        <v>0.47472070319052567</v>
      </c>
      <c r="I111" s="2">
        <v>0</v>
      </c>
      <c r="J111" s="5" t="str">
        <f t="shared" ref="J111:J118" si="6">IF($I$119=0,"-    ",I111/$I$119*100)</f>
        <v xml:space="preserve">-    </v>
      </c>
      <c r="K111" s="26">
        <f t="shared" ref="K111:K118" si="7">C111+E111+G111+I111</f>
        <v>645</v>
      </c>
      <c r="L111" s="29">
        <f>IF(K119=0,"- - -",K111/K119*100)</f>
        <v>0.52843297094028296</v>
      </c>
    </row>
    <row r="112" spans="1:28" x14ac:dyDescent="0.25">
      <c r="A112" s="60" t="s">
        <v>162</v>
      </c>
      <c r="B112" s="62" t="s">
        <v>160</v>
      </c>
      <c r="C112" s="9">
        <v>0</v>
      </c>
      <c r="D112" s="3">
        <f>IF(C119=0,"- - -",C112/C119*100)</f>
        <v>0</v>
      </c>
      <c r="E112" s="2">
        <v>826</v>
      </c>
      <c r="F112" s="3">
        <f>IF(E119=0,"- - -",E112/E119*100)</f>
        <v>1.3228911417543521</v>
      </c>
      <c r="G112" s="2">
        <v>661</v>
      </c>
      <c r="H112" s="3">
        <f>IF(G119=0,"- - -",G112/G119*100)</f>
        <v>1.1087999463213338</v>
      </c>
      <c r="I112" s="2">
        <v>0</v>
      </c>
      <c r="J112" s="5" t="str">
        <f t="shared" si="6"/>
        <v xml:space="preserve">-    </v>
      </c>
      <c r="K112" s="26">
        <f t="shared" si="7"/>
        <v>1487</v>
      </c>
      <c r="L112" s="29">
        <f>IF(K119=0,"- - -",K112/K119*100)</f>
        <v>1.2182632988964355</v>
      </c>
    </row>
    <row r="113" spans="1:12" x14ac:dyDescent="0.25">
      <c r="A113" s="60" t="s">
        <v>163</v>
      </c>
      <c r="B113" s="62" t="s">
        <v>160</v>
      </c>
      <c r="C113" s="9">
        <v>1</v>
      </c>
      <c r="D113" s="3">
        <f>IF(C119=0,"- - -",C113/C119*100)</f>
        <v>16.666666666666664</v>
      </c>
      <c r="E113" s="2">
        <v>9341</v>
      </c>
      <c r="F113" s="3">
        <f>IF(E119=0,"- - -",E113/E119*100)</f>
        <v>14.960201156328576</v>
      </c>
      <c r="G113" s="2">
        <v>8293</v>
      </c>
      <c r="H113" s="3">
        <f>IF(G119=0,"- - -",G113/G119*100)</f>
        <v>13.91116180762908</v>
      </c>
      <c r="I113" s="2">
        <v>0</v>
      </c>
      <c r="J113" s="5" t="str">
        <f t="shared" si="6"/>
        <v xml:space="preserve">-    </v>
      </c>
      <c r="K113" s="26">
        <f t="shared" si="7"/>
        <v>17635</v>
      </c>
      <c r="L113" s="29">
        <f>IF(K119=0,"- - -",K113/K119*100)</f>
        <v>14.447930918654093</v>
      </c>
    </row>
    <row r="114" spans="1:12" x14ac:dyDescent="0.25">
      <c r="A114" s="60" t="s">
        <v>164</v>
      </c>
      <c r="B114" s="62" t="s">
        <v>160</v>
      </c>
      <c r="C114" s="9">
        <v>0</v>
      </c>
      <c r="D114" s="3">
        <f>IF(C119=0,"- - -",C114/C119*100)</f>
        <v>0</v>
      </c>
      <c r="E114" s="2">
        <v>45894</v>
      </c>
      <c r="F114" s="3">
        <f>IF(E119=0,"- - -",E114/E119*100)</f>
        <v>73.502138086772689</v>
      </c>
      <c r="G114" s="2">
        <v>44340</v>
      </c>
      <c r="H114" s="3">
        <f>IF(G119=0,"- - -",G114/G119*100)</f>
        <v>74.378501694232895</v>
      </c>
      <c r="I114" s="2">
        <v>0</v>
      </c>
      <c r="J114" s="5" t="str">
        <f t="shared" si="6"/>
        <v xml:space="preserve">-    </v>
      </c>
      <c r="K114" s="26">
        <f t="shared" si="7"/>
        <v>90234</v>
      </c>
      <c r="L114" s="29">
        <f>IF(K119=0,"- - -",K114/K119*100)</f>
        <v>73.92654372065968</v>
      </c>
    </row>
    <row r="115" spans="1:12" x14ac:dyDescent="0.25">
      <c r="A115" s="60" t="s">
        <v>165</v>
      </c>
      <c r="B115" s="62" t="s">
        <v>160</v>
      </c>
      <c r="C115" s="9">
        <v>0</v>
      </c>
      <c r="D115" s="3">
        <f>IF(C119=0,"- - -",C115/C119*100)</f>
        <v>0</v>
      </c>
      <c r="E115" s="2">
        <v>5897</v>
      </c>
      <c r="F115" s="3">
        <f>IF(E119=0,"- - -",E115/E119*100)</f>
        <v>9.444417751725684</v>
      </c>
      <c r="G115" s="2">
        <v>5927</v>
      </c>
      <c r="H115" s="3">
        <f>IF(G119=0,"- - -",G115/G119*100)</f>
        <v>9.9422954339584653</v>
      </c>
      <c r="I115" s="2">
        <v>0</v>
      </c>
      <c r="J115" s="5" t="str">
        <f t="shared" si="6"/>
        <v xml:space="preserve">-    </v>
      </c>
      <c r="K115" s="26">
        <f t="shared" si="7"/>
        <v>11824</v>
      </c>
      <c r="L115" s="29">
        <f>IF(K119=0,"- - -",K115/K119*100)</f>
        <v>9.6871185246479161</v>
      </c>
    </row>
    <row r="116" spans="1:12" x14ac:dyDescent="0.25">
      <c r="A116" s="60" t="s">
        <v>166</v>
      </c>
      <c r="B116" s="62" t="s">
        <v>160</v>
      </c>
      <c r="C116" s="9">
        <v>0</v>
      </c>
      <c r="D116" s="3">
        <f>IF(C119=0,"- - -",C116/C119*100)</f>
        <v>0</v>
      </c>
      <c r="E116" s="2">
        <v>8</v>
      </c>
      <c r="F116" s="3">
        <f>IF(E119=0,"- - -",E116/E119*100)</f>
        <v>1.2812505004884768E-2</v>
      </c>
      <c r="G116" s="2">
        <v>8</v>
      </c>
      <c r="H116" s="3">
        <f>IF(G119=0,"- - -",G116/G119*100)</f>
        <v>1.3419666521286946E-2</v>
      </c>
      <c r="I116" s="2">
        <v>0</v>
      </c>
      <c r="J116" s="5" t="str">
        <f t="shared" si="6"/>
        <v xml:space="preserve">-    </v>
      </c>
      <c r="K116" s="26">
        <f t="shared" si="7"/>
        <v>16</v>
      </c>
      <c r="L116" s="29">
        <f>IF(K119=0,"- - -",K116/K119*100)</f>
        <v>1.310841478301477E-2</v>
      </c>
    </row>
    <row r="117" spans="1:12" x14ac:dyDescent="0.25">
      <c r="A117" s="60" t="s">
        <v>167</v>
      </c>
      <c r="B117" s="62" t="s">
        <v>160</v>
      </c>
      <c r="C117" s="9">
        <v>0</v>
      </c>
      <c r="D117" s="3">
        <f>IF(C119=0,"- - -",C117/C119*100)</f>
        <v>0</v>
      </c>
      <c r="E117" s="2">
        <v>0</v>
      </c>
      <c r="F117" s="3">
        <f>IF(E119=0,"- - -",E117/E119*100)</f>
        <v>0</v>
      </c>
      <c r="G117" s="2">
        <v>0</v>
      </c>
      <c r="H117" s="3">
        <f>IF(G119=0,"- - -",G117/G119*100)</f>
        <v>0</v>
      </c>
      <c r="I117" s="2">
        <v>0</v>
      </c>
      <c r="J117" s="5" t="str">
        <f t="shared" si="6"/>
        <v xml:space="preserve">-    </v>
      </c>
      <c r="K117" s="26">
        <f t="shared" si="7"/>
        <v>0</v>
      </c>
      <c r="L117" s="29">
        <f>IF(K119=0,"- - -",K117/K119*100)</f>
        <v>0</v>
      </c>
    </row>
    <row r="118" spans="1:12" ht="15.75" thickBot="1" x14ac:dyDescent="0.3">
      <c r="A118" s="66" t="s">
        <v>16</v>
      </c>
      <c r="B118" s="62"/>
      <c r="C118" s="9">
        <v>0</v>
      </c>
      <c r="D118" s="3">
        <f>IF(C119=0,"- - -",C118/C119*100)</f>
        <v>0</v>
      </c>
      <c r="E118" s="2">
        <v>84</v>
      </c>
      <c r="F118" s="3">
        <f>IF(E119=0,"- - -",E118/E119*100)</f>
        <v>0.13453130255129006</v>
      </c>
      <c r="G118" s="2">
        <v>75</v>
      </c>
      <c r="H118" s="3">
        <f>IF(G119=0,"- - -",G118/G119*100)</f>
        <v>0.12580937363706512</v>
      </c>
      <c r="I118" s="2">
        <v>0</v>
      </c>
      <c r="J118" s="5" t="str">
        <f t="shared" si="6"/>
        <v xml:space="preserve">-    </v>
      </c>
      <c r="K118" s="26">
        <f t="shared" si="7"/>
        <v>159</v>
      </c>
      <c r="L118" s="29">
        <f>IF(K119=0,"- - -",K118/K119*100)</f>
        <v>0.13026487190620928</v>
      </c>
    </row>
    <row r="119" spans="1:12" x14ac:dyDescent="0.25">
      <c r="A119" s="153" t="s">
        <v>13</v>
      </c>
      <c r="B119" s="154"/>
      <c r="C119" s="14">
        <f>SUM(C110:C118)</f>
        <v>6</v>
      </c>
      <c r="D119" s="15">
        <f>IF(C119=0,"- - -",C119/C119*100)</f>
        <v>100</v>
      </c>
      <c r="E119" s="16">
        <f>SUM(E110:E118)</f>
        <v>62439</v>
      </c>
      <c r="F119" s="15">
        <f>IF(E119=0,"- - -",E119/E119*100)</f>
        <v>100</v>
      </c>
      <c r="G119" s="16">
        <f>SUM(G110:G118)</f>
        <v>59614</v>
      </c>
      <c r="H119" s="15">
        <f>IF(G119=0,"- - -",G119/G119*100)</f>
        <v>100</v>
      </c>
      <c r="I119" s="16">
        <f>SUM(I110:I118)</f>
        <v>0</v>
      </c>
      <c r="J119" s="15" t="str">
        <f>IF($I$119=0,"-    ",I119/$I$119*100)</f>
        <v xml:space="preserve">-    </v>
      </c>
      <c r="K119" s="22">
        <f>SUM(K110:K118)</f>
        <v>122059</v>
      </c>
      <c r="L119" s="23">
        <f>IF(K119=0,"- - -",K119/K119*100)</f>
        <v>100</v>
      </c>
    </row>
    <row r="120" spans="1:12" ht="15.75" thickBot="1" x14ac:dyDescent="0.3">
      <c r="A120" s="155" t="s">
        <v>50</v>
      </c>
      <c r="B120" s="156"/>
      <c r="C120" s="18">
        <f>IF($K119=0,"- - -",C119/$K119*100)</f>
        <v>4.9156555436305387E-3</v>
      </c>
      <c r="D120" s="19"/>
      <c r="E120" s="20">
        <f>IF($K119=0,"- - -",E119/$K119*100)</f>
        <v>51.154769414791211</v>
      </c>
      <c r="F120" s="19"/>
      <c r="G120" s="20">
        <f>IF($K119=0,"- - -",G119/$K119*100)</f>
        <v>48.840314929665162</v>
      </c>
      <c r="H120" s="19"/>
      <c r="I120" s="20">
        <f>IF($K119=0,"- - -",I119/$K119*100)</f>
        <v>0</v>
      </c>
      <c r="J120" s="19"/>
      <c r="K120" s="24">
        <f>IF($K119=0,"- - -",K119/$K119*100)</f>
        <v>100</v>
      </c>
      <c r="L120" s="25"/>
    </row>
    <row r="123" spans="1:12" x14ac:dyDescent="0.25">
      <c r="A123" s="51" t="s">
        <v>530</v>
      </c>
      <c r="J123" s="48"/>
      <c r="L123" s="48"/>
    </row>
    <row r="124" spans="1:12" ht="15.75" thickBot="1" x14ac:dyDescent="0.3"/>
    <row r="125" spans="1:12" ht="14.45" customHeight="1" x14ac:dyDescent="0.25">
      <c r="A125" s="162" t="s">
        <v>158</v>
      </c>
      <c r="B125" s="163"/>
      <c r="C125" s="32" t="s">
        <v>51</v>
      </c>
      <c r="D125" s="33"/>
      <c r="E125" s="33" t="s">
        <v>52</v>
      </c>
      <c r="F125" s="33"/>
      <c r="G125" s="33" t="s">
        <v>53</v>
      </c>
      <c r="H125" s="33"/>
      <c r="I125" s="33" t="s">
        <v>16</v>
      </c>
      <c r="J125" s="33"/>
      <c r="K125" s="35" t="s">
        <v>13</v>
      </c>
      <c r="L125" s="36"/>
    </row>
    <row r="126" spans="1:12" ht="15.75" thickBot="1" x14ac:dyDescent="0.3">
      <c r="A126" s="164"/>
      <c r="B126" s="165"/>
      <c r="C126" s="37" t="s">
        <v>14</v>
      </c>
      <c r="D126" s="38" t="s">
        <v>15</v>
      </c>
      <c r="E126" s="39" t="s">
        <v>14</v>
      </c>
      <c r="F126" s="38" t="s">
        <v>15</v>
      </c>
      <c r="G126" s="39" t="s">
        <v>14</v>
      </c>
      <c r="H126" s="38" t="s">
        <v>15</v>
      </c>
      <c r="I126" s="37" t="s">
        <v>14</v>
      </c>
      <c r="J126" s="38" t="s">
        <v>15</v>
      </c>
      <c r="K126" s="41" t="s">
        <v>14</v>
      </c>
      <c r="L126" s="42" t="s">
        <v>15</v>
      </c>
    </row>
    <row r="127" spans="1:12" x14ac:dyDescent="0.25">
      <c r="A127" s="59" t="s">
        <v>159</v>
      </c>
      <c r="B127" s="62" t="s">
        <v>160</v>
      </c>
      <c r="C127" s="8">
        <v>9</v>
      </c>
      <c r="D127" s="5">
        <f>IF(C136=0,"- - -",C127/C136*100)</f>
        <v>7.6697572947913833E-3</v>
      </c>
      <c r="E127" s="4">
        <v>1</v>
      </c>
      <c r="F127" s="5">
        <f>IF(E136=0,"- - -",E127/E136*100)</f>
        <v>4.8875855327468229E-2</v>
      </c>
      <c r="G127" s="4">
        <v>0</v>
      </c>
      <c r="H127" s="5">
        <f>IF(G136=0,"- - -",G127/G136*100)</f>
        <v>0</v>
      </c>
      <c r="I127" s="4">
        <v>47</v>
      </c>
      <c r="J127" s="5">
        <f>IF(I136=0,"- - -",I127/I136*100)</f>
        <v>8.4990958408679926</v>
      </c>
      <c r="K127" s="26">
        <f>C127+E127+G127+I127</f>
        <v>57</v>
      </c>
      <c r="L127" s="27">
        <f>IF(K136=0,"- - -",K127/K136*100)</f>
        <v>4.7510689905228679E-2</v>
      </c>
    </row>
    <row r="128" spans="1:12" x14ac:dyDescent="0.25">
      <c r="A128" s="60" t="s">
        <v>161</v>
      </c>
      <c r="B128" s="62" t="s">
        <v>160</v>
      </c>
      <c r="C128" s="9">
        <v>318</v>
      </c>
      <c r="D128" s="3">
        <f>IF(C136=0,"- - -",C128/C136*100)</f>
        <v>0.27099809108262884</v>
      </c>
      <c r="E128" s="2">
        <v>55</v>
      </c>
      <c r="F128" s="3">
        <f>IF(E136=0,"- - -",E128/E136*100)</f>
        <v>2.6881720430107525</v>
      </c>
      <c r="G128" s="2">
        <v>3</v>
      </c>
      <c r="H128" s="3">
        <f>IF(G136=0,"- - -",G128/G136*100)</f>
        <v>10</v>
      </c>
      <c r="I128" s="2">
        <v>200</v>
      </c>
      <c r="J128" s="3">
        <f>IF(I136=0,"- - -",I128/I136*100)</f>
        <v>36.166365280289334</v>
      </c>
      <c r="K128" s="26">
        <f t="shared" ref="K128:K135" si="8">C128+E128+G128+I128</f>
        <v>576</v>
      </c>
      <c r="L128" s="29">
        <f>IF(K136=0,"- - -",K128/K136*100)</f>
        <v>0.48010802430546878</v>
      </c>
    </row>
    <row r="129" spans="1:32" x14ac:dyDescent="0.25">
      <c r="A129" s="60" t="s">
        <v>162</v>
      </c>
      <c r="B129" s="62" t="s">
        <v>160</v>
      </c>
      <c r="C129" s="9">
        <v>941</v>
      </c>
      <c r="D129" s="3">
        <f>IF(C136=0,"- - -",C129/C136*100)</f>
        <v>0.8019157349331878</v>
      </c>
      <c r="E129" s="2">
        <v>203</v>
      </c>
      <c r="F129" s="3">
        <f>IF(E136=0,"- - -",E129/E136*100)</f>
        <v>9.9217986314760509</v>
      </c>
      <c r="G129" s="2">
        <v>10</v>
      </c>
      <c r="H129" s="3">
        <f>IF(G136=0,"- - -",G129/G136*100)</f>
        <v>33.333333333333329</v>
      </c>
      <c r="I129" s="2">
        <v>117</v>
      </c>
      <c r="J129" s="3">
        <f>IF(I136=0,"- - -",I129/I136*100)</f>
        <v>21.15732368896926</v>
      </c>
      <c r="K129" s="26">
        <f t="shared" si="8"/>
        <v>1271</v>
      </c>
      <c r="L129" s="29">
        <f>IF(K136=0,"- - -",K129/K136*100)</f>
        <v>1.0594050327990465</v>
      </c>
    </row>
    <row r="130" spans="1:32" x14ac:dyDescent="0.25">
      <c r="A130" s="60" t="s">
        <v>163</v>
      </c>
      <c r="B130" s="62" t="s">
        <v>160</v>
      </c>
      <c r="C130" s="9">
        <v>14610</v>
      </c>
      <c r="D130" s="3">
        <f>IF(C136=0,"- - -",C130/C136*100)</f>
        <v>12.450572675211344</v>
      </c>
      <c r="E130" s="2">
        <v>1430</v>
      </c>
      <c r="F130" s="3">
        <f>IF(E136=0,"- - -",E130/E136*100)</f>
        <v>69.892473118279568</v>
      </c>
      <c r="G130" s="2">
        <v>17</v>
      </c>
      <c r="H130" s="3">
        <f>IF(G136=0,"- - -",G130/G136*100)</f>
        <v>56.666666666666664</v>
      </c>
      <c r="I130" s="2">
        <v>126</v>
      </c>
      <c r="J130" s="3">
        <f>IF(I136=0,"- - -",I130/I136*100)</f>
        <v>22.784810126582279</v>
      </c>
      <c r="K130" s="26">
        <f t="shared" si="8"/>
        <v>16183</v>
      </c>
      <c r="L130" s="29">
        <f>IF(K136=0,"- - -",K130/K136*100)</f>
        <v>13.488868328707293</v>
      </c>
    </row>
    <row r="131" spans="1:32" x14ac:dyDescent="0.25">
      <c r="A131" s="60" t="s">
        <v>164</v>
      </c>
      <c r="B131" s="62" t="s">
        <v>160</v>
      </c>
      <c r="C131" s="9">
        <v>89488</v>
      </c>
      <c r="D131" s="3">
        <f>IF(C136=0,"- - -",C131/C136*100)</f>
        <v>76.261248977365696</v>
      </c>
      <c r="E131" s="2">
        <v>350</v>
      </c>
      <c r="F131" s="3">
        <f>IF(E136=0,"- - -",E131/E136*100)</f>
        <v>17.10654936461388</v>
      </c>
      <c r="G131" s="2">
        <v>0</v>
      </c>
      <c r="H131" s="3">
        <f>IF(G136=0,"- - -",G131/G136*100)</f>
        <v>0</v>
      </c>
      <c r="I131" s="2">
        <v>55</v>
      </c>
      <c r="J131" s="3">
        <f>IF(I136=0,"- - -",I131/I136*100)</f>
        <v>9.9457504520795652</v>
      </c>
      <c r="K131" s="26">
        <f t="shared" si="8"/>
        <v>89893</v>
      </c>
      <c r="L131" s="29">
        <f>IF(K136=0,"- - -",K131/K136*100)</f>
        <v>74.927692064047747</v>
      </c>
    </row>
    <row r="132" spans="1:32" x14ac:dyDescent="0.25">
      <c r="A132" s="60" t="s">
        <v>165</v>
      </c>
      <c r="B132" s="62" t="s">
        <v>160</v>
      </c>
      <c r="C132" s="9">
        <v>11813</v>
      </c>
      <c r="D132" s="3">
        <f>IF(C136=0,"- - -",C132/C136*100)</f>
        <v>10.066982547041178</v>
      </c>
      <c r="E132" s="2">
        <v>4</v>
      </c>
      <c r="F132" s="3">
        <f>IF(E136=0,"- - -",E132/E136*100)</f>
        <v>0.19550342130987292</v>
      </c>
      <c r="G132" s="2">
        <v>0</v>
      </c>
      <c r="H132" s="3">
        <f>IF(G136=0,"- - -",G132/G136*100)</f>
        <v>0</v>
      </c>
      <c r="I132" s="2">
        <v>5</v>
      </c>
      <c r="J132" s="3">
        <f>IF(I136=0,"- - -",I132/I136*100)</f>
        <v>0.9041591320072333</v>
      </c>
      <c r="K132" s="26">
        <f t="shared" si="8"/>
        <v>11822</v>
      </c>
      <c r="L132" s="29">
        <f>IF(K136=0,"- - -",K132/K136*100)</f>
        <v>9.853883790519534</v>
      </c>
    </row>
    <row r="133" spans="1:32" x14ac:dyDescent="0.25">
      <c r="A133" s="60" t="s">
        <v>166</v>
      </c>
      <c r="B133" s="62" t="s">
        <v>160</v>
      </c>
      <c r="C133" s="9">
        <v>16</v>
      </c>
      <c r="D133" s="3">
        <f>IF(C136=0,"- - -",C133/C136*100)</f>
        <v>1.3635124079629125E-2</v>
      </c>
      <c r="E133" s="2">
        <v>0</v>
      </c>
      <c r="F133" s="3">
        <f>IF(E136=0,"- - -",E133/E136*100)</f>
        <v>0</v>
      </c>
      <c r="G133" s="2">
        <v>0</v>
      </c>
      <c r="H133" s="3">
        <f>IF(G136=0,"- - -",G133/G136*100)</f>
        <v>0</v>
      </c>
      <c r="I133" s="2">
        <v>0</v>
      </c>
      <c r="J133" s="3">
        <f>IF(I136=0,"- - -",I133/I136*100)</f>
        <v>0</v>
      </c>
      <c r="K133" s="26">
        <f t="shared" si="8"/>
        <v>16</v>
      </c>
      <c r="L133" s="29">
        <f>IF(K136=0,"- - -",K133/K136*100)</f>
        <v>1.3336334008485242E-2</v>
      </c>
    </row>
    <row r="134" spans="1:32" x14ac:dyDescent="0.25">
      <c r="A134" s="60" t="s">
        <v>167</v>
      </c>
      <c r="B134" s="62" t="s">
        <v>160</v>
      </c>
      <c r="C134" s="9">
        <v>0</v>
      </c>
      <c r="D134" s="3">
        <f>IF(C136=0,"- - -",C134/C136*100)</f>
        <v>0</v>
      </c>
      <c r="E134" s="2">
        <v>0</v>
      </c>
      <c r="F134" s="3">
        <f>IF(E136=0,"- - -",E134/E136*100)</f>
        <v>0</v>
      </c>
      <c r="G134" s="2">
        <v>0</v>
      </c>
      <c r="H134" s="3">
        <f>IF(G136=0,"- - -",G134/G136*100)</f>
        <v>0</v>
      </c>
      <c r="I134" s="2">
        <v>0</v>
      </c>
      <c r="J134" s="3">
        <f>IF(I136=0,"- - -",I134/I136*100)</f>
        <v>0</v>
      </c>
      <c r="K134" s="26">
        <f t="shared" si="8"/>
        <v>0</v>
      </c>
      <c r="L134" s="29">
        <f>IF(K136=0,"- - -",K134/K136*100)</f>
        <v>0</v>
      </c>
    </row>
    <row r="135" spans="1:32" ht="15.75" thickBot="1" x14ac:dyDescent="0.3">
      <c r="A135" s="66" t="s">
        <v>16</v>
      </c>
      <c r="B135" s="62"/>
      <c r="C135" s="9">
        <v>149</v>
      </c>
      <c r="D135" s="3">
        <f>IF(C136=0,"- - -",C135/C136*100)</f>
        <v>0.12697709299154622</v>
      </c>
      <c r="E135" s="2">
        <v>3</v>
      </c>
      <c r="F135" s="3">
        <f>IF(E136=0,"- - -",E135/E136*100)</f>
        <v>0.1466275659824047</v>
      </c>
      <c r="G135" s="2">
        <v>0</v>
      </c>
      <c r="H135" s="3">
        <f>IF(G136=0,"- - -",G135/G136*100)</f>
        <v>0</v>
      </c>
      <c r="I135" s="2">
        <v>3</v>
      </c>
      <c r="J135" s="3">
        <f>IF(I136=0,"- - -",I135/I136*100)</f>
        <v>0.54249547920433994</v>
      </c>
      <c r="K135" s="26">
        <f t="shared" si="8"/>
        <v>155</v>
      </c>
      <c r="L135" s="29">
        <f>IF(K136=0,"- - -",K135/K136*100)</f>
        <v>0.12919573570720078</v>
      </c>
    </row>
    <row r="136" spans="1:32" x14ac:dyDescent="0.25">
      <c r="A136" s="153" t="s">
        <v>13</v>
      </c>
      <c r="B136" s="154"/>
      <c r="C136" s="14">
        <f>SUM(C127:C135)</f>
        <v>117344</v>
      </c>
      <c r="D136" s="15">
        <f>IF(C136=0,"- - -",C136/C136*100)</f>
        <v>100</v>
      </c>
      <c r="E136" s="16">
        <f>SUM(E127:E135)</f>
        <v>2046</v>
      </c>
      <c r="F136" s="15">
        <f>IF(E136=0,"- - -",E136/E136*100)</f>
        <v>100</v>
      </c>
      <c r="G136" s="16">
        <f>SUM(G127:G135)</f>
        <v>30</v>
      </c>
      <c r="H136" s="15">
        <f>IF(G136=0,"- - -",G136/G136*100)</f>
        <v>100</v>
      </c>
      <c r="I136" s="16">
        <f>SUM(I127:I135)</f>
        <v>553</v>
      </c>
      <c r="J136" s="15">
        <f>IF(I136=0,"- - -",I136/I136*100)</f>
        <v>100</v>
      </c>
      <c r="K136" s="22">
        <f>SUM(K127:K135)</f>
        <v>119973</v>
      </c>
      <c r="L136" s="23">
        <f>IF(K136=0,"- - -",K136/K136*100)</f>
        <v>100</v>
      </c>
    </row>
    <row r="137" spans="1:32" ht="15.75" thickBot="1" x14ac:dyDescent="0.3">
      <c r="A137" s="155" t="s">
        <v>589</v>
      </c>
      <c r="B137" s="156"/>
      <c r="C137" s="18">
        <f>IF($K136=0,"- - -",C136/$K136*100)</f>
        <v>97.80867361823077</v>
      </c>
      <c r="D137" s="19"/>
      <c r="E137" s="20">
        <f>IF($K136=0,"- - -",E136/$K136*100)</f>
        <v>1.7053837113350505</v>
      </c>
      <c r="F137" s="19"/>
      <c r="G137" s="20">
        <f>IF($K136=0,"- - -",G136/$K136*100)</f>
        <v>2.5005626265909832E-2</v>
      </c>
      <c r="H137" s="19"/>
      <c r="I137" s="20">
        <f>IF($K136=0,"- - -",I136/$K136*100)</f>
        <v>0.46093704416827119</v>
      </c>
      <c r="J137" s="19"/>
      <c r="K137" s="24">
        <f>IF($K136=0,"- - -",K136/$K136*100)</f>
        <v>100</v>
      </c>
      <c r="L137" s="25"/>
    </row>
    <row r="138" spans="1:32" x14ac:dyDescent="0.25">
      <c r="A138" s="146" t="s">
        <v>531</v>
      </c>
      <c r="B138" s="148"/>
      <c r="C138" s="148"/>
      <c r="D138" s="148"/>
      <c r="E138" s="148"/>
    </row>
    <row r="140" spans="1:32" x14ac:dyDescent="0.25">
      <c r="A140" s="49" t="s">
        <v>152</v>
      </c>
      <c r="J140" s="48"/>
      <c r="L140" s="48"/>
    </row>
    <row r="141" spans="1:32" ht="15.75" thickBot="1" x14ac:dyDescent="0.3"/>
    <row r="142" spans="1:32" ht="14.45" customHeight="1" x14ac:dyDescent="0.25">
      <c r="A142" s="162" t="s">
        <v>158</v>
      </c>
      <c r="B142" s="163"/>
      <c r="C142" s="32" t="s">
        <v>20</v>
      </c>
      <c r="D142" s="33"/>
      <c r="E142" s="33" t="s">
        <v>21</v>
      </c>
      <c r="F142" s="33"/>
      <c r="G142" s="33" t="s">
        <v>22</v>
      </c>
      <c r="H142" s="33"/>
      <c r="I142" s="33" t="s">
        <v>23</v>
      </c>
      <c r="J142" s="33"/>
      <c r="K142" s="33" t="s">
        <v>24</v>
      </c>
      <c r="L142" s="33"/>
      <c r="M142" s="33" t="s">
        <v>25</v>
      </c>
      <c r="N142" s="33"/>
      <c r="O142" s="33" t="s">
        <v>26</v>
      </c>
      <c r="P142" s="33"/>
      <c r="Q142" s="33" t="s">
        <v>27</v>
      </c>
      <c r="R142" s="33"/>
      <c r="S142" s="33" t="s">
        <v>28</v>
      </c>
      <c r="T142" s="33"/>
      <c r="U142" s="33" t="s">
        <v>29</v>
      </c>
      <c r="V142" s="33"/>
      <c r="W142" s="33" t="s">
        <v>30</v>
      </c>
      <c r="X142" s="33"/>
      <c r="Y142" s="33" t="s">
        <v>55</v>
      </c>
      <c r="Z142" s="33"/>
      <c r="AA142" s="33" t="s">
        <v>56</v>
      </c>
      <c r="AB142" s="34"/>
      <c r="AC142" s="33" t="s">
        <v>57</v>
      </c>
      <c r="AD142" s="33"/>
      <c r="AE142" s="35" t="s">
        <v>13</v>
      </c>
      <c r="AF142" s="36"/>
    </row>
    <row r="143" spans="1:32" ht="15.75" thickBot="1" x14ac:dyDescent="0.3">
      <c r="A143" s="164"/>
      <c r="B143" s="165"/>
      <c r="C143" s="37" t="s">
        <v>14</v>
      </c>
      <c r="D143" s="38" t="s">
        <v>15</v>
      </c>
      <c r="E143" s="39" t="s">
        <v>14</v>
      </c>
      <c r="F143" s="38" t="s">
        <v>15</v>
      </c>
      <c r="G143" s="39" t="s">
        <v>14</v>
      </c>
      <c r="H143" s="38" t="s">
        <v>15</v>
      </c>
      <c r="I143" s="37" t="s">
        <v>14</v>
      </c>
      <c r="J143" s="38" t="s">
        <v>15</v>
      </c>
      <c r="K143" s="37" t="s">
        <v>14</v>
      </c>
      <c r="L143" s="38" t="s">
        <v>15</v>
      </c>
      <c r="M143" s="37" t="s">
        <v>14</v>
      </c>
      <c r="N143" s="38" t="s">
        <v>15</v>
      </c>
      <c r="O143" s="37" t="s">
        <v>14</v>
      </c>
      <c r="P143" s="38" t="s">
        <v>15</v>
      </c>
      <c r="Q143" s="37" t="s">
        <v>14</v>
      </c>
      <c r="R143" s="38" t="s">
        <v>15</v>
      </c>
      <c r="S143" s="37" t="s">
        <v>14</v>
      </c>
      <c r="T143" s="38" t="s">
        <v>15</v>
      </c>
      <c r="U143" s="37" t="s">
        <v>14</v>
      </c>
      <c r="V143" s="38" t="s">
        <v>15</v>
      </c>
      <c r="W143" s="37" t="s">
        <v>14</v>
      </c>
      <c r="X143" s="38" t="s">
        <v>15</v>
      </c>
      <c r="Y143" s="37" t="s">
        <v>14</v>
      </c>
      <c r="Z143" s="38" t="s">
        <v>15</v>
      </c>
      <c r="AA143" s="37" t="s">
        <v>14</v>
      </c>
      <c r="AB143" s="38" t="s">
        <v>15</v>
      </c>
      <c r="AC143" s="37" t="s">
        <v>14</v>
      </c>
      <c r="AD143" s="38" t="s">
        <v>15</v>
      </c>
      <c r="AE143" s="41" t="s">
        <v>14</v>
      </c>
      <c r="AF143" s="42" t="s">
        <v>15</v>
      </c>
    </row>
    <row r="144" spans="1:32" x14ac:dyDescent="0.25">
      <c r="A144" s="59" t="s">
        <v>159</v>
      </c>
      <c r="B144" s="62" t="s">
        <v>160</v>
      </c>
      <c r="C144" s="8">
        <v>53</v>
      </c>
      <c r="D144" s="5">
        <f>IF(C153=0,"- - -",C144/C153*100)</f>
        <v>2.5591501690004832</v>
      </c>
      <c r="E144" s="4">
        <v>2</v>
      </c>
      <c r="F144" s="5">
        <f>IF(E153=0,"- - -",E144/E153*100)</f>
        <v>6.7430883344571813E-2</v>
      </c>
      <c r="G144" s="4">
        <v>1</v>
      </c>
      <c r="H144" s="5">
        <f>IF(G153=0,"- - -",G144/G153*100)</f>
        <v>5.9633848172222555E-3</v>
      </c>
      <c r="I144" s="4">
        <v>3</v>
      </c>
      <c r="J144" s="5">
        <f>IF(I153=0,"- - -",I144/I153*100)</f>
        <v>5.6549358164784827E-3</v>
      </c>
      <c r="K144" s="4">
        <v>0</v>
      </c>
      <c r="L144" s="5">
        <f>IF(K153=0,"- - -",K144/K153*100)</f>
        <v>0</v>
      </c>
      <c r="M144" s="4">
        <v>0</v>
      </c>
      <c r="N144" s="5">
        <f>IF(M153=0,"- - -",M144/M153*100)</f>
        <v>0</v>
      </c>
      <c r="O144" s="4">
        <v>0</v>
      </c>
      <c r="P144" s="5">
        <f>IF(O153=0,"- - -",O144/O153*100)</f>
        <v>0</v>
      </c>
      <c r="Q144" s="4">
        <v>0</v>
      </c>
      <c r="R144" s="5">
        <f>IF(Q153=0,"- - -",Q144/Q153*100)</f>
        <v>0</v>
      </c>
      <c r="S144" s="4">
        <v>0</v>
      </c>
      <c r="T144" s="5">
        <f>IF(S153=0,"- - -",S144/S153*100)</f>
        <v>0</v>
      </c>
      <c r="U144" s="4">
        <v>0</v>
      </c>
      <c r="V144" s="5">
        <f>IF(U153=0,"- - -",U144/U153*100)</f>
        <v>0</v>
      </c>
      <c r="W144" s="4">
        <v>0</v>
      </c>
      <c r="X144" s="5">
        <f>IF(W153=0,"- - -",W144/W153*100)</f>
        <v>0</v>
      </c>
      <c r="Y144" s="4">
        <v>0</v>
      </c>
      <c r="Z144" s="5">
        <f>IF(Y153=0,"- - -",Y144/Y153*100)</f>
        <v>0</v>
      </c>
      <c r="AA144" s="4">
        <v>0</v>
      </c>
      <c r="AB144" s="5">
        <f>IF(AA153=0,"- - -",AA144/AA153*100)</f>
        <v>0</v>
      </c>
      <c r="AC144" s="4">
        <v>0</v>
      </c>
      <c r="AD144" s="5">
        <f>IF(AC153=0,"- - -",AC144/AC153*100)</f>
        <v>0</v>
      </c>
      <c r="AE144" s="26">
        <f>C144+E144+G144+I144+K144+M144+O144+Q144+S144+U144+W144+Y144+AA144+AC144</f>
        <v>59</v>
      </c>
      <c r="AF144" s="27">
        <f>IF(AE153=0,"- - -",AE144/AE153*100)</f>
        <v>4.8337279512366965E-2</v>
      </c>
    </row>
    <row r="145" spans="1:32" x14ac:dyDescent="0.25">
      <c r="A145" s="60" t="s">
        <v>161</v>
      </c>
      <c r="B145" s="62" t="s">
        <v>160</v>
      </c>
      <c r="C145" s="9">
        <v>307</v>
      </c>
      <c r="D145" s="3">
        <f>IF(C153=0,"- - -",C145/C153*100)</f>
        <v>14.823756639304683</v>
      </c>
      <c r="E145" s="2">
        <v>14</v>
      </c>
      <c r="F145" s="3">
        <f>IF(E153=0,"- - -",E145/E153*100)</f>
        <v>0.47201618341200269</v>
      </c>
      <c r="G145" s="2">
        <v>12</v>
      </c>
      <c r="H145" s="3">
        <f>IF(G153=0,"- - -",G145/G153*100)</f>
        <v>7.156061780666706E-2</v>
      </c>
      <c r="I145" s="2">
        <v>10</v>
      </c>
      <c r="J145" s="3">
        <f>IF(I153=0,"- - -",I145/I153*100)</f>
        <v>1.8849786054928278E-2</v>
      </c>
      <c r="K145" s="2">
        <v>6</v>
      </c>
      <c r="L145" s="3">
        <f>IF(K153=0,"- - -",K145/K153*100)</f>
        <v>2.2691173133651009E-2</v>
      </c>
      <c r="M145" s="2">
        <v>9</v>
      </c>
      <c r="N145" s="3">
        <f>IF(M153=0,"- - -",M145/M153*100)</f>
        <v>9.4726870855699405E-2</v>
      </c>
      <c r="O145" s="2">
        <v>4</v>
      </c>
      <c r="P145" s="3">
        <f>IF(O153=0,"- - -",O145/O153*100)</f>
        <v>0.14727540500736377</v>
      </c>
      <c r="Q145" s="2">
        <v>1</v>
      </c>
      <c r="R145" s="3">
        <f>IF(Q153=0,"- - -",Q145/Q153*100)</f>
        <v>8.4674005080440304E-2</v>
      </c>
      <c r="S145" s="2">
        <v>3</v>
      </c>
      <c r="T145" s="3">
        <f>IF(S153=0,"- - -",S145/S153*100)</f>
        <v>0.37735849056603776</v>
      </c>
      <c r="U145" s="2">
        <v>3</v>
      </c>
      <c r="V145" s="3">
        <f>IF(U153=0,"- - -",U145/U153*100)</f>
        <v>0.55045871559633031</v>
      </c>
      <c r="W145" s="2">
        <v>1</v>
      </c>
      <c r="X145" s="3">
        <f>IF(W153=0,"- - -",W145/W153*100)</f>
        <v>0.19685039370078738</v>
      </c>
      <c r="Y145" s="2">
        <v>10</v>
      </c>
      <c r="Z145" s="3">
        <f>IF(Y153=0,"- - -",Y145/Y153*100)</f>
        <v>0.33366700033366697</v>
      </c>
      <c r="AA145" s="2">
        <v>9</v>
      </c>
      <c r="AB145" s="3">
        <f>IF(AA153=0,"- - -",AA145/AA153*100)</f>
        <v>0.75821398483572033</v>
      </c>
      <c r="AC145" s="2">
        <v>256</v>
      </c>
      <c r="AD145" s="3">
        <f>IF(AC153=0,"- - -",AC145/AC153*100)</f>
        <v>19.248120300751882</v>
      </c>
      <c r="AE145" s="26">
        <f t="shared" ref="AE145:AE152" si="9">C145+E145+G145+I145+K145+M145+O145+Q145+S145+U145+W145+Y145+AA145+AC145</f>
        <v>645</v>
      </c>
      <c r="AF145" s="29">
        <f>IF(AE153=0,"- - -",AE145/AE153*100)</f>
        <v>0.52843297094028296</v>
      </c>
    </row>
    <row r="146" spans="1:32" x14ac:dyDescent="0.25">
      <c r="A146" s="60" t="s">
        <v>162</v>
      </c>
      <c r="B146" s="62" t="s">
        <v>160</v>
      </c>
      <c r="C146" s="9">
        <v>283</v>
      </c>
      <c r="D146" s="3">
        <f>IF(C153=0,"- - -",C146/C153*100)</f>
        <v>13.664896185417671</v>
      </c>
      <c r="E146" s="2">
        <v>20</v>
      </c>
      <c r="F146" s="3">
        <f>IF(E153=0,"- - -",E146/E153*100)</f>
        <v>0.67430883344571813</v>
      </c>
      <c r="G146" s="2">
        <v>11</v>
      </c>
      <c r="H146" s="3">
        <f>IF(G153=0,"- - -",G146/G153*100)</f>
        <v>6.5597232989444809E-2</v>
      </c>
      <c r="I146" s="2">
        <v>17</v>
      </c>
      <c r="J146" s="3">
        <f>IF(I153=0,"- - -",I146/I153*100)</f>
        <v>3.2044636293378066E-2</v>
      </c>
      <c r="K146" s="2">
        <v>13</v>
      </c>
      <c r="L146" s="3">
        <f>IF(K153=0,"- - -",K146/K153*100)</f>
        <v>4.9164208456243856E-2</v>
      </c>
      <c r="M146" s="2">
        <v>7</v>
      </c>
      <c r="N146" s="3">
        <f>IF(M153=0,"- - -",M146/M153*100)</f>
        <v>7.3676455109988423E-2</v>
      </c>
      <c r="O146" s="2">
        <v>11</v>
      </c>
      <c r="P146" s="3">
        <f>IF(O153=0,"- - -",O146/O153*100)</f>
        <v>0.40500736377025043</v>
      </c>
      <c r="Q146" s="2">
        <v>22</v>
      </c>
      <c r="R146" s="3">
        <f>IF(Q153=0,"- - -",Q146/Q153*100)</f>
        <v>1.8628281117696865</v>
      </c>
      <c r="S146" s="2">
        <v>9</v>
      </c>
      <c r="T146" s="3">
        <f>IF(S153=0,"- - -",S146/S153*100)</f>
        <v>1.1320754716981132</v>
      </c>
      <c r="U146" s="2">
        <v>11</v>
      </c>
      <c r="V146" s="3">
        <f>IF(U153=0,"- - -",U146/U153*100)</f>
        <v>2.0183486238532113</v>
      </c>
      <c r="W146" s="2">
        <v>21</v>
      </c>
      <c r="X146" s="3">
        <f>IF(W153=0,"- - -",W146/W153*100)</f>
        <v>4.1338582677165361</v>
      </c>
      <c r="Y146" s="2">
        <v>151</v>
      </c>
      <c r="Z146" s="3">
        <f>IF(Y153=0,"- - -",Y146/Y153*100)</f>
        <v>5.0383717050383723</v>
      </c>
      <c r="AA146" s="2">
        <v>237</v>
      </c>
      <c r="AB146" s="3">
        <f>IF(AA153=0,"- - -",AA146/AA153*100)</f>
        <v>19.966301600673969</v>
      </c>
      <c r="AC146" s="2">
        <v>674</v>
      </c>
      <c r="AD146" s="3">
        <f>IF(AC153=0,"- - -",AC146/AC153*100)</f>
        <v>50.676691729323309</v>
      </c>
      <c r="AE146" s="26">
        <f t="shared" si="9"/>
        <v>1487</v>
      </c>
      <c r="AF146" s="29">
        <f>IF(AE153=0,"- - -",AE146/AE153*100)</f>
        <v>1.2182632988964355</v>
      </c>
    </row>
    <row r="147" spans="1:32" x14ac:dyDescent="0.25">
      <c r="A147" s="60" t="s">
        <v>163</v>
      </c>
      <c r="B147" s="62" t="s">
        <v>160</v>
      </c>
      <c r="C147" s="9">
        <v>468</v>
      </c>
      <c r="D147" s="3">
        <f>IF(C153=0,"- - -",C147/C153*100)</f>
        <v>22.597778850796715</v>
      </c>
      <c r="E147" s="2">
        <v>345</v>
      </c>
      <c r="F147" s="3">
        <f>IF(E153=0,"- - -",E147/E153*100)</f>
        <v>11.631827376938638</v>
      </c>
      <c r="G147" s="2">
        <v>1156</v>
      </c>
      <c r="H147" s="3">
        <f>IF(G153=0,"- - -",G147/G153*100)</f>
        <v>6.8936728487089276</v>
      </c>
      <c r="I147" s="2">
        <v>4348</v>
      </c>
      <c r="J147" s="3">
        <f>IF(I153=0,"- - -",I147/I153*100)</f>
        <v>8.1958869766828144</v>
      </c>
      <c r="K147" s="2">
        <v>3617</v>
      </c>
      <c r="L147" s="3">
        <f>IF(K153=0,"- - -",K147/K153*100)</f>
        <v>13.678995537402617</v>
      </c>
      <c r="M147" s="2">
        <v>1890</v>
      </c>
      <c r="N147" s="3">
        <f>IF(M153=0,"- - -",M147/M153*100)</f>
        <v>19.892642879696872</v>
      </c>
      <c r="O147" s="2">
        <v>871</v>
      </c>
      <c r="P147" s="3">
        <f>IF(O153=0,"- - -",O147/O153*100)</f>
        <v>32.069219440353464</v>
      </c>
      <c r="Q147" s="2">
        <v>500</v>
      </c>
      <c r="R147" s="3">
        <f>IF(Q153=0,"- - -",Q147/Q153*100)</f>
        <v>42.337002540220155</v>
      </c>
      <c r="S147" s="2">
        <v>385</v>
      </c>
      <c r="T147" s="3">
        <f>IF(S153=0,"- - -",S147/S153*100)</f>
        <v>48.427672955974842</v>
      </c>
      <c r="U147" s="2">
        <v>308</v>
      </c>
      <c r="V147" s="3">
        <f>IF(U153=0,"- - -",U147/U153*100)</f>
        <v>56.513761467889914</v>
      </c>
      <c r="W147" s="2">
        <v>311</v>
      </c>
      <c r="X147" s="3">
        <f>IF(W153=0,"- - -",W147/W153*100)</f>
        <v>61.220472440944881</v>
      </c>
      <c r="Y147" s="2">
        <v>2316</v>
      </c>
      <c r="Z147" s="3">
        <f>IF(Y153=0,"- - -",Y147/Y153*100)</f>
        <v>77.277277277277278</v>
      </c>
      <c r="AA147" s="2">
        <v>835</v>
      </c>
      <c r="AB147" s="3">
        <f>IF(AA153=0,"- - -",AA147/AA153*100)</f>
        <v>70.345408593091832</v>
      </c>
      <c r="AC147" s="2">
        <v>285</v>
      </c>
      <c r="AD147" s="3">
        <f>IF(AC153=0,"- - -",AC147/AC153*100)</f>
        <v>21.428571428571427</v>
      </c>
      <c r="AE147" s="26">
        <f t="shared" si="9"/>
        <v>17635</v>
      </c>
      <c r="AF147" s="29">
        <f>IF(AE153=0,"- - -",AE147/AE153*100)</f>
        <v>14.447930918654093</v>
      </c>
    </row>
    <row r="148" spans="1:32" x14ac:dyDescent="0.25">
      <c r="A148" s="60" t="s">
        <v>164</v>
      </c>
      <c r="B148" s="62" t="s">
        <v>160</v>
      </c>
      <c r="C148" s="9">
        <v>832</v>
      </c>
      <c r="D148" s="3">
        <f>IF(C153=0,"- - -",C148/C153*100)</f>
        <v>40.173829068083052</v>
      </c>
      <c r="E148" s="2">
        <v>2247</v>
      </c>
      <c r="F148" s="3">
        <f>IF(E153=0,"- - -",E148/E153*100)</f>
        <v>75.758597437626435</v>
      </c>
      <c r="G148" s="2">
        <v>13725</v>
      </c>
      <c r="H148" s="3">
        <f>IF(G153=0,"- - -",G148/G153*100)</f>
        <v>81.847456616375453</v>
      </c>
      <c r="I148" s="2">
        <v>43118</v>
      </c>
      <c r="J148" s="3">
        <f>IF(I153=0,"- - -",I148/I153*100)</f>
        <v>81.276507511639736</v>
      </c>
      <c r="K148" s="2">
        <v>20106</v>
      </c>
      <c r="L148" s="3">
        <f>IF(K153=0,"- - -",K148/K153*100)</f>
        <v>76.038121170864542</v>
      </c>
      <c r="M148" s="2">
        <v>6686</v>
      </c>
      <c r="N148" s="3">
        <f>IF(M153=0,"- - -",M148/M153*100)</f>
        <v>70.371539837911797</v>
      </c>
      <c r="O148" s="2">
        <v>1601</v>
      </c>
      <c r="P148" s="3">
        <f>IF(O153=0,"- - -",O148/O153*100)</f>
        <v>58.946980854197349</v>
      </c>
      <c r="Q148" s="2">
        <v>560</v>
      </c>
      <c r="R148" s="3">
        <f>IF(Q153=0,"- - -",Q148/Q153*100)</f>
        <v>47.417442845046573</v>
      </c>
      <c r="S148" s="2">
        <v>338</v>
      </c>
      <c r="T148" s="3">
        <f>IF(S153=0,"- - -",S148/S153*100)</f>
        <v>42.515723270440255</v>
      </c>
      <c r="U148" s="2">
        <v>195</v>
      </c>
      <c r="V148" s="3">
        <f>IF(U153=0,"- - -",U148/U153*100)</f>
        <v>35.779816513761467</v>
      </c>
      <c r="W148" s="2">
        <v>154</v>
      </c>
      <c r="X148" s="3">
        <f>IF(W153=0,"- - -",W148/W153*100)</f>
        <v>30.314960629921263</v>
      </c>
      <c r="Y148" s="2">
        <v>476</v>
      </c>
      <c r="Z148" s="3">
        <f>IF(Y153=0,"- - -",Y148/Y153*100)</f>
        <v>15.88254921588255</v>
      </c>
      <c r="AA148" s="2">
        <v>101</v>
      </c>
      <c r="AB148" s="3">
        <f>IF(AA153=0,"- - -",AA148/AA153*100)</f>
        <v>8.508845829823084</v>
      </c>
      <c r="AC148" s="2">
        <v>95</v>
      </c>
      <c r="AD148" s="3">
        <f>IF(AC153=0,"- - -",AC148/AC153*100)</f>
        <v>7.1428571428571423</v>
      </c>
      <c r="AE148" s="26">
        <f t="shared" si="9"/>
        <v>90234</v>
      </c>
      <c r="AF148" s="29">
        <f>IF(AE153=0,"- - -",AE148/AE153*100)</f>
        <v>73.92654372065968</v>
      </c>
    </row>
    <row r="149" spans="1:32" x14ac:dyDescent="0.25">
      <c r="A149" s="60" t="s">
        <v>165</v>
      </c>
      <c r="B149" s="62" t="s">
        <v>160</v>
      </c>
      <c r="C149" s="9">
        <v>120</v>
      </c>
      <c r="D149" s="3">
        <f>IF(C153=0,"- - -",C149/C153*100)</f>
        <v>5.7943022694350557</v>
      </c>
      <c r="E149" s="2">
        <v>332</v>
      </c>
      <c r="F149" s="3">
        <f>IF(E153=0,"- - -",E149/E153*100)</f>
        <v>11.193526635198921</v>
      </c>
      <c r="G149" s="2">
        <v>1836</v>
      </c>
      <c r="H149" s="3">
        <f>IF(G153=0,"- - -",G149/G153*100)</f>
        <v>10.94877452442006</v>
      </c>
      <c r="I149" s="2">
        <v>5497</v>
      </c>
      <c r="J149" s="3">
        <f>IF(I153=0,"- - -",I149/I153*100)</f>
        <v>10.361727394394075</v>
      </c>
      <c r="K149" s="2">
        <v>2661</v>
      </c>
      <c r="L149" s="3">
        <f>IF(K153=0,"- - -",K149/K153*100)</f>
        <v>10.063535284774224</v>
      </c>
      <c r="M149" s="2">
        <v>890</v>
      </c>
      <c r="N149" s="3">
        <f>IF(M153=0,"- - -",M149/M153*100)</f>
        <v>9.3674350068413847</v>
      </c>
      <c r="O149" s="2">
        <v>227</v>
      </c>
      <c r="P149" s="3">
        <f>IF(O153=0,"- - -",O149/O153*100)</f>
        <v>8.3578792341678927</v>
      </c>
      <c r="Q149" s="2">
        <v>96</v>
      </c>
      <c r="R149" s="3">
        <f>IF(Q153=0,"- - -",Q149/Q153*100)</f>
        <v>8.1287044877222687</v>
      </c>
      <c r="S149" s="2">
        <v>58</v>
      </c>
      <c r="T149" s="3">
        <f>IF(S153=0,"- - -",S149/S153*100)</f>
        <v>7.2955974842767297</v>
      </c>
      <c r="U149" s="2">
        <v>27</v>
      </c>
      <c r="V149" s="3">
        <f>IF(U153=0,"- - -",U149/U153*100)</f>
        <v>4.954128440366973</v>
      </c>
      <c r="W149" s="2">
        <v>20</v>
      </c>
      <c r="X149" s="3">
        <f>IF(W153=0,"- - -",W149/W153*100)</f>
        <v>3.9370078740157481</v>
      </c>
      <c r="Y149" s="2">
        <v>42</v>
      </c>
      <c r="Z149" s="3">
        <f>IF(Y153=0,"- - -",Y149/Y153*100)</f>
        <v>1.4014014014014013</v>
      </c>
      <c r="AA149" s="2">
        <v>4</v>
      </c>
      <c r="AB149" s="3">
        <f>IF(AA153=0,"- - -",AA149/AA153*100)</f>
        <v>0.33698399326032014</v>
      </c>
      <c r="AC149" s="2">
        <v>14</v>
      </c>
      <c r="AD149" s="3">
        <f>IF(AC153=0,"- - -",AC149/AC153*100)</f>
        <v>1.0526315789473684</v>
      </c>
      <c r="AE149" s="26">
        <f t="shared" si="9"/>
        <v>11824</v>
      </c>
      <c r="AF149" s="29">
        <f>IF(AE153=0,"- - -",AE149/AE153*100)</f>
        <v>9.6871185246479161</v>
      </c>
    </row>
    <row r="150" spans="1:32" x14ac:dyDescent="0.25">
      <c r="A150" s="60" t="s">
        <v>166</v>
      </c>
      <c r="B150" s="62" t="s">
        <v>160</v>
      </c>
      <c r="C150" s="9">
        <v>0</v>
      </c>
      <c r="D150" s="3">
        <f>IF(C153=0,"- - -",C150/C153*100)</f>
        <v>0</v>
      </c>
      <c r="E150" s="2">
        <v>2</v>
      </c>
      <c r="F150" s="3">
        <f>IF(E153=0,"- - -",E150/E153*100)</f>
        <v>6.7430883344571813E-2</v>
      </c>
      <c r="G150" s="2">
        <v>0</v>
      </c>
      <c r="H150" s="3">
        <f>IF(G153=0,"- - -",G150/G153*100)</f>
        <v>0</v>
      </c>
      <c r="I150" s="2">
        <v>4</v>
      </c>
      <c r="J150" s="3">
        <f>IF(I153=0,"- - -",I150/I153*100)</f>
        <v>7.5399144219713103E-3</v>
      </c>
      <c r="K150" s="2">
        <v>4</v>
      </c>
      <c r="L150" s="3">
        <f>IF(K153=0,"- - -",K150/K153*100)</f>
        <v>1.5127448755767339E-2</v>
      </c>
      <c r="M150" s="2">
        <v>5</v>
      </c>
      <c r="N150" s="3">
        <f>IF(M153=0,"- - -",M150/M153*100)</f>
        <v>5.2626039364277448E-2</v>
      </c>
      <c r="O150" s="2">
        <v>0</v>
      </c>
      <c r="P150" s="3">
        <f>IF(O153=0,"- - -",O150/O153*100)</f>
        <v>0</v>
      </c>
      <c r="Q150" s="2">
        <v>0</v>
      </c>
      <c r="R150" s="3">
        <f>IF(Q153=0,"- - -",Q150/Q153*100)</f>
        <v>0</v>
      </c>
      <c r="S150" s="2">
        <v>0</v>
      </c>
      <c r="T150" s="3">
        <f>IF(S153=0,"- - -",S150/S153*100)</f>
        <v>0</v>
      </c>
      <c r="U150" s="2">
        <v>0</v>
      </c>
      <c r="V150" s="3">
        <f>IF(U153=0,"- - -",U150/U153*100)</f>
        <v>0</v>
      </c>
      <c r="W150" s="2">
        <v>0</v>
      </c>
      <c r="X150" s="3">
        <f>IF(W153=0,"- - -",W150/W153*100)</f>
        <v>0</v>
      </c>
      <c r="Y150" s="2">
        <v>0</v>
      </c>
      <c r="Z150" s="3">
        <f>IF(Y153=0,"- - -",Y150/Y153*100)</f>
        <v>0</v>
      </c>
      <c r="AA150" s="2">
        <v>0</v>
      </c>
      <c r="AB150" s="3">
        <f>IF(AA153=0,"- - -",AA150/AA153*100)</f>
        <v>0</v>
      </c>
      <c r="AC150" s="2">
        <v>1</v>
      </c>
      <c r="AD150" s="3">
        <f>IF(AC153=0,"- - -",AC150/AC153*100)</f>
        <v>7.518796992481204E-2</v>
      </c>
      <c r="AE150" s="26">
        <f t="shared" si="9"/>
        <v>16</v>
      </c>
      <c r="AF150" s="29">
        <f>IF(AE153=0,"- - -",AE150/AE153*100)</f>
        <v>1.310841478301477E-2</v>
      </c>
    </row>
    <row r="151" spans="1:32" x14ac:dyDescent="0.25">
      <c r="A151" s="60" t="s">
        <v>167</v>
      </c>
      <c r="B151" s="62" t="s">
        <v>160</v>
      </c>
      <c r="C151" s="9">
        <v>0</v>
      </c>
      <c r="D151" s="3">
        <f>IF(C153=0,"- - -",C151/C153*100)</f>
        <v>0</v>
      </c>
      <c r="E151" s="2">
        <v>0</v>
      </c>
      <c r="F151" s="3">
        <f>IF(E153=0,"- - -",E151/E153*100)</f>
        <v>0</v>
      </c>
      <c r="G151" s="2">
        <v>0</v>
      </c>
      <c r="H151" s="3">
        <f>IF(G153=0,"- - -",G151/G153*100)</f>
        <v>0</v>
      </c>
      <c r="I151" s="2">
        <v>0</v>
      </c>
      <c r="J151" s="3">
        <f>IF(I153=0,"- - -",I151/I153*100)</f>
        <v>0</v>
      </c>
      <c r="K151" s="2">
        <v>0</v>
      </c>
      <c r="L151" s="3">
        <f>IF(K153=0,"- - -",K151/K153*100)</f>
        <v>0</v>
      </c>
      <c r="M151" s="2">
        <v>0</v>
      </c>
      <c r="N151" s="3">
        <f>IF(M153=0,"- - -",M151/M153*100)</f>
        <v>0</v>
      </c>
      <c r="O151" s="2">
        <v>0</v>
      </c>
      <c r="P151" s="3">
        <f>IF(O153=0,"- - -",O151/O153*100)</f>
        <v>0</v>
      </c>
      <c r="Q151" s="2">
        <v>0</v>
      </c>
      <c r="R151" s="3">
        <f>IF(Q153=0,"- - -",Q151/Q153*100)</f>
        <v>0</v>
      </c>
      <c r="S151" s="2">
        <v>0</v>
      </c>
      <c r="T151" s="3">
        <f>IF(S153=0,"- - -",S151/S153*100)</f>
        <v>0</v>
      </c>
      <c r="U151" s="2">
        <v>0</v>
      </c>
      <c r="V151" s="3">
        <f>IF(U153=0,"- - -",U151/U153*100)</f>
        <v>0</v>
      </c>
      <c r="W151" s="2">
        <v>0</v>
      </c>
      <c r="X151" s="3">
        <f>IF(W153=0,"- - -",W151/W153*100)</f>
        <v>0</v>
      </c>
      <c r="Y151" s="2">
        <v>0</v>
      </c>
      <c r="Z151" s="3">
        <f>IF(Y153=0,"- - -",Y151/Y153*100)</f>
        <v>0</v>
      </c>
      <c r="AA151" s="2">
        <v>0</v>
      </c>
      <c r="AB151" s="3">
        <f>IF(AA153=0,"- - -",AA151/AA153*100)</f>
        <v>0</v>
      </c>
      <c r="AC151" s="2">
        <v>0</v>
      </c>
      <c r="AD151" s="3">
        <f>IF(AC153=0,"- - -",AC151/AC153*100)</f>
        <v>0</v>
      </c>
      <c r="AE151" s="26">
        <f t="shared" si="9"/>
        <v>0</v>
      </c>
      <c r="AF151" s="29">
        <f>IF(AE153=0,"- - -",AE151/AE153*100)</f>
        <v>0</v>
      </c>
    </row>
    <row r="152" spans="1:32" ht="15.75" thickBot="1" x14ac:dyDescent="0.3">
      <c r="A152" s="66" t="s">
        <v>16</v>
      </c>
      <c r="B152" s="62"/>
      <c r="C152" s="9">
        <v>8</v>
      </c>
      <c r="D152" s="3">
        <f>IF(C153=0,"- - -",C152/C153*100)</f>
        <v>0.38628681796233699</v>
      </c>
      <c r="E152" s="2">
        <v>4</v>
      </c>
      <c r="F152" s="3">
        <f>IF(E153=0,"- - -",E152/E153*100)</f>
        <v>0.13486176668914363</v>
      </c>
      <c r="G152" s="2">
        <v>28</v>
      </c>
      <c r="H152" s="3">
        <f>IF(G153=0,"- - -",G152/G153*100)</f>
        <v>0.16697477488222315</v>
      </c>
      <c r="I152" s="2">
        <v>54</v>
      </c>
      <c r="J152" s="3">
        <f>IF(I153=0,"- - -",I152/I153*100)</f>
        <v>0.10178884469661269</v>
      </c>
      <c r="K152" s="2">
        <v>35</v>
      </c>
      <c r="L152" s="3">
        <f>IF(K153=0,"- - -",K152/K153*100)</f>
        <v>0.13236517661296424</v>
      </c>
      <c r="M152" s="2">
        <v>14</v>
      </c>
      <c r="N152" s="3">
        <f>IF(M153=0,"- - -",M152/M153*100)</f>
        <v>0.14735291021997685</v>
      </c>
      <c r="O152" s="2">
        <v>2</v>
      </c>
      <c r="P152" s="3">
        <f>IF(O153=0,"- - -",O152/O153*100)</f>
        <v>7.3637702503681887E-2</v>
      </c>
      <c r="Q152" s="2">
        <v>2</v>
      </c>
      <c r="R152" s="3">
        <f>IF(Q153=0,"- - -",Q152/Q153*100)</f>
        <v>0.16934801016088061</v>
      </c>
      <c r="S152" s="2">
        <v>2</v>
      </c>
      <c r="T152" s="3">
        <f>IF(S153=0,"- - -",S152/S153*100)</f>
        <v>0.25157232704402516</v>
      </c>
      <c r="U152" s="2">
        <v>1</v>
      </c>
      <c r="V152" s="3">
        <f>IF(U153=0,"- - -",U152/U153*100)</f>
        <v>0.1834862385321101</v>
      </c>
      <c r="W152" s="2">
        <v>1</v>
      </c>
      <c r="X152" s="3">
        <f>IF(W153=0,"- - -",W152/W153*100)</f>
        <v>0.19685039370078738</v>
      </c>
      <c r="Y152" s="2">
        <v>2</v>
      </c>
      <c r="Z152" s="3">
        <f>IF(Y153=0,"- - -",Y152/Y153*100)</f>
        <v>6.6733400066733409E-2</v>
      </c>
      <c r="AA152" s="2">
        <v>1</v>
      </c>
      <c r="AB152" s="3">
        <f>IF(AA153=0,"- - -",AA152/AA153*100)</f>
        <v>8.4245998315080034E-2</v>
      </c>
      <c r="AC152" s="2">
        <v>5</v>
      </c>
      <c r="AD152" s="3">
        <f>IF(AC153=0,"- - -",AC152/AC153*100)</f>
        <v>0.37593984962406013</v>
      </c>
      <c r="AE152" s="26">
        <f t="shared" si="9"/>
        <v>159</v>
      </c>
      <c r="AF152" s="29">
        <f>IF(AE153=0,"- - -",AE152/AE153*100)</f>
        <v>0.13026487190620928</v>
      </c>
    </row>
    <row r="153" spans="1:32" x14ac:dyDescent="0.25">
      <c r="A153" s="153" t="s">
        <v>13</v>
      </c>
      <c r="B153" s="154"/>
      <c r="C153" s="14">
        <f>SUM(C144:C152)</f>
        <v>2071</v>
      </c>
      <c r="D153" s="15">
        <f>IF(C153=0,"- - -",C153/C153*100)</f>
        <v>100</v>
      </c>
      <c r="E153" s="16">
        <f>SUM(E144:E152)</f>
        <v>2966</v>
      </c>
      <c r="F153" s="15">
        <f>IF(E153=0,"- - -",E153/E153*100)</f>
        <v>100</v>
      </c>
      <c r="G153" s="16">
        <f>SUM(G144:G152)</f>
        <v>16769</v>
      </c>
      <c r="H153" s="15">
        <f>IF(G153=0,"- - -",G153/G153*100)</f>
        <v>100</v>
      </c>
      <c r="I153" s="16">
        <f>SUM(I144:I152)</f>
        <v>53051</v>
      </c>
      <c r="J153" s="15">
        <f>IF(I153=0,"- - -",I153/I153*100)</f>
        <v>100</v>
      </c>
      <c r="K153" s="16">
        <f>SUM(K144:K152)</f>
        <v>26442</v>
      </c>
      <c r="L153" s="15">
        <f>IF(K153=0,"- - -",K153/K153*100)</f>
        <v>100</v>
      </c>
      <c r="M153" s="16">
        <f>SUM(M144:M152)</f>
        <v>9501</v>
      </c>
      <c r="N153" s="15">
        <f>IF(M153=0,"- - -",M153/M153*100)</f>
        <v>100</v>
      </c>
      <c r="O153" s="16">
        <f>SUM(O144:O152)</f>
        <v>2716</v>
      </c>
      <c r="P153" s="15">
        <f>IF(O153=0,"- - -",O153/O153*100)</f>
        <v>100</v>
      </c>
      <c r="Q153" s="16">
        <f>SUM(Q144:Q152)</f>
        <v>1181</v>
      </c>
      <c r="R153" s="15">
        <f>IF(Q153=0,"- - -",Q153/Q153*100)</f>
        <v>100</v>
      </c>
      <c r="S153" s="16">
        <f>SUM(S144:S152)</f>
        <v>795</v>
      </c>
      <c r="T153" s="15">
        <f>IF(S153=0,"- - -",S153/S153*100)</f>
        <v>100</v>
      </c>
      <c r="U153" s="16">
        <f>SUM(U144:U152)</f>
        <v>545</v>
      </c>
      <c r="V153" s="15">
        <f>IF(U153=0,"- - -",U153/U153*100)</f>
        <v>100</v>
      </c>
      <c r="W153" s="16">
        <f>SUM(W144:W152)</f>
        <v>508</v>
      </c>
      <c r="X153" s="15">
        <f>IF(W153=0,"- - -",W153/W153*100)</f>
        <v>100</v>
      </c>
      <c r="Y153" s="16">
        <f>SUM(Y144:Y152)</f>
        <v>2997</v>
      </c>
      <c r="Z153" s="15">
        <f>IF(Y153=0,"- - -",Y153/Y153*100)</f>
        <v>100</v>
      </c>
      <c r="AA153" s="16">
        <f>SUM(AA144:AA152)</f>
        <v>1187</v>
      </c>
      <c r="AB153" s="15">
        <f t="shared" ref="AB153" si="10">IF(AA153=0,"- - -",AA153/AA153*100)</f>
        <v>100</v>
      </c>
      <c r="AC153" s="16">
        <f>SUM(AC144:AC152)</f>
        <v>1330</v>
      </c>
      <c r="AD153" s="15">
        <f t="shared" ref="AD153" si="11">IF(AC153=0,"- - -",AC153/AC153*100)</f>
        <v>100</v>
      </c>
      <c r="AE153" s="22">
        <f>SUM(AE144:AE152)</f>
        <v>122059</v>
      </c>
      <c r="AF153" s="23">
        <f>IF(AE153=0,"- - -",AE153/AE153*100)</f>
        <v>100</v>
      </c>
    </row>
    <row r="154" spans="1:32" ht="15.75" thickBot="1" x14ac:dyDescent="0.3">
      <c r="A154" s="155" t="s">
        <v>31</v>
      </c>
      <c r="B154" s="156"/>
      <c r="C154" s="18">
        <f>IF($AE153=0,"- - -",C153/$AE153*100)</f>
        <v>1.6967204384764745</v>
      </c>
      <c r="D154" s="19"/>
      <c r="E154" s="20">
        <f>IF($AE153=0,"- - -",E153/$AE153*100)</f>
        <v>2.4299723904013635</v>
      </c>
      <c r="F154" s="19"/>
      <c r="G154" s="20">
        <f>IF($AE153=0,"- - -",G153/$AE153*100)</f>
        <v>13.738437968523421</v>
      </c>
      <c r="H154" s="19"/>
      <c r="I154" s="20">
        <f>IF($AE153=0,"- - -",I153/$AE153*100)</f>
        <v>43.463407040857291</v>
      </c>
      <c r="J154" s="19"/>
      <c r="K154" s="20">
        <f>IF($AE153=0,"- - -",K153/$AE153*100)</f>
        <v>21.663293980779788</v>
      </c>
      <c r="L154" s="19"/>
      <c r="M154" s="20">
        <f>IF($AE153=0,"- - -",M153/$AE153*100)</f>
        <v>7.7839405533389598</v>
      </c>
      <c r="N154" s="19"/>
      <c r="O154" s="20">
        <f>IF($AE153=0,"- - -",O153/$AE153*100)</f>
        <v>2.2251534094167575</v>
      </c>
      <c r="P154" s="19"/>
      <c r="Q154" s="20">
        <f>IF($AE153=0,"- - -",Q153/$AE153*100)</f>
        <v>0.9675648661712779</v>
      </c>
      <c r="R154" s="19"/>
      <c r="S154" s="20">
        <f>IF($AE153=0,"- - -",S153/$AE153*100)</f>
        <v>0.65132435953104639</v>
      </c>
      <c r="T154" s="19"/>
      <c r="U154" s="20">
        <f>IF($AE153=0,"- - -",U153/$AE153*100)</f>
        <v>0.44650537854644062</v>
      </c>
      <c r="V154" s="19"/>
      <c r="W154" s="20">
        <f>IF($AE153=0,"- - -",W153/$AE153*100)</f>
        <v>0.41619216936071896</v>
      </c>
      <c r="X154" s="19"/>
      <c r="Y154" s="20">
        <f>IF($AE153=0,"- - -",Y153/$AE153*100)</f>
        <v>2.4553699440434547</v>
      </c>
      <c r="Z154" s="19"/>
      <c r="AA154" s="20">
        <f>IF($AE153=0,"- - -",AA153/$AE153*100)</f>
        <v>0.97248052171490829</v>
      </c>
      <c r="AB154" s="50"/>
      <c r="AC154" s="20">
        <f>IF($AE153=0,"- - -",AC153/$AE153*100)</f>
        <v>1.0896369788381028</v>
      </c>
      <c r="AD154" s="50"/>
      <c r="AE154" s="24">
        <f>IF($AE153=0,"- - -",AE153/$AE153*100)</f>
        <v>100</v>
      </c>
      <c r="AF154" s="25"/>
    </row>
    <row r="157" spans="1:32" x14ac:dyDescent="0.25">
      <c r="A157" s="49" t="s">
        <v>153</v>
      </c>
      <c r="L157" s="48"/>
    </row>
    <row r="158" spans="1:32" ht="15.75" thickBot="1" x14ac:dyDescent="0.3"/>
    <row r="159" spans="1:32" ht="14.45" customHeight="1" x14ac:dyDescent="0.25">
      <c r="A159" s="162" t="s">
        <v>158</v>
      </c>
      <c r="B159" s="163"/>
      <c r="C159" s="32" t="s">
        <v>596</v>
      </c>
      <c r="D159" s="33"/>
      <c r="E159" s="33" t="s">
        <v>59</v>
      </c>
      <c r="F159" s="33"/>
      <c r="G159" s="33" t="s">
        <v>16</v>
      </c>
      <c r="H159" s="33"/>
      <c r="I159" s="35" t="s">
        <v>13</v>
      </c>
      <c r="J159" s="36"/>
    </row>
    <row r="160" spans="1:32" ht="15.75" thickBot="1" x14ac:dyDescent="0.3">
      <c r="A160" s="164"/>
      <c r="B160" s="165"/>
      <c r="C160" s="37" t="s">
        <v>14</v>
      </c>
      <c r="D160" s="38" t="s">
        <v>15</v>
      </c>
      <c r="E160" s="39" t="s">
        <v>14</v>
      </c>
      <c r="F160" s="38" t="s">
        <v>15</v>
      </c>
      <c r="G160" s="39" t="s">
        <v>14</v>
      </c>
      <c r="H160" s="38" t="s">
        <v>15</v>
      </c>
      <c r="I160" s="41" t="s">
        <v>14</v>
      </c>
      <c r="J160" s="42" t="s">
        <v>15</v>
      </c>
    </row>
    <row r="161" spans="1:12" x14ac:dyDescent="0.25">
      <c r="A161" s="59" t="s">
        <v>159</v>
      </c>
      <c r="B161" s="62" t="s">
        <v>160</v>
      </c>
      <c r="C161" s="8">
        <v>11</v>
      </c>
      <c r="D161" s="5">
        <f>IF(C170=0,"- - -",C161/C170*100)</f>
        <v>1.1562759505113894E-2</v>
      </c>
      <c r="E161" s="4">
        <v>0</v>
      </c>
      <c r="F161" s="5">
        <f>IF(E170=0,"- - -",E161/E170*100)</f>
        <v>0</v>
      </c>
      <c r="G161" s="4">
        <v>48</v>
      </c>
      <c r="H161" s="5">
        <f>IF(G170=0,"- - -",G161/G170*100)</f>
        <v>6.4602960969044414</v>
      </c>
      <c r="I161" s="26">
        <f>C161+E161+G161</f>
        <v>59</v>
      </c>
      <c r="J161" s="27">
        <f>IF(I170=0,"- - -",I161/I170*100)</f>
        <v>4.8337279512366965E-2</v>
      </c>
    </row>
    <row r="162" spans="1:12" x14ac:dyDescent="0.25">
      <c r="A162" s="60" t="s">
        <v>161</v>
      </c>
      <c r="B162" s="62" t="s">
        <v>160</v>
      </c>
      <c r="C162" s="9">
        <v>188</v>
      </c>
      <c r="D162" s="3">
        <f>IF(C170=0,"- - -",C162/C170*100)</f>
        <v>0.19761807154194655</v>
      </c>
      <c r="E162" s="2">
        <v>237</v>
      </c>
      <c r="F162" s="3">
        <f>IF(E170=0,"- - -",E162/E170*100)</f>
        <v>0.90516747507924988</v>
      </c>
      <c r="G162" s="2">
        <v>220</v>
      </c>
      <c r="H162" s="3">
        <f>IF(G170=0,"- - -",G162/G170*100)</f>
        <v>29.609690444145357</v>
      </c>
      <c r="I162" s="26">
        <f t="shared" ref="I162:I169" si="12">C162+E162+G162</f>
        <v>645</v>
      </c>
      <c r="J162" s="29">
        <f>IF(I170=0,"- - -",I162/I170*100)</f>
        <v>0.52843297094028296</v>
      </c>
    </row>
    <row r="163" spans="1:12" x14ac:dyDescent="0.25">
      <c r="A163" s="60" t="s">
        <v>162</v>
      </c>
      <c r="B163" s="62" t="s">
        <v>160</v>
      </c>
      <c r="C163" s="9">
        <v>502</v>
      </c>
      <c r="D163" s="3">
        <f>IF(C170=0,"- - -",C163/C170*100)</f>
        <v>0.52768229741519768</v>
      </c>
      <c r="E163" s="2">
        <v>863</v>
      </c>
      <c r="F163" s="3">
        <f>IF(E170=0,"- - -",E163/E170*100)</f>
        <v>3.2960317763434293</v>
      </c>
      <c r="G163" s="2">
        <v>122</v>
      </c>
      <c r="H163" s="3">
        <f>IF(G170=0,"- - -",G163/G170*100)</f>
        <v>16.41991924629879</v>
      </c>
      <c r="I163" s="26">
        <f t="shared" si="12"/>
        <v>1487</v>
      </c>
      <c r="J163" s="29">
        <f>IF(I170=0,"- - -",I163/I170*100)</f>
        <v>1.2182632988964355</v>
      </c>
    </row>
    <row r="164" spans="1:12" x14ac:dyDescent="0.25">
      <c r="A164" s="60" t="s">
        <v>163</v>
      </c>
      <c r="B164" s="62" t="s">
        <v>160</v>
      </c>
      <c r="C164" s="9">
        <v>11443</v>
      </c>
      <c r="D164" s="3">
        <f>IF(C170=0,"- - -",C164/C170*100)</f>
        <v>12.02842336518348</v>
      </c>
      <c r="E164" s="2">
        <v>6021</v>
      </c>
      <c r="F164" s="3">
        <f>IF(E170=0,"- - -",E164/E170*100)</f>
        <v>22.995836993469045</v>
      </c>
      <c r="G164" s="2">
        <v>171</v>
      </c>
      <c r="H164" s="3">
        <f>IF(G170=0,"- - -",G164/G170*100)</f>
        <v>23.014804845222073</v>
      </c>
      <c r="I164" s="26">
        <f t="shared" si="12"/>
        <v>17635</v>
      </c>
      <c r="J164" s="29">
        <f>IF(I170=0,"- - -",I164/I170*100)</f>
        <v>14.447930918654093</v>
      </c>
    </row>
    <row r="165" spans="1:12" x14ac:dyDescent="0.25">
      <c r="A165" s="60" t="s">
        <v>164</v>
      </c>
      <c r="B165" s="62" t="s">
        <v>160</v>
      </c>
      <c r="C165" s="9">
        <v>73113</v>
      </c>
      <c r="D165" s="3">
        <f>IF(C170=0,"- - -",C165/C170*100)</f>
        <v>76.85345779067201</v>
      </c>
      <c r="E165" s="2">
        <v>16955</v>
      </c>
      <c r="F165" s="3">
        <f>IF(E170=0,"- - -",E165/E170*100)</f>
        <v>64.755757552610476</v>
      </c>
      <c r="G165" s="2">
        <v>166</v>
      </c>
      <c r="H165" s="3">
        <f>IF(G170=0,"- - -",G165/G170*100)</f>
        <v>22.341857335127859</v>
      </c>
      <c r="I165" s="26">
        <f t="shared" si="12"/>
        <v>90234</v>
      </c>
      <c r="J165" s="29">
        <f>IF(I170=0,"- - -",I165/I170*100)</f>
        <v>73.92654372065968</v>
      </c>
    </row>
    <row r="166" spans="1:12" x14ac:dyDescent="0.25">
      <c r="A166" s="60" t="s">
        <v>165</v>
      </c>
      <c r="B166" s="62" t="s">
        <v>160</v>
      </c>
      <c r="C166" s="9">
        <v>9740</v>
      </c>
      <c r="D166" s="3">
        <f>IF(C170=0,"- - -",C166/C170*100)</f>
        <v>10.238297961800848</v>
      </c>
      <c r="E166" s="2">
        <v>2074</v>
      </c>
      <c r="F166" s="3">
        <f>IF(E170=0,"- - -",E166/E170*100)</f>
        <v>7.9211702249551239</v>
      </c>
      <c r="G166" s="2">
        <v>10</v>
      </c>
      <c r="H166" s="3">
        <f>IF(G170=0,"- - -",G166/G170*100)</f>
        <v>1.3458950201884252</v>
      </c>
      <c r="I166" s="26">
        <f t="shared" si="12"/>
        <v>11824</v>
      </c>
      <c r="J166" s="29">
        <f>IF(I170=0,"- - -",I166/I170*100)</f>
        <v>9.6871185246479161</v>
      </c>
    </row>
    <row r="167" spans="1:12" x14ac:dyDescent="0.25">
      <c r="A167" s="60" t="s">
        <v>166</v>
      </c>
      <c r="B167" s="62" t="s">
        <v>160</v>
      </c>
      <c r="C167" s="9">
        <v>9</v>
      </c>
      <c r="D167" s="3">
        <f>IF(C170=0,"- - -",C167/C170*100)</f>
        <v>9.4604395950931841E-3</v>
      </c>
      <c r="E167" s="2">
        <v>7</v>
      </c>
      <c r="F167" s="3">
        <f>IF(E170=0,"- - -",E167/E170*100)</f>
        <v>2.6734904327235229E-2</v>
      </c>
      <c r="G167" s="2">
        <v>0</v>
      </c>
      <c r="H167" s="3">
        <f>IF(G170=0,"- - -",G167/G170*100)</f>
        <v>0</v>
      </c>
      <c r="I167" s="26">
        <f t="shared" si="12"/>
        <v>16</v>
      </c>
      <c r="J167" s="29">
        <f>IF(I170=0,"- - -",I167/I170*100)</f>
        <v>1.310841478301477E-2</v>
      </c>
    </row>
    <row r="168" spans="1:12" x14ac:dyDescent="0.25">
      <c r="A168" s="60" t="s">
        <v>167</v>
      </c>
      <c r="B168" s="62" t="s">
        <v>160</v>
      </c>
      <c r="C168" s="9">
        <v>0</v>
      </c>
      <c r="D168" s="3">
        <f>IF(C170=0,"- - -",C168/C170*100)</f>
        <v>0</v>
      </c>
      <c r="E168" s="2">
        <v>0</v>
      </c>
      <c r="F168" s="3">
        <f>IF(E170=0,"- - -",E168/E170*100)</f>
        <v>0</v>
      </c>
      <c r="G168" s="2">
        <v>0</v>
      </c>
      <c r="H168" s="3">
        <f>IF(G170=0,"- - -",G168/G170*100)</f>
        <v>0</v>
      </c>
      <c r="I168" s="26">
        <f t="shared" si="12"/>
        <v>0</v>
      </c>
      <c r="J168" s="29">
        <f>IF(I170=0,"- - -",I168/I170*100)</f>
        <v>0</v>
      </c>
    </row>
    <row r="169" spans="1:12" ht="15.75" thickBot="1" x14ac:dyDescent="0.3">
      <c r="A169" s="66" t="s">
        <v>16</v>
      </c>
      <c r="B169" s="62"/>
      <c r="C169" s="9">
        <v>127</v>
      </c>
      <c r="D169" s="3">
        <f>IF(C170=0,"- - -",C169/C170*100)</f>
        <v>0.13349731428631495</v>
      </c>
      <c r="E169" s="2">
        <v>26</v>
      </c>
      <c r="F169" s="3">
        <f>IF(E170=0,"- - -",E169/E170*100)</f>
        <v>9.9301073215445138E-2</v>
      </c>
      <c r="G169" s="2">
        <v>6</v>
      </c>
      <c r="H169" s="3">
        <f>IF(G170=0,"- - -",G169/G170*100)</f>
        <v>0.80753701211305517</v>
      </c>
      <c r="I169" s="26">
        <f t="shared" si="12"/>
        <v>159</v>
      </c>
      <c r="J169" s="29">
        <f>IF(I170=0,"- - -",I169/I170*100)</f>
        <v>0.13026487190620928</v>
      </c>
    </row>
    <row r="170" spans="1:12" x14ac:dyDescent="0.25">
      <c r="A170" s="153" t="s">
        <v>13</v>
      </c>
      <c r="B170" s="154"/>
      <c r="C170" s="14">
        <f>SUM(C161:C169)</f>
        <v>95133</v>
      </c>
      <c r="D170" s="15">
        <f>IF(C170=0,"- - -",C170/C170*100)</f>
        <v>100</v>
      </c>
      <c r="E170" s="16">
        <f>SUM(E161:E169)</f>
        <v>26183</v>
      </c>
      <c r="F170" s="15">
        <f>IF(E170=0,"- - -",E170/E170*100)</f>
        <v>100</v>
      </c>
      <c r="G170" s="16">
        <f>SUM(G161:G169)</f>
        <v>743</v>
      </c>
      <c r="H170" s="15">
        <f>IF(G170=0,"- - -",G170/G170*100)</f>
        <v>100</v>
      </c>
      <c r="I170" s="22">
        <f>SUM(I161:I169)</f>
        <v>122059</v>
      </c>
      <c r="J170" s="23">
        <f>IF(I170=0,"- - -",I170/I170*100)</f>
        <v>100</v>
      </c>
    </row>
    <row r="171" spans="1:12" ht="15.75" thickBot="1" x14ac:dyDescent="0.3">
      <c r="A171" s="155" t="s">
        <v>590</v>
      </c>
      <c r="B171" s="156"/>
      <c r="C171" s="18">
        <f>IF($I170=0,"- - -",C170/$I170*100)</f>
        <v>77.940176472034011</v>
      </c>
      <c r="D171" s="19"/>
      <c r="E171" s="20">
        <f>IF($I170=0,"- - -",E170/$I170*100)</f>
        <v>21.451101516479735</v>
      </c>
      <c r="F171" s="19"/>
      <c r="G171" s="20">
        <f>IF($I170=0,"- - -",G170/$I170*100)</f>
        <v>0.60872201148624849</v>
      </c>
      <c r="H171" s="19"/>
      <c r="I171" s="24">
        <f>IF($I170=0,"- - -",I170/$I170*100)</f>
        <v>100</v>
      </c>
      <c r="J171" s="25"/>
    </row>
    <row r="172" spans="1:12" x14ac:dyDescent="0.25">
      <c r="A172" s="146" t="s">
        <v>491</v>
      </c>
      <c r="B172" s="147"/>
      <c r="C172" s="147"/>
      <c r="D172" s="147"/>
    </row>
    <row r="174" spans="1:12" x14ac:dyDescent="0.25">
      <c r="A174" s="51" t="s">
        <v>154</v>
      </c>
      <c r="J174" s="48"/>
      <c r="L174" s="48"/>
    </row>
    <row r="175" spans="1:12" ht="15.75" thickBot="1" x14ac:dyDescent="0.3"/>
    <row r="176" spans="1:12" ht="14.45" customHeight="1" x14ac:dyDescent="0.25">
      <c r="A176" s="162" t="s">
        <v>158</v>
      </c>
      <c r="B176" s="163"/>
      <c r="C176" s="32" t="s">
        <v>121</v>
      </c>
      <c r="D176" s="33"/>
      <c r="E176" s="33" t="s">
        <v>122</v>
      </c>
      <c r="F176" s="33"/>
      <c r="G176" s="33" t="s">
        <v>123</v>
      </c>
      <c r="H176" s="33"/>
      <c r="I176" s="35" t="s">
        <v>13</v>
      </c>
      <c r="J176" s="36"/>
    </row>
    <row r="177" spans="1:12" ht="15.75" thickBot="1" x14ac:dyDescent="0.3">
      <c r="A177" s="164"/>
      <c r="B177" s="165"/>
      <c r="C177" s="37" t="s">
        <v>14</v>
      </c>
      <c r="D177" s="38" t="s">
        <v>15</v>
      </c>
      <c r="E177" s="39" t="s">
        <v>14</v>
      </c>
      <c r="F177" s="38" t="s">
        <v>15</v>
      </c>
      <c r="G177" s="39" t="s">
        <v>14</v>
      </c>
      <c r="H177" s="38" t="s">
        <v>15</v>
      </c>
      <c r="I177" s="41" t="s">
        <v>14</v>
      </c>
      <c r="J177" s="42" t="s">
        <v>15</v>
      </c>
    </row>
    <row r="178" spans="1:12" x14ac:dyDescent="0.25">
      <c r="A178" s="59" t="s">
        <v>159</v>
      </c>
      <c r="B178" s="62" t="s">
        <v>160</v>
      </c>
      <c r="C178" s="8">
        <v>8</v>
      </c>
      <c r="D178" s="5">
        <f>IF(C187=0,"- - -",C178/C187*100)</f>
        <v>6.2745098039215685E-2</v>
      </c>
      <c r="E178" s="4">
        <v>46</v>
      </c>
      <c r="F178" s="5">
        <f>IF(E187=0,"- - -",E178/E187*100)</f>
        <v>4.3655275170587732E-2</v>
      </c>
      <c r="G178" s="4">
        <v>3</v>
      </c>
      <c r="H178" s="5">
        <f>IF(G187=0,"- - -",G178/G187*100)</f>
        <v>0.16198704103671707</v>
      </c>
      <c r="I178" s="26">
        <f>C178+E178+G178</f>
        <v>57</v>
      </c>
      <c r="J178" s="27">
        <f>IF(I187=0,"- - -",I178/I187*100)</f>
        <v>4.7510689905228679E-2</v>
      </c>
    </row>
    <row r="179" spans="1:12" x14ac:dyDescent="0.25">
      <c r="A179" s="60" t="s">
        <v>161</v>
      </c>
      <c r="B179" s="62" t="s">
        <v>160</v>
      </c>
      <c r="C179" s="9">
        <v>59</v>
      </c>
      <c r="D179" s="3">
        <f>IF(C187=0,"- - -",C179/C187*100)</f>
        <v>0.46274509803921571</v>
      </c>
      <c r="E179" s="2">
        <v>507</v>
      </c>
      <c r="F179" s="3">
        <f>IF(E187=0,"- - -",E179/E187*100)</f>
        <v>0.48115705459756475</v>
      </c>
      <c r="G179" s="2">
        <v>10</v>
      </c>
      <c r="H179" s="3">
        <f>IF(G187=0,"- - -",G179/G187*100)</f>
        <v>0.5399568034557235</v>
      </c>
      <c r="I179" s="26">
        <f t="shared" ref="I179:I186" si="13">C179+E179+G179</f>
        <v>576</v>
      </c>
      <c r="J179" s="29">
        <f>IF(I187=0,"- - -",I179/I187*100)</f>
        <v>0.48010802430546878</v>
      </c>
    </row>
    <row r="180" spans="1:12" x14ac:dyDescent="0.25">
      <c r="A180" s="60" t="s">
        <v>162</v>
      </c>
      <c r="B180" s="62" t="s">
        <v>160</v>
      </c>
      <c r="C180" s="9">
        <v>146</v>
      </c>
      <c r="D180" s="3">
        <f>IF(C187=0,"- - -",C180/C187*100)</f>
        <v>1.1450980392156862</v>
      </c>
      <c r="E180" s="2">
        <v>1109</v>
      </c>
      <c r="F180" s="3">
        <f>IF(E187=0,"- - -",E180/E187*100)</f>
        <v>1.0524717426996042</v>
      </c>
      <c r="G180" s="2">
        <v>16</v>
      </c>
      <c r="H180" s="3">
        <f>IF(G187=0,"- - -",G180/G187*100)</f>
        <v>0.86393088552915775</v>
      </c>
      <c r="I180" s="26">
        <f t="shared" si="13"/>
        <v>1271</v>
      </c>
      <c r="J180" s="29">
        <f>IF(I187=0,"- - -",I180/I187*100)</f>
        <v>1.0594050327990465</v>
      </c>
    </row>
    <row r="181" spans="1:12" x14ac:dyDescent="0.25">
      <c r="A181" s="60" t="s">
        <v>163</v>
      </c>
      <c r="B181" s="62" t="s">
        <v>160</v>
      </c>
      <c r="C181" s="9">
        <v>2240</v>
      </c>
      <c r="D181" s="3">
        <f>IF(C187=0,"- - -",C181/C187*100)</f>
        <v>17.568627450980394</v>
      </c>
      <c r="E181" s="2">
        <v>13677</v>
      </c>
      <c r="F181" s="3">
        <f>IF(E187=0,"- - -",E181/E187*100)</f>
        <v>12.979852141481052</v>
      </c>
      <c r="G181" s="2">
        <v>266</v>
      </c>
      <c r="H181" s="3">
        <f>IF(G187=0,"- - -",G181/G187*100)</f>
        <v>14.362850971922247</v>
      </c>
      <c r="I181" s="26">
        <f t="shared" si="13"/>
        <v>16183</v>
      </c>
      <c r="J181" s="29">
        <f>IF(I187=0,"- - -",I181/I187*100)</f>
        <v>13.488868328707293</v>
      </c>
    </row>
    <row r="182" spans="1:12" x14ac:dyDescent="0.25">
      <c r="A182" s="60" t="s">
        <v>164</v>
      </c>
      <c r="B182" s="62" t="s">
        <v>160</v>
      </c>
      <c r="C182" s="9">
        <v>9603</v>
      </c>
      <c r="D182" s="3">
        <f>IF(C187=0,"- - -",C182/C187*100)</f>
        <v>75.317647058823539</v>
      </c>
      <c r="E182" s="2">
        <v>78951</v>
      </c>
      <c r="F182" s="3">
        <f>IF(E187=0,"- - -",E182/E187*100)</f>
        <v>74.926687608545052</v>
      </c>
      <c r="G182" s="2">
        <v>1339</v>
      </c>
      <c r="H182" s="3">
        <f>IF(G187=0,"- - -",G182/G187*100)</f>
        <v>72.300215982721383</v>
      </c>
      <c r="I182" s="26">
        <f t="shared" si="13"/>
        <v>89893</v>
      </c>
      <c r="J182" s="29">
        <f>IF(I187=0,"- - -",I182/I187*100)</f>
        <v>74.927692064047747</v>
      </c>
    </row>
    <row r="183" spans="1:12" x14ac:dyDescent="0.25">
      <c r="A183" s="60" t="s">
        <v>165</v>
      </c>
      <c r="B183" s="62" t="s">
        <v>160</v>
      </c>
      <c r="C183" s="9">
        <v>683</v>
      </c>
      <c r="D183" s="3">
        <f>IF(C187=0,"- - -",C183/C187*100)</f>
        <v>5.3568627450980388</v>
      </c>
      <c r="E183" s="2">
        <v>10991</v>
      </c>
      <c r="F183" s="3">
        <f>IF(E187=0,"- - -",E183/E187*100)</f>
        <v>10.43076368260717</v>
      </c>
      <c r="G183" s="2">
        <v>148</v>
      </c>
      <c r="H183" s="3">
        <f>IF(G187=0,"- - -",G183/G187*100)</f>
        <v>7.9913606911447079</v>
      </c>
      <c r="I183" s="26">
        <f t="shared" si="13"/>
        <v>11822</v>
      </c>
      <c r="J183" s="29">
        <f>IF(I187=0,"- - -",I183/I187*100)</f>
        <v>9.853883790519534</v>
      </c>
    </row>
    <row r="184" spans="1:12" x14ac:dyDescent="0.25">
      <c r="A184" s="60" t="s">
        <v>166</v>
      </c>
      <c r="B184" s="62" t="s">
        <v>160</v>
      </c>
      <c r="C184" s="9">
        <v>2</v>
      </c>
      <c r="D184" s="3">
        <f>IF(C187=0,"- - -",C184/C187*100)</f>
        <v>1.5686274509803921E-2</v>
      </c>
      <c r="E184" s="2">
        <v>14</v>
      </c>
      <c r="F184" s="3">
        <f>IF(E187=0,"- - -",E184/E187*100)</f>
        <v>1.3286388095396265E-2</v>
      </c>
      <c r="G184" s="2">
        <v>0</v>
      </c>
      <c r="H184" s="3">
        <f>IF(G187=0,"- - -",G184/G187*100)</f>
        <v>0</v>
      </c>
      <c r="I184" s="26">
        <f t="shared" si="13"/>
        <v>16</v>
      </c>
      <c r="J184" s="29">
        <f>IF(I187=0,"- - -",I184/I187*100)</f>
        <v>1.3336334008485242E-2</v>
      </c>
    </row>
    <row r="185" spans="1:12" x14ac:dyDescent="0.25">
      <c r="A185" s="60" t="s">
        <v>167</v>
      </c>
      <c r="B185" s="62" t="s">
        <v>160</v>
      </c>
      <c r="C185" s="9">
        <v>0</v>
      </c>
      <c r="D185" s="3">
        <f>IF(C187=0,"- - -",C185/C187*100)</f>
        <v>0</v>
      </c>
      <c r="E185" s="2">
        <v>0</v>
      </c>
      <c r="F185" s="3">
        <f>IF(E187=0,"- - -",E185/E187*100)</f>
        <v>0</v>
      </c>
      <c r="G185" s="2">
        <v>0</v>
      </c>
      <c r="H185" s="3">
        <f>IF(G187=0,"- - -",G185/G187*100)</f>
        <v>0</v>
      </c>
      <c r="I185" s="26">
        <f t="shared" si="13"/>
        <v>0</v>
      </c>
      <c r="J185" s="29">
        <f>IF(I187=0,"- - -",I185/I187*100)</f>
        <v>0</v>
      </c>
    </row>
    <row r="186" spans="1:12" ht="15.75" thickBot="1" x14ac:dyDescent="0.3">
      <c r="A186" s="66" t="s">
        <v>16</v>
      </c>
      <c r="B186" s="62"/>
      <c r="C186" s="9">
        <v>9</v>
      </c>
      <c r="D186" s="3">
        <f>IF(C187=0,"- - -",C186/C187*100)</f>
        <v>7.0588235294117646E-2</v>
      </c>
      <c r="E186" s="2">
        <v>76</v>
      </c>
      <c r="F186" s="3">
        <f>IF(E187=0,"- - -",E186/E187*100)</f>
        <v>7.2126106803579726E-2</v>
      </c>
      <c r="G186" s="2">
        <v>70</v>
      </c>
      <c r="H186" s="3">
        <f>IF(G187=0,"- - -",G186/G187*100)</f>
        <v>3.7796976241900646</v>
      </c>
      <c r="I186" s="26">
        <f t="shared" si="13"/>
        <v>155</v>
      </c>
      <c r="J186" s="29">
        <f>IF(I187=0,"- - -",I186/I187*100)</f>
        <v>0.12919573570720078</v>
      </c>
    </row>
    <row r="187" spans="1:12" x14ac:dyDescent="0.25">
      <c r="A187" s="153" t="s">
        <v>13</v>
      </c>
      <c r="B187" s="154"/>
      <c r="C187" s="14">
        <f>SUM(C178:C186)</f>
        <v>12750</v>
      </c>
      <c r="D187" s="15">
        <f>IF(C187=0,"- - -",C187/C187*100)</f>
        <v>100</v>
      </c>
      <c r="E187" s="16">
        <f>SUM(E178:E186)</f>
        <v>105371</v>
      </c>
      <c r="F187" s="15">
        <f>IF(E187=0,"- - -",E187/E187*100)</f>
        <v>100</v>
      </c>
      <c r="G187" s="16">
        <f>SUM(G178:G186)</f>
        <v>1852</v>
      </c>
      <c r="H187" s="15">
        <f>IF(G187=0,"- - -",G187/G187*100)</f>
        <v>100</v>
      </c>
      <c r="I187" s="22">
        <f>SUM(I178:I186)</f>
        <v>119973</v>
      </c>
      <c r="J187" s="23">
        <f>IF(I187=0,"- - -",I187/I187*100)</f>
        <v>100</v>
      </c>
    </row>
    <row r="188" spans="1:12" ht="15.75" thickBot="1" x14ac:dyDescent="0.3">
      <c r="A188" s="155" t="s">
        <v>594</v>
      </c>
      <c r="B188" s="156"/>
      <c r="C188" s="18">
        <f>IF($I187=0,"- - -",C187/$I187*100)</f>
        <v>10.627391163011678</v>
      </c>
      <c r="D188" s="19"/>
      <c r="E188" s="20">
        <f>IF($I187=0,"- - -",E187/$I187*100)</f>
        <v>87.828928175506164</v>
      </c>
      <c r="F188" s="19"/>
      <c r="G188" s="20">
        <f>IF($I187=0,"- - -",G187/$I187*100)</f>
        <v>1.5436806614821668</v>
      </c>
      <c r="H188" s="19"/>
      <c r="I188" s="24">
        <f>IF($I187=0,"- - -",I187/$I187*100)</f>
        <v>100</v>
      </c>
      <c r="J188" s="25"/>
    </row>
    <row r="191" spans="1:12" x14ac:dyDescent="0.25">
      <c r="A191" s="51" t="s">
        <v>155</v>
      </c>
      <c r="L191" s="48"/>
    </row>
    <row r="192" spans="1:12" ht="15.75" thickBot="1" x14ac:dyDescent="0.3"/>
    <row r="193" spans="1:12" ht="14.45" customHeight="1" x14ac:dyDescent="0.25">
      <c r="A193" s="162" t="s">
        <v>158</v>
      </c>
      <c r="B193" s="163"/>
      <c r="C193" s="32" t="s">
        <v>124</v>
      </c>
      <c r="D193" s="33"/>
      <c r="E193" s="33" t="s">
        <v>125</v>
      </c>
      <c r="F193" s="33"/>
      <c r="G193" s="33" t="s">
        <v>123</v>
      </c>
      <c r="H193" s="33"/>
      <c r="I193" s="35" t="s">
        <v>13</v>
      </c>
      <c r="J193" s="36"/>
    </row>
    <row r="194" spans="1:12" ht="15.75" thickBot="1" x14ac:dyDescent="0.3">
      <c r="A194" s="164"/>
      <c r="B194" s="165"/>
      <c r="C194" s="37" t="s">
        <v>14</v>
      </c>
      <c r="D194" s="38" t="s">
        <v>15</v>
      </c>
      <c r="E194" s="39" t="s">
        <v>14</v>
      </c>
      <c r="F194" s="38" t="s">
        <v>15</v>
      </c>
      <c r="G194" s="39" t="s">
        <v>14</v>
      </c>
      <c r="H194" s="38" t="s">
        <v>15</v>
      </c>
      <c r="I194" s="41" t="s">
        <v>14</v>
      </c>
      <c r="J194" s="42" t="s">
        <v>15</v>
      </c>
    </row>
    <row r="195" spans="1:12" x14ac:dyDescent="0.25">
      <c r="A195" s="59" t="s">
        <v>159</v>
      </c>
      <c r="B195" s="62" t="s">
        <v>160</v>
      </c>
      <c r="C195" s="8">
        <v>15</v>
      </c>
      <c r="D195" s="5">
        <f>IF(C204=0,"- - -",C195/C204*100)</f>
        <v>1.8624979822938523E-2</v>
      </c>
      <c r="E195" s="4">
        <v>40</v>
      </c>
      <c r="F195" s="5">
        <f>IF(E204=0,"- - -",E195/E204*100)</f>
        <v>0.10307684378704325</v>
      </c>
      <c r="G195" s="4">
        <v>2</v>
      </c>
      <c r="H195" s="5">
        <f>IF(G204=0,"- - -",G195/G204*100)</f>
        <v>0.31746031746031744</v>
      </c>
      <c r="I195" s="26">
        <f>C195+E195+G195</f>
        <v>57</v>
      </c>
      <c r="J195" s="27">
        <f>IF(I204=0,"- - -",I195/I204*100)</f>
        <v>4.7510689905228679E-2</v>
      </c>
    </row>
    <row r="196" spans="1:12" x14ac:dyDescent="0.25">
      <c r="A196" s="60" t="s">
        <v>161</v>
      </c>
      <c r="B196" s="62" t="s">
        <v>160</v>
      </c>
      <c r="C196" s="9">
        <v>292</v>
      </c>
      <c r="D196" s="3">
        <f>IF(C204=0,"- - -",C196/C204*100)</f>
        <v>0.36256627388653662</v>
      </c>
      <c r="E196" s="2">
        <v>276</v>
      </c>
      <c r="F196" s="3">
        <f>IF(E204=0,"- - -",E196/E204*100)</f>
        <v>0.71123022213059839</v>
      </c>
      <c r="G196" s="2">
        <v>8</v>
      </c>
      <c r="H196" s="3">
        <f>IF(G204=0,"- - -",G196/G204*100)</f>
        <v>1.2698412698412698</v>
      </c>
      <c r="I196" s="26">
        <f t="shared" ref="I196:I203" si="14">C196+E196+G196</f>
        <v>576</v>
      </c>
      <c r="J196" s="29">
        <f>IF(I204=0,"- - -",I196/I204*100)</f>
        <v>0.48010802430546878</v>
      </c>
    </row>
    <row r="197" spans="1:12" x14ac:dyDescent="0.25">
      <c r="A197" s="60" t="s">
        <v>162</v>
      </c>
      <c r="B197" s="62" t="s">
        <v>160</v>
      </c>
      <c r="C197" s="9">
        <v>683</v>
      </c>
      <c r="D197" s="3">
        <f>IF(C204=0,"- - -",C197/C204*100)</f>
        <v>0.8480574146044676</v>
      </c>
      <c r="E197" s="2">
        <v>578</v>
      </c>
      <c r="F197" s="3">
        <f>IF(E204=0,"- - -",E197/E204*100)</f>
        <v>1.489460392722775</v>
      </c>
      <c r="G197" s="2">
        <v>10</v>
      </c>
      <c r="H197" s="3">
        <f>IF(G204=0,"- - -",G197/G204*100)</f>
        <v>1.5873015873015872</v>
      </c>
      <c r="I197" s="26">
        <f t="shared" si="14"/>
        <v>1271</v>
      </c>
      <c r="J197" s="29">
        <f>IF(I204=0,"- - -",I197/I204*100)</f>
        <v>1.0594050327990465</v>
      </c>
    </row>
    <row r="198" spans="1:12" x14ac:dyDescent="0.25">
      <c r="A198" s="60" t="s">
        <v>163</v>
      </c>
      <c r="B198" s="62" t="s">
        <v>160</v>
      </c>
      <c r="C198" s="9">
        <v>10228</v>
      </c>
      <c r="D198" s="3">
        <f>IF(C204=0,"- - -",C198/C204*100)</f>
        <v>12.699752908601017</v>
      </c>
      <c r="E198" s="2">
        <v>5859</v>
      </c>
      <c r="F198" s="3">
        <f>IF(E204=0,"- - -",E198/E204*100)</f>
        <v>15.098180693707159</v>
      </c>
      <c r="G198" s="2">
        <v>96</v>
      </c>
      <c r="H198" s="3">
        <f>IF(G204=0,"- - -",G198/G204*100)</f>
        <v>15.238095238095239</v>
      </c>
      <c r="I198" s="26">
        <f t="shared" si="14"/>
        <v>16183</v>
      </c>
      <c r="J198" s="29">
        <f>IF(I204=0,"- - -",I198/I204*100)</f>
        <v>13.488868328707293</v>
      </c>
    </row>
    <row r="199" spans="1:12" x14ac:dyDescent="0.25">
      <c r="A199" s="60" t="s">
        <v>164</v>
      </c>
      <c r="B199" s="62" t="s">
        <v>160</v>
      </c>
      <c r="C199" s="9">
        <v>60570</v>
      </c>
      <c r="D199" s="3">
        <f>IF(C204=0,"- - -",C199/C204*100)</f>
        <v>75.207668525025767</v>
      </c>
      <c r="E199" s="2">
        <v>28919</v>
      </c>
      <c r="F199" s="3">
        <f>IF(E204=0,"- - -",E199/E204*100)</f>
        <v>74.521981136937583</v>
      </c>
      <c r="G199" s="2">
        <v>404</v>
      </c>
      <c r="H199" s="3">
        <f>IF(G204=0,"- - -",G199/G204*100)</f>
        <v>64.126984126984127</v>
      </c>
      <c r="I199" s="26">
        <f t="shared" si="14"/>
        <v>89893</v>
      </c>
      <c r="J199" s="29">
        <f>IF(I204=0,"- - -",I199/I204*100)</f>
        <v>74.927692064047747</v>
      </c>
    </row>
    <row r="200" spans="1:12" x14ac:dyDescent="0.25">
      <c r="A200" s="60" t="s">
        <v>165</v>
      </c>
      <c r="B200" s="62" t="s">
        <v>160</v>
      </c>
      <c r="C200" s="9">
        <v>8682</v>
      </c>
      <c r="D200" s="3">
        <f>IF(C204=0,"- - -",C200/C204*100)</f>
        <v>10.780138321516819</v>
      </c>
      <c r="E200" s="2">
        <v>3096</v>
      </c>
      <c r="F200" s="3">
        <f>IF(E204=0,"- - -",E200/E204*100)</f>
        <v>7.9781477091171462</v>
      </c>
      <c r="G200" s="2">
        <v>44</v>
      </c>
      <c r="H200" s="3">
        <f>IF(G204=0,"- - -",G200/G204*100)</f>
        <v>6.9841269841269842</v>
      </c>
      <c r="I200" s="26">
        <f t="shared" si="14"/>
        <v>11822</v>
      </c>
      <c r="J200" s="29">
        <f>IF(I204=0,"- - -",I200/I204*100)</f>
        <v>9.853883790519534</v>
      </c>
    </row>
    <row r="201" spans="1:12" x14ac:dyDescent="0.25">
      <c r="A201" s="60" t="s">
        <v>166</v>
      </c>
      <c r="B201" s="62" t="s">
        <v>160</v>
      </c>
      <c r="C201" s="9">
        <v>14</v>
      </c>
      <c r="D201" s="3">
        <f>IF(C204=0,"- - -",C201/C204*100)</f>
        <v>1.7383314501409289E-2</v>
      </c>
      <c r="E201" s="2">
        <v>2</v>
      </c>
      <c r="F201" s="3">
        <f>IF(E204=0,"- - -",E201/E204*100)</f>
        <v>5.153842189352162E-3</v>
      </c>
      <c r="G201" s="2">
        <v>0</v>
      </c>
      <c r="H201" s="3">
        <f>IF(G204=0,"- - -",G201/G204*100)</f>
        <v>0</v>
      </c>
      <c r="I201" s="26">
        <f t="shared" si="14"/>
        <v>16</v>
      </c>
      <c r="J201" s="29">
        <f>IF(I204=0,"- - -",I201/I204*100)</f>
        <v>1.3336334008485242E-2</v>
      </c>
    </row>
    <row r="202" spans="1:12" x14ac:dyDescent="0.25">
      <c r="A202" s="60" t="s">
        <v>167</v>
      </c>
      <c r="B202" s="62" t="s">
        <v>160</v>
      </c>
      <c r="C202" s="9">
        <v>0</v>
      </c>
      <c r="D202" s="3">
        <f>IF(C204=0,"- - -",C202/C204*100)</f>
        <v>0</v>
      </c>
      <c r="E202" s="2">
        <v>0</v>
      </c>
      <c r="F202" s="3">
        <f>IF(E204=0,"- - -",E202/E204*100)</f>
        <v>0</v>
      </c>
      <c r="G202" s="2">
        <v>0</v>
      </c>
      <c r="H202" s="3">
        <f>IF(G204=0,"- - -",G202/G204*100)</f>
        <v>0</v>
      </c>
      <c r="I202" s="26">
        <f t="shared" si="14"/>
        <v>0</v>
      </c>
      <c r="J202" s="29">
        <f>IF(I204=0,"- - -",I202/I204*100)</f>
        <v>0</v>
      </c>
    </row>
    <row r="203" spans="1:12" ht="15.75" thickBot="1" x14ac:dyDescent="0.3">
      <c r="A203" s="66" t="s">
        <v>16</v>
      </c>
      <c r="B203" s="62"/>
      <c r="C203" s="9">
        <v>53</v>
      </c>
      <c r="D203" s="3">
        <f>IF(C204=0,"- - -",C203/C204*100)</f>
        <v>6.5808262041049448E-2</v>
      </c>
      <c r="E203" s="2">
        <v>36</v>
      </c>
      <c r="F203" s="3">
        <f>IF(E204=0,"- - -",E203/E204*100)</f>
        <v>9.2769159408338922E-2</v>
      </c>
      <c r="G203" s="2">
        <v>66</v>
      </c>
      <c r="H203" s="3">
        <f>IF(G204=0,"- - -",G203/G204*100)</f>
        <v>10.476190476190476</v>
      </c>
      <c r="I203" s="26">
        <f t="shared" si="14"/>
        <v>155</v>
      </c>
      <c r="J203" s="29">
        <f>IF(I204=0,"- - -",I203/I204*100)</f>
        <v>0.12919573570720078</v>
      </c>
    </row>
    <row r="204" spans="1:12" x14ac:dyDescent="0.25">
      <c r="A204" s="153" t="s">
        <v>13</v>
      </c>
      <c r="B204" s="154"/>
      <c r="C204" s="14">
        <f>SUM(C195:C203)</f>
        <v>80537</v>
      </c>
      <c r="D204" s="15">
        <f>IF(C204=0,"- - -",C204/C204*100)</f>
        <v>100</v>
      </c>
      <c r="E204" s="16">
        <f>SUM(E195:E203)</f>
        <v>38806</v>
      </c>
      <c r="F204" s="15">
        <f>IF(E204=0,"- - -",E204/E204*100)</f>
        <v>100</v>
      </c>
      <c r="G204" s="16">
        <f>SUM(G195:G203)</f>
        <v>630</v>
      </c>
      <c r="H204" s="15">
        <f>IF(G204=0,"- - -",G204/G204*100)</f>
        <v>100</v>
      </c>
      <c r="I204" s="22">
        <f>SUM(I195:I203)</f>
        <v>119973</v>
      </c>
      <c r="J204" s="23">
        <f>IF(I204=0,"- - -",I204/I204*100)</f>
        <v>100</v>
      </c>
    </row>
    <row r="205" spans="1:12" ht="15.75" thickBot="1" x14ac:dyDescent="0.3">
      <c r="A205" s="155" t="s">
        <v>592</v>
      </c>
      <c r="B205" s="156"/>
      <c r="C205" s="18">
        <f>IF($I204=0,"- - -",C204/$I204*100)</f>
        <v>67.129270752585995</v>
      </c>
      <c r="D205" s="19"/>
      <c r="E205" s="20">
        <f>IF($I204=0,"- - -",E204/$I204*100)</f>
        <v>32.345611095829895</v>
      </c>
      <c r="F205" s="19"/>
      <c r="G205" s="20">
        <f>IF($I204=0,"- - -",G204/$I204*100)</f>
        <v>0.52511815158410635</v>
      </c>
      <c r="H205" s="19"/>
      <c r="I205" s="24">
        <f>IF($I204=0,"- - -",I204/$I204*100)</f>
        <v>100</v>
      </c>
      <c r="J205" s="25"/>
    </row>
    <row r="206" spans="1:12" x14ac:dyDescent="0.25">
      <c r="A206" s="63"/>
    </row>
    <row r="208" spans="1:12" x14ac:dyDescent="0.25">
      <c r="A208" s="51" t="s">
        <v>156</v>
      </c>
      <c r="J208" s="48"/>
      <c r="L208" s="48"/>
    </row>
    <row r="209" spans="1:10" ht="15.75" thickBot="1" x14ac:dyDescent="0.3"/>
    <row r="210" spans="1:10" ht="14.45" customHeight="1" x14ac:dyDescent="0.25">
      <c r="A210" s="162" t="s">
        <v>158</v>
      </c>
      <c r="B210" s="163"/>
      <c r="C210" s="32" t="s">
        <v>126</v>
      </c>
      <c r="D210" s="33"/>
      <c r="E210" s="33" t="s">
        <v>127</v>
      </c>
      <c r="F210" s="33"/>
      <c r="G210" s="33" t="s">
        <v>123</v>
      </c>
      <c r="H210" s="33"/>
      <c r="I210" s="35" t="s">
        <v>13</v>
      </c>
      <c r="J210" s="36"/>
    </row>
    <row r="211" spans="1:10" ht="15.75" thickBot="1" x14ac:dyDescent="0.3">
      <c r="A211" s="164"/>
      <c r="B211" s="165"/>
      <c r="C211" s="37" t="s">
        <v>14</v>
      </c>
      <c r="D211" s="38" t="s">
        <v>15</v>
      </c>
      <c r="E211" s="39" t="s">
        <v>14</v>
      </c>
      <c r="F211" s="38" t="s">
        <v>15</v>
      </c>
      <c r="G211" s="39" t="s">
        <v>14</v>
      </c>
      <c r="H211" s="38" t="s">
        <v>15</v>
      </c>
      <c r="I211" s="41" t="s">
        <v>14</v>
      </c>
      <c r="J211" s="42" t="s">
        <v>15</v>
      </c>
    </row>
    <row r="212" spans="1:10" x14ac:dyDescent="0.25">
      <c r="A212" s="59" t="s">
        <v>159</v>
      </c>
      <c r="B212" s="62" t="s">
        <v>160</v>
      </c>
      <c r="C212" s="8">
        <v>27</v>
      </c>
      <c r="D212" s="5">
        <f>IF(C221=0,"- - -",C212/C221*100)</f>
        <v>8.7736400857867033E-2</v>
      </c>
      <c r="E212" s="4">
        <v>27</v>
      </c>
      <c r="F212" s="5">
        <f>IF(E221=0,"- - -",E212/E221*100)</f>
        <v>3.0544368523462602E-2</v>
      </c>
      <c r="G212" s="4">
        <v>3</v>
      </c>
      <c r="H212" s="5">
        <f>IF(G221=0,"- - -",G212/G221*100)</f>
        <v>0.37359900373599003</v>
      </c>
      <c r="I212" s="26">
        <f>C212+E212+G212</f>
        <v>57</v>
      </c>
      <c r="J212" s="27">
        <f>IF(I221=0,"- - -",I212/I221*100)</f>
        <v>4.7510689905228679E-2</v>
      </c>
    </row>
    <row r="213" spans="1:10" x14ac:dyDescent="0.25">
      <c r="A213" s="60" t="s">
        <v>161</v>
      </c>
      <c r="B213" s="62" t="s">
        <v>160</v>
      </c>
      <c r="C213" s="9">
        <v>149</v>
      </c>
      <c r="D213" s="3">
        <f>IF(C221=0,"- - -",C213/C221*100)</f>
        <v>0.48417495288230322</v>
      </c>
      <c r="E213" s="2">
        <v>417</v>
      </c>
      <c r="F213" s="3">
        <f>IF(E221=0,"- - -",E213/E221*100)</f>
        <v>0.47174080275125574</v>
      </c>
      <c r="G213" s="2">
        <v>10</v>
      </c>
      <c r="H213" s="3">
        <f>IF(G221=0,"- - -",G213/G221*100)</f>
        <v>1.2453300124533</v>
      </c>
      <c r="I213" s="26">
        <f t="shared" ref="I213:I220" si="15">C213+E213+G213</f>
        <v>576</v>
      </c>
      <c r="J213" s="29">
        <f>IF(I221=0,"- - -",I213/I221*100)</f>
        <v>0.48010802430546878</v>
      </c>
    </row>
    <row r="214" spans="1:10" x14ac:dyDescent="0.25">
      <c r="A214" s="60" t="s">
        <v>162</v>
      </c>
      <c r="B214" s="62" t="s">
        <v>160</v>
      </c>
      <c r="C214" s="9">
        <v>168</v>
      </c>
      <c r="D214" s="3">
        <f>IF(C221=0,"- - -",C214/C221*100)</f>
        <v>0.54591538311561705</v>
      </c>
      <c r="E214" s="2">
        <v>1094</v>
      </c>
      <c r="F214" s="3">
        <f>IF(E221=0,"- - -",E214/E221*100)</f>
        <v>1.2376125616543734</v>
      </c>
      <c r="G214" s="2">
        <v>9</v>
      </c>
      <c r="H214" s="3">
        <f>IF(G221=0,"- - -",G214/G221*100)</f>
        <v>1.1207970112079702</v>
      </c>
      <c r="I214" s="26">
        <f t="shared" si="15"/>
        <v>1271</v>
      </c>
      <c r="J214" s="29">
        <f>IF(I221=0,"- - -",I214/I221*100)</f>
        <v>1.0594050327990465</v>
      </c>
    </row>
    <row r="215" spans="1:10" x14ac:dyDescent="0.25">
      <c r="A215" s="60" t="s">
        <v>163</v>
      </c>
      <c r="B215" s="62" t="s">
        <v>160</v>
      </c>
      <c r="C215" s="9">
        <v>3306</v>
      </c>
      <c r="D215" s="3">
        <f>IF(C221=0,"- - -",C215/C221*100)</f>
        <v>10.742834860596608</v>
      </c>
      <c r="E215" s="2">
        <v>12761</v>
      </c>
      <c r="F215" s="3">
        <f>IF(E221=0,"- - -",E215/E221*100)</f>
        <v>14.436173582515046</v>
      </c>
      <c r="G215" s="2">
        <v>116</v>
      </c>
      <c r="H215" s="3">
        <f>IF(G221=0,"- - -",G215/G221*100)</f>
        <v>14.445828144458281</v>
      </c>
      <c r="I215" s="26">
        <f t="shared" si="15"/>
        <v>16183</v>
      </c>
      <c r="J215" s="29">
        <f>IF(I221=0,"- - -",I215/I221*100)</f>
        <v>13.488868328707293</v>
      </c>
    </row>
    <row r="216" spans="1:10" x14ac:dyDescent="0.25">
      <c r="A216" s="60" t="s">
        <v>164</v>
      </c>
      <c r="B216" s="62" t="s">
        <v>160</v>
      </c>
      <c r="C216" s="9">
        <v>20919</v>
      </c>
      <c r="D216" s="3">
        <f>IF(C221=0,"- - -",C216/C221*100)</f>
        <v>67.976213686878538</v>
      </c>
      <c r="E216" s="2">
        <v>68420</v>
      </c>
      <c r="F216" s="3">
        <f>IF(E221=0,"- - -",E216/E221*100)</f>
        <v>77.401692384270788</v>
      </c>
      <c r="G216" s="2">
        <v>554</v>
      </c>
      <c r="H216" s="3">
        <f>IF(G221=0,"- - -",G216/G221*100)</f>
        <v>68.991282689912822</v>
      </c>
      <c r="I216" s="26">
        <f t="shared" si="15"/>
        <v>89893</v>
      </c>
      <c r="J216" s="29">
        <f>IF(I221=0,"- - -",I216/I221*100)</f>
        <v>74.927692064047747</v>
      </c>
    </row>
    <row r="217" spans="1:10" x14ac:dyDescent="0.25">
      <c r="A217" s="60" t="s">
        <v>165</v>
      </c>
      <c r="B217" s="62" t="s">
        <v>160</v>
      </c>
      <c r="C217" s="9">
        <v>6181</v>
      </c>
      <c r="D217" s="3">
        <f>IF(C221=0,"- - -",C217/C221*100)</f>
        <v>20.085136803795411</v>
      </c>
      <c r="E217" s="2">
        <v>5601</v>
      </c>
      <c r="F217" s="3">
        <f>IF(E221=0,"- - -",E217/E221*100)</f>
        <v>6.3362595592560744</v>
      </c>
      <c r="G217" s="2">
        <v>40</v>
      </c>
      <c r="H217" s="3">
        <f>IF(G221=0,"- - -",G217/G221*100)</f>
        <v>4.9813200498132</v>
      </c>
      <c r="I217" s="26">
        <f t="shared" si="15"/>
        <v>11822</v>
      </c>
      <c r="J217" s="29">
        <f>IF(I221=0,"- - -",I217/I221*100)</f>
        <v>9.853883790519534</v>
      </c>
    </row>
    <row r="218" spans="1:10" x14ac:dyDescent="0.25">
      <c r="A218" s="60" t="s">
        <v>166</v>
      </c>
      <c r="B218" s="62" t="s">
        <v>160</v>
      </c>
      <c r="C218" s="9">
        <v>4</v>
      </c>
      <c r="D218" s="3">
        <f>IF(C221=0,"- - -",C218/C221*100)</f>
        <v>1.2997985312276597E-2</v>
      </c>
      <c r="E218" s="2">
        <v>12</v>
      </c>
      <c r="F218" s="3">
        <f>IF(E221=0,"- - -",E218/E221*100)</f>
        <v>1.357527489931671E-2</v>
      </c>
      <c r="G218" s="2">
        <v>0</v>
      </c>
      <c r="H218" s="3">
        <f>IF(G221=0,"- - -",G218/G221*100)</f>
        <v>0</v>
      </c>
      <c r="I218" s="26">
        <f t="shared" si="15"/>
        <v>16</v>
      </c>
      <c r="J218" s="29">
        <f>IF(I221=0,"- - -",I218/I221*100)</f>
        <v>1.3336334008485242E-2</v>
      </c>
    </row>
    <row r="219" spans="1:10" x14ac:dyDescent="0.25">
      <c r="A219" s="60" t="s">
        <v>167</v>
      </c>
      <c r="B219" s="62" t="s">
        <v>160</v>
      </c>
      <c r="C219" s="9">
        <v>0</v>
      </c>
      <c r="D219" s="3">
        <f>IF(C221=0,"- - -",C219/C221*100)</f>
        <v>0</v>
      </c>
      <c r="E219" s="2">
        <v>0</v>
      </c>
      <c r="F219" s="3">
        <f>IF(E221=0,"- - -",E219/E221*100)</f>
        <v>0</v>
      </c>
      <c r="G219" s="2">
        <v>0</v>
      </c>
      <c r="H219" s="3">
        <f>IF(G221=0,"- - -",G219/G221*100)</f>
        <v>0</v>
      </c>
      <c r="I219" s="26">
        <f t="shared" si="15"/>
        <v>0</v>
      </c>
      <c r="J219" s="29">
        <f>IF(I221=0,"- - -",I219/I221*100)</f>
        <v>0</v>
      </c>
    </row>
    <row r="220" spans="1:10" ht="15.75" thickBot="1" x14ac:dyDescent="0.3">
      <c r="A220" s="66" t="s">
        <v>16</v>
      </c>
      <c r="B220" s="62"/>
      <c r="C220" s="9">
        <v>20</v>
      </c>
      <c r="D220" s="3">
        <f>IF(C221=0,"- - -",C220/C221*100)</f>
        <v>6.4989926561382985E-2</v>
      </c>
      <c r="E220" s="2">
        <v>64</v>
      </c>
      <c r="F220" s="3">
        <f>IF(E221=0,"- - -",E220/E221*100)</f>
        <v>7.2401466129689132E-2</v>
      </c>
      <c r="G220" s="2">
        <v>71</v>
      </c>
      <c r="H220" s="3">
        <f>IF(G221=0,"- - -",G220/G221*100)</f>
        <v>8.8418430884184307</v>
      </c>
      <c r="I220" s="26">
        <f t="shared" si="15"/>
        <v>155</v>
      </c>
      <c r="J220" s="29">
        <f>IF(I221=0,"- - -",I220/I221*100)</f>
        <v>0.12919573570720078</v>
      </c>
    </row>
    <row r="221" spans="1:10" x14ac:dyDescent="0.25">
      <c r="A221" s="153" t="s">
        <v>13</v>
      </c>
      <c r="B221" s="154"/>
      <c r="C221" s="14">
        <f>SUM(C212:C220)</f>
        <v>30774</v>
      </c>
      <c r="D221" s="15">
        <f>IF(C221=0,"- - -",C221/C221*100)</f>
        <v>100</v>
      </c>
      <c r="E221" s="16">
        <f>SUM(E212:E220)</f>
        <v>88396</v>
      </c>
      <c r="F221" s="15">
        <f>IF(E221=0,"- - -",E221/E221*100)</f>
        <v>100</v>
      </c>
      <c r="G221" s="16">
        <f>SUM(G212:G220)</f>
        <v>803</v>
      </c>
      <c r="H221" s="15">
        <f>IF(G221=0,"- - -",G221/G221*100)</f>
        <v>100</v>
      </c>
      <c r="I221" s="22">
        <f>SUM(I212:I220)</f>
        <v>119973</v>
      </c>
      <c r="J221" s="23">
        <f>IF(I221=0,"- - -",I221/I221*100)</f>
        <v>100</v>
      </c>
    </row>
    <row r="222" spans="1:10" ht="15.75" thickBot="1" x14ac:dyDescent="0.3">
      <c r="A222" s="155" t="s">
        <v>591</v>
      </c>
      <c r="B222" s="156"/>
      <c r="C222" s="18">
        <f>IF($I221=0,"- - -",C221/$I221*100)</f>
        <v>25.650771423570301</v>
      </c>
      <c r="D222" s="19"/>
      <c r="E222" s="20">
        <f>IF($I221=0,"- - -",E221/$I221*100)</f>
        <v>73.679911313378838</v>
      </c>
      <c r="F222" s="19"/>
      <c r="G222" s="20">
        <f>IF($I221=0,"- - -",G221/$I221*100)</f>
        <v>0.66931726305085315</v>
      </c>
      <c r="H222" s="19"/>
      <c r="I222" s="24">
        <f>IF($I221=0,"- - -",I221/$I221*100)</f>
        <v>100</v>
      </c>
      <c r="J222" s="25"/>
    </row>
    <row r="225" spans="1:12" x14ac:dyDescent="0.25">
      <c r="A225" s="49" t="s">
        <v>157</v>
      </c>
      <c r="J225" s="48"/>
      <c r="L225" s="48"/>
    </row>
    <row r="226" spans="1:12" ht="15.75" thickBot="1" x14ac:dyDescent="0.3"/>
    <row r="227" spans="1:12" ht="14.45" customHeight="1" x14ac:dyDescent="0.25">
      <c r="A227" s="162" t="s">
        <v>158</v>
      </c>
      <c r="B227" s="163"/>
      <c r="C227" s="32" t="s">
        <v>66</v>
      </c>
      <c r="D227" s="33"/>
      <c r="E227" s="33" t="s">
        <v>67</v>
      </c>
      <c r="F227" s="33"/>
      <c r="G227" s="35" t="s">
        <v>13</v>
      </c>
      <c r="H227" s="36"/>
    </row>
    <row r="228" spans="1:12" ht="15.75" thickBot="1" x14ac:dyDescent="0.3">
      <c r="A228" s="164"/>
      <c r="B228" s="165"/>
      <c r="C228" s="37" t="s">
        <v>14</v>
      </c>
      <c r="D228" s="38" t="s">
        <v>15</v>
      </c>
      <c r="E228" s="39" t="s">
        <v>14</v>
      </c>
      <c r="F228" s="38" t="s">
        <v>15</v>
      </c>
      <c r="G228" s="41" t="s">
        <v>14</v>
      </c>
      <c r="H228" s="42" t="s">
        <v>15</v>
      </c>
    </row>
    <row r="229" spans="1:12" x14ac:dyDescent="0.25">
      <c r="A229" s="59" t="s">
        <v>159</v>
      </c>
      <c r="B229" s="62" t="s">
        <v>160</v>
      </c>
      <c r="C229" s="8">
        <v>48</v>
      </c>
      <c r="D229" s="5">
        <f>IF(C238=0,"- - -",C229/C238*100)</f>
        <v>7.9470198675496695</v>
      </c>
      <c r="E229" s="4">
        <v>11</v>
      </c>
      <c r="F229" s="5">
        <f>IF(E238=0,"- - -",E229/E238*100)</f>
        <v>9.0568523321394763E-3</v>
      </c>
      <c r="G229" s="26">
        <f>C229+E229</f>
        <v>59</v>
      </c>
      <c r="H229" s="27">
        <f>IF(G238=0,"- - -",G229/G238*100)</f>
        <v>4.8337279512366965E-2</v>
      </c>
      <c r="L229" s="65"/>
    </row>
    <row r="230" spans="1:12" x14ac:dyDescent="0.25">
      <c r="A230" s="60" t="s">
        <v>161</v>
      </c>
      <c r="B230" s="62" t="s">
        <v>160</v>
      </c>
      <c r="C230" s="9">
        <v>218</v>
      </c>
      <c r="D230" s="3">
        <f>IF(C238=0,"- - -",C230/C238*100)</f>
        <v>36.092715231788084</v>
      </c>
      <c r="E230" s="2">
        <v>427</v>
      </c>
      <c r="F230" s="3">
        <f>IF(E238=0,"- - -",E230/E238*100)</f>
        <v>0.35157054052941422</v>
      </c>
      <c r="G230" s="26">
        <f t="shared" ref="G230:G237" si="16">C230+E230</f>
        <v>645</v>
      </c>
      <c r="H230" s="29">
        <f>IF(G238=0,"- - -",G230/G238*100)</f>
        <v>0.52843297094028296</v>
      </c>
      <c r="L230" s="65"/>
    </row>
    <row r="231" spans="1:12" x14ac:dyDescent="0.25">
      <c r="A231" s="60" t="s">
        <v>162</v>
      </c>
      <c r="B231" s="62" t="s">
        <v>160</v>
      </c>
      <c r="C231" s="9">
        <v>120</v>
      </c>
      <c r="D231" s="3">
        <f>IF(C238=0,"- - -",C231/C238*100)</f>
        <v>19.867549668874172</v>
      </c>
      <c r="E231" s="2">
        <v>1367</v>
      </c>
      <c r="F231" s="3">
        <f>IF(E238=0,"- - -",E231/E238*100)</f>
        <v>1.125519739821333</v>
      </c>
      <c r="G231" s="26">
        <f t="shared" si="16"/>
        <v>1487</v>
      </c>
      <c r="H231" s="29">
        <f>IF(G238=0,"- - -",G231/G238*100)</f>
        <v>1.2182632988964355</v>
      </c>
      <c r="L231" s="65"/>
    </row>
    <row r="232" spans="1:12" x14ac:dyDescent="0.25">
      <c r="A232" s="60" t="s">
        <v>163</v>
      </c>
      <c r="B232" s="62" t="s">
        <v>160</v>
      </c>
      <c r="C232" s="9">
        <v>150</v>
      </c>
      <c r="D232" s="3">
        <f>IF(C238=0,"- - -",C232/C238*100)</f>
        <v>24.834437086092713</v>
      </c>
      <c r="E232" s="2">
        <v>17485</v>
      </c>
      <c r="F232" s="3">
        <f>IF(E238=0,"- - -",E232/E238*100)</f>
        <v>14.396278457041703</v>
      </c>
      <c r="G232" s="26">
        <f t="shared" si="16"/>
        <v>17635</v>
      </c>
      <c r="H232" s="29">
        <f>IF(G238=0,"- - -",G232/G238*100)</f>
        <v>14.447930918654093</v>
      </c>
      <c r="L232" s="65"/>
    </row>
    <row r="233" spans="1:12" x14ac:dyDescent="0.25">
      <c r="A233" s="60" t="s">
        <v>164</v>
      </c>
      <c r="B233" s="62" t="s">
        <v>160</v>
      </c>
      <c r="C233" s="9">
        <v>59</v>
      </c>
      <c r="D233" s="3">
        <f>IF(C238=0,"- - -",C233/C238*100)</f>
        <v>9.7682119205298008</v>
      </c>
      <c r="E233" s="2">
        <v>90175</v>
      </c>
      <c r="F233" s="3">
        <f>IF(E238=0,"- - -",E233/E238*100)</f>
        <v>74.245605368243389</v>
      </c>
      <c r="G233" s="26">
        <f t="shared" si="16"/>
        <v>90234</v>
      </c>
      <c r="H233" s="29">
        <f>IF(G238=0,"- - -",G233/G238*100)</f>
        <v>73.92654372065968</v>
      </c>
      <c r="L233" s="65"/>
    </row>
    <row r="234" spans="1:12" x14ac:dyDescent="0.25">
      <c r="A234" s="60" t="s">
        <v>165</v>
      </c>
      <c r="B234" s="62" t="s">
        <v>160</v>
      </c>
      <c r="C234" s="9">
        <v>5</v>
      </c>
      <c r="D234" s="3">
        <f>IF(C238=0,"- - -",C234/C238*100)</f>
        <v>0.82781456953642385</v>
      </c>
      <c r="E234" s="2">
        <v>11819</v>
      </c>
      <c r="F234" s="3">
        <f>IF(E238=0,"- - -",E234/E238*100)</f>
        <v>9.7311761557778595</v>
      </c>
      <c r="G234" s="26">
        <f t="shared" si="16"/>
        <v>11824</v>
      </c>
      <c r="H234" s="29">
        <f>IF(G238=0,"- - -",G234/G238*100)</f>
        <v>9.6871185246479161</v>
      </c>
      <c r="L234" s="65"/>
    </row>
    <row r="235" spans="1:12" x14ac:dyDescent="0.25">
      <c r="A235" s="60" t="s">
        <v>166</v>
      </c>
      <c r="B235" s="62" t="s">
        <v>160</v>
      </c>
      <c r="C235" s="9">
        <v>0</v>
      </c>
      <c r="D235" s="3">
        <f>IF(C238=0,"- - -",C235/C238*100)</f>
        <v>0</v>
      </c>
      <c r="E235" s="2">
        <v>16</v>
      </c>
      <c r="F235" s="3">
        <f>IF(E238=0,"- - -",E235/E238*100)</f>
        <v>1.3173603392202873E-2</v>
      </c>
      <c r="G235" s="26">
        <f t="shared" si="16"/>
        <v>16</v>
      </c>
      <c r="H235" s="29">
        <f>IF(G238=0,"- - -",G235/G238*100)</f>
        <v>1.310841478301477E-2</v>
      </c>
      <c r="L235" s="65"/>
    </row>
    <row r="236" spans="1:12" x14ac:dyDescent="0.25">
      <c r="A236" s="60" t="s">
        <v>167</v>
      </c>
      <c r="B236" s="62" t="s">
        <v>160</v>
      </c>
      <c r="C236" s="9">
        <v>0</v>
      </c>
      <c r="D236" s="3">
        <f>IF(C238=0,"- - -",C236/C238*100)</f>
        <v>0</v>
      </c>
      <c r="E236" s="2">
        <v>0</v>
      </c>
      <c r="F236" s="3">
        <f>IF(E238=0,"- - -",E236/E238*100)</f>
        <v>0</v>
      </c>
      <c r="G236" s="26">
        <f t="shared" si="16"/>
        <v>0</v>
      </c>
      <c r="H236" s="29">
        <f>IF(G238=0,"- - -",G236/G238*100)</f>
        <v>0</v>
      </c>
      <c r="L236" s="65"/>
    </row>
    <row r="237" spans="1:12" ht="15.75" thickBot="1" x14ac:dyDescent="0.3">
      <c r="A237" s="66" t="s">
        <v>16</v>
      </c>
      <c r="B237" s="62"/>
      <c r="C237" s="9">
        <v>4</v>
      </c>
      <c r="D237" s="3">
        <f>IF(C238=0,"- - -",C237/C238*100)</f>
        <v>0.66225165562913912</v>
      </c>
      <c r="E237" s="2">
        <v>155</v>
      </c>
      <c r="F237" s="3">
        <f>IF(E238=0,"- - -",E237/E238*100)</f>
        <v>0.12761928286196533</v>
      </c>
      <c r="G237" s="26">
        <f t="shared" si="16"/>
        <v>159</v>
      </c>
      <c r="H237" s="29">
        <f>IF(G238=0,"- - -",G237/G238*100)</f>
        <v>0.13026487190620928</v>
      </c>
      <c r="L237" s="65"/>
    </row>
    <row r="238" spans="1:12" x14ac:dyDescent="0.25">
      <c r="A238" s="153" t="s">
        <v>13</v>
      </c>
      <c r="B238" s="154"/>
      <c r="C238" s="14">
        <f>SUM(C229:C237)</f>
        <v>604</v>
      </c>
      <c r="D238" s="15">
        <f>IF(C238=0,"- - -",C238/C238*100)</f>
        <v>100</v>
      </c>
      <c r="E238" s="16">
        <f>SUM(E229:E237)</f>
        <v>121455</v>
      </c>
      <c r="F238" s="15">
        <f>IF(E238=0,"- - -",E238/E238*100)</f>
        <v>100</v>
      </c>
      <c r="G238" s="22">
        <f>SUM(G229:G237)</f>
        <v>122059</v>
      </c>
      <c r="H238" s="23">
        <f>IF(G238=0,"- - -",G238/G238*100)</f>
        <v>100</v>
      </c>
      <c r="L238" s="65"/>
    </row>
    <row r="239" spans="1:12" ht="15.75" thickBot="1" x14ac:dyDescent="0.3">
      <c r="A239" s="155" t="s">
        <v>593</v>
      </c>
      <c r="B239" s="156"/>
      <c r="C239" s="18">
        <f>IF($G238=0,"- - -",C238/$G238*100)</f>
        <v>0.49484265805880767</v>
      </c>
      <c r="D239" s="19"/>
      <c r="E239" s="20">
        <f>IF($G238=0,"- - -",E238/$G238*100)</f>
        <v>99.505157341941199</v>
      </c>
      <c r="F239" s="19"/>
      <c r="G239" s="24">
        <f>IF($G238=0,"- - -",G238/$G238*100)</f>
        <v>100</v>
      </c>
      <c r="H239" s="25"/>
    </row>
  </sheetData>
  <sheetProtection sheet="1" objects="1" scenarios="1"/>
  <mergeCells count="53">
    <mergeCell ref="W69:X69"/>
    <mergeCell ref="Y69:Z69"/>
    <mergeCell ref="Y52:Z52"/>
    <mergeCell ref="AA52:AB52"/>
    <mergeCell ref="A1:B1"/>
    <mergeCell ref="A6:B7"/>
    <mergeCell ref="A17:B17"/>
    <mergeCell ref="A18:B18"/>
    <mergeCell ref="A23:B24"/>
    <mergeCell ref="A34:B34"/>
    <mergeCell ref="K1:N1"/>
    <mergeCell ref="U69:V69"/>
    <mergeCell ref="A68:B68"/>
    <mergeCell ref="A69:B69"/>
    <mergeCell ref="A35:B35"/>
    <mergeCell ref="A40:B41"/>
    <mergeCell ref="A238:B238"/>
    <mergeCell ref="A239:B239"/>
    <mergeCell ref="A193:B194"/>
    <mergeCell ref="A204:B204"/>
    <mergeCell ref="A205:B205"/>
    <mergeCell ref="A210:B211"/>
    <mergeCell ref="A221:B221"/>
    <mergeCell ref="A222:B222"/>
    <mergeCell ref="A227:B228"/>
    <mergeCell ref="A188:B188"/>
    <mergeCell ref="A125:B126"/>
    <mergeCell ref="A136:B136"/>
    <mergeCell ref="A137:B137"/>
    <mergeCell ref="A142:B143"/>
    <mergeCell ref="A153:B153"/>
    <mergeCell ref="A154:B154"/>
    <mergeCell ref="A159:B160"/>
    <mergeCell ref="A170:B170"/>
    <mergeCell ref="A171:B171"/>
    <mergeCell ref="A176:B177"/>
    <mergeCell ref="A187:B187"/>
    <mergeCell ref="A138:E138"/>
    <mergeCell ref="A172:D172"/>
    <mergeCell ref="A51:B51"/>
    <mergeCell ref="A52:B52"/>
    <mergeCell ref="A57:B58"/>
    <mergeCell ref="A104:D104"/>
    <mergeCell ref="S69:T69"/>
    <mergeCell ref="A120:B120"/>
    <mergeCell ref="A103:B103"/>
    <mergeCell ref="A108:B109"/>
    <mergeCell ref="A119:B119"/>
    <mergeCell ref="A74:B75"/>
    <mergeCell ref="A85:B85"/>
    <mergeCell ref="A102:B102"/>
    <mergeCell ref="A86:B86"/>
    <mergeCell ref="A91:B92"/>
  </mergeCells>
  <hyperlinks>
    <hyperlink ref="A1:B1" location="Index!B5" display="Index (klikken)"/>
    <hyperlink ref="K1" location="'GR enkelvoudig'!S57" display="Grafiek: verdeling van de zwangerschapsduur"/>
    <hyperlink ref="A138:D138" location="'GR Meerlingzwangerschap'!B32" display="Grafiek: meerlingzwangerschap over zwangerschapsduur"/>
    <hyperlink ref="A172:D172" location="'GR Bevallingswijze'!B32" display="Grafiek: bevallingswijze over zwangerschapsduur"/>
    <hyperlink ref="K1:N1" location="'GR enkelvoudig'!K31" display="Grafiek: verdeling van de zwangerschapsduur"/>
    <hyperlink ref="A104:D104" location="'GR Geboortegewicht'!B60" display="Grafiek: geboortegewicht per zwangerschapsduur"/>
  </hyperlink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I253"/>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0.140625" customWidth="1"/>
    <col min="2" max="2" width="12.85546875" customWidth="1"/>
    <col min="3" max="32" width="9.7109375" customWidth="1"/>
  </cols>
  <sheetData>
    <row r="1" spans="1:15" ht="18.75" x14ac:dyDescent="0.3">
      <c r="A1" s="157" t="s">
        <v>18</v>
      </c>
      <c r="B1" s="157"/>
      <c r="C1" s="56" t="s">
        <v>451</v>
      </c>
      <c r="D1" s="57"/>
      <c r="E1" s="57"/>
      <c r="F1" s="57"/>
      <c r="G1" s="57"/>
      <c r="H1" s="58"/>
      <c r="I1" s="58"/>
      <c r="K1" s="161" t="s">
        <v>470</v>
      </c>
      <c r="L1" s="161"/>
      <c r="M1" s="161"/>
      <c r="N1" s="161"/>
      <c r="O1" s="143"/>
    </row>
    <row r="2" spans="1:15" ht="14.45" customHeight="1" x14ac:dyDescent="0.25"/>
    <row r="3" spans="1:15" x14ac:dyDescent="0.25">
      <c r="C3" s="64"/>
    </row>
    <row r="4" spans="1:15" x14ac:dyDescent="0.25">
      <c r="A4" s="1" t="s">
        <v>169</v>
      </c>
      <c r="J4" s="48"/>
      <c r="L4" s="48"/>
    </row>
    <row r="5" spans="1:15" ht="15.75" thickBot="1" x14ac:dyDescent="0.3"/>
    <row r="6" spans="1:15" x14ac:dyDescent="0.25">
      <c r="A6" s="149" t="s">
        <v>180</v>
      </c>
      <c r="B6" s="150"/>
      <c r="C6" s="32" t="s">
        <v>70</v>
      </c>
      <c r="D6" s="33"/>
      <c r="E6" s="33" t="s">
        <v>72</v>
      </c>
      <c r="F6" s="33"/>
      <c r="G6" s="33" t="s">
        <v>71</v>
      </c>
      <c r="H6" s="33"/>
      <c r="I6" s="35" t="s">
        <v>13</v>
      </c>
      <c r="J6" s="36"/>
    </row>
    <row r="7" spans="1:15" ht="15.75" thickBot="1" x14ac:dyDescent="0.3">
      <c r="A7" s="151"/>
      <c r="B7" s="152"/>
      <c r="C7" s="37" t="s">
        <v>14</v>
      </c>
      <c r="D7" s="38" t="s">
        <v>15</v>
      </c>
      <c r="E7" s="39" t="s">
        <v>14</v>
      </c>
      <c r="F7" s="38" t="s">
        <v>15</v>
      </c>
      <c r="G7" s="39" t="s">
        <v>14</v>
      </c>
      <c r="H7" s="38" t="s">
        <v>15</v>
      </c>
      <c r="I7" s="41" t="s">
        <v>14</v>
      </c>
      <c r="J7" s="42" t="s">
        <v>15</v>
      </c>
    </row>
    <row r="8" spans="1:15" x14ac:dyDescent="0.25">
      <c r="A8" s="67" t="s">
        <v>182</v>
      </c>
      <c r="B8" s="62" t="s">
        <v>181</v>
      </c>
      <c r="C8" s="8">
        <v>10</v>
      </c>
      <c r="D8" s="5">
        <f>IF(C18=0,"- - -",C8/C18*100)</f>
        <v>1.6251178210420256E-2</v>
      </c>
      <c r="E8" s="4">
        <v>9</v>
      </c>
      <c r="F8" s="5">
        <f>IF(E18=0,"- - -",E8/E18*100)</f>
        <v>3.6967058243653983E-2</v>
      </c>
      <c r="G8" s="4">
        <v>17</v>
      </c>
      <c r="H8" s="5">
        <f>IF(G18=0,"- - -",G8/G18*100)</f>
        <v>4.9863608365353591E-2</v>
      </c>
      <c r="I8" s="26">
        <f>C8+E8+G8</f>
        <v>36</v>
      </c>
      <c r="J8" s="27">
        <f>IF(I18=0,"- - -",I8/I18*100)</f>
        <v>3.0006751519091799E-2</v>
      </c>
    </row>
    <row r="9" spans="1:15" x14ac:dyDescent="0.25">
      <c r="A9" s="68" t="s">
        <v>183</v>
      </c>
      <c r="B9" s="62" t="s">
        <v>181</v>
      </c>
      <c r="C9" s="9">
        <v>1130</v>
      </c>
      <c r="D9" s="3">
        <f>IF(C18=0,"- - -",C9/C18*100)</f>
        <v>1.8363831377774888</v>
      </c>
      <c r="E9" s="2">
        <v>397</v>
      </c>
      <c r="F9" s="3">
        <f>IF(E18=0,"- - -",E9/E18*100)</f>
        <v>1.630658013636737</v>
      </c>
      <c r="G9" s="2">
        <v>1180</v>
      </c>
      <c r="H9" s="3">
        <f>IF(G18=0,"- - -",G9/G18*100)</f>
        <v>3.4611210512421908</v>
      </c>
      <c r="I9" s="26">
        <f t="shared" ref="I9:I17" si="0">C9+E9+G9</f>
        <v>2707</v>
      </c>
      <c r="J9" s="29">
        <f>IF(I18=0,"- - -",I9/I18*100)</f>
        <v>2.2563410100605972</v>
      </c>
    </row>
    <row r="10" spans="1:15" x14ac:dyDescent="0.25">
      <c r="A10" s="68" t="s">
        <v>184</v>
      </c>
      <c r="B10" s="62" t="s">
        <v>181</v>
      </c>
      <c r="C10" s="9">
        <v>8158</v>
      </c>
      <c r="D10" s="3">
        <f>IF(C18=0,"- - -",C10/C18*100)</f>
        <v>13.257711184060843</v>
      </c>
      <c r="E10" s="2">
        <v>2690</v>
      </c>
      <c r="F10" s="3">
        <f>IF(E18=0,"- - -",E10/E18*100)</f>
        <v>11.04904296393658</v>
      </c>
      <c r="G10" s="2">
        <v>5185</v>
      </c>
      <c r="H10" s="3">
        <f>IF(G18=0,"- - -",G10/G18*100)</f>
        <v>15.208400551432847</v>
      </c>
      <c r="I10" s="26">
        <f t="shared" si="0"/>
        <v>16033</v>
      </c>
      <c r="J10" s="29">
        <f>IF(I18=0,"- - -",I10/I18*100)</f>
        <v>13.363840197377744</v>
      </c>
    </row>
    <row r="11" spans="1:15" x14ac:dyDescent="0.25">
      <c r="A11" s="68" t="s">
        <v>185</v>
      </c>
      <c r="B11" s="62" t="s">
        <v>181</v>
      </c>
      <c r="C11" s="9">
        <v>23497</v>
      </c>
      <c r="D11" s="3">
        <f>IF(C18=0,"- - -",C11/C18*100)</f>
        <v>38.185393441024473</v>
      </c>
      <c r="E11" s="2">
        <v>7109</v>
      </c>
      <c r="F11" s="3">
        <f>IF(E18=0,"- - -",E11/E18*100)</f>
        <v>29.199868561570693</v>
      </c>
      <c r="G11" s="2">
        <v>12308</v>
      </c>
      <c r="H11" s="3">
        <f>IF(G18=0,"- - -",G11/G18*100)</f>
        <v>36.101252456516001</v>
      </c>
      <c r="I11" s="26">
        <f t="shared" si="0"/>
        <v>42914</v>
      </c>
      <c r="J11" s="29">
        <f>IF(I18=0,"- - -",I11/I18*100)</f>
        <v>35.769714852508486</v>
      </c>
    </row>
    <row r="12" spans="1:15" x14ac:dyDescent="0.25">
      <c r="A12" s="68" t="s">
        <v>186</v>
      </c>
      <c r="B12" s="62" t="s">
        <v>181</v>
      </c>
      <c r="C12" s="9">
        <v>20330</v>
      </c>
      <c r="D12" s="3">
        <f>IF(C18=0,"- - -",C12/C18*100)</f>
        <v>33.038645301784378</v>
      </c>
      <c r="E12" s="2">
        <v>8186</v>
      </c>
      <c r="F12" s="3">
        <f>IF(E18=0,"- - -",E12/E18*100)</f>
        <v>33.623593198061286</v>
      </c>
      <c r="G12" s="2">
        <v>10193</v>
      </c>
      <c r="H12" s="3">
        <f>IF(G18=0,"- - -",G12/G18*100)</f>
        <v>29.897632945179364</v>
      </c>
      <c r="I12" s="26">
        <f t="shared" si="0"/>
        <v>38709</v>
      </c>
      <c r="J12" s="29">
        <f>IF(I18=0,"- - -",I12/I18*100)</f>
        <v>32.26475957090345</v>
      </c>
    </row>
    <row r="13" spans="1:15" x14ac:dyDescent="0.25">
      <c r="A13" s="68" t="s">
        <v>187</v>
      </c>
      <c r="B13" s="62" t="s">
        <v>181</v>
      </c>
      <c r="C13" s="9">
        <v>7217</v>
      </c>
      <c r="D13" s="3">
        <f>IF(C18=0,"- - -",C13/C18*100)</f>
        <v>11.728475314460299</v>
      </c>
      <c r="E13" s="2">
        <v>4797</v>
      </c>
      <c r="F13" s="3">
        <f>IF(E18=0,"- - -",E13/E18*100)</f>
        <v>19.703442043867575</v>
      </c>
      <c r="G13" s="2">
        <v>4404</v>
      </c>
      <c r="H13" s="3">
        <f>IF(G18=0,"- - -",G13/G18*100)</f>
        <v>12.917607720059838</v>
      </c>
      <c r="I13" s="26">
        <f t="shared" si="0"/>
        <v>16418</v>
      </c>
      <c r="J13" s="29">
        <f>IF(I18=0,"- - -",I13/I18*100)</f>
        <v>13.684745734456918</v>
      </c>
    </row>
    <row r="14" spans="1:15" x14ac:dyDescent="0.25">
      <c r="A14" s="68" t="s">
        <v>188</v>
      </c>
      <c r="B14" s="62" t="s">
        <v>181</v>
      </c>
      <c r="C14" s="9">
        <v>1140</v>
      </c>
      <c r="D14" s="3">
        <f>IF(C18=0,"- - -",C14/C18*100)</f>
        <v>1.8526343159879091</v>
      </c>
      <c r="E14" s="2">
        <v>1074</v>
      </c>
      <c r="F14" s="3">
        <f>IF(E18=0,"- - -",E14/E18*100)</f>
        <v>4.4114022837427092</v>
      </c>
      <c r="G14" s="2">
        <v>766</v>
      </c>
      <c r="H14" s="3">
        <f>IF(G18=0,"- - -",G14/G18*100)</f>
        <v>2.2467955298741678</v>
      </c>
      <c r="I14" s="26">
        <f t="shared" si="0"/>
        <v>2980</v>
      </c>
      <c r="J14" s="29">
        <f>IF(I18=0,"- - -",I14/I18*100)</f>
        <v>2.4838922090803761</v>
      </c>
    </row>
    <row r="15" spans="1:15" x14ac:dyDescent="0.25">
      <c r="A15" s="68" t="s">
        <v>189</v>
      </c>
      <c r="B15" s="62" t="s">
        <v>181</v>
      </c>
      <c r="C15" s="9">
        <v>50</v>
      </c>
      <c r="D15" s="3">
        <f>IF(C18=0,"- - -",C15/C18*100)</f>
        <v>8.1255891052101278E-2</v>
      </c>
      <c r="E15" s="2">
        <v>81</v>
      </c>
      <c r="F15" s="3">
        <f>IF(E18=0,"- - -",E15/E18*100)</f>
        <v>0.3327035241928859</v>
      </c>
      <c r="G15" s="2">
        <v>39</v>
      </c>
      <c r="H15" s="3">
        <f>IF(G18=0,"- - -",G15/G18*100)</f>
        <v>0.11439298389698765</v>
      </c>
      <c r="I15" s="26">
        <f t="shared" si="0"/>
        <v>170</v>
      </c>
      <c r="J15" s="29">
        <f>IF(I18=0,"- - -",I15/I18*100)</f>
        <v>0.1416985488401557</v>
      </c>
    </row>
    <row r="16" spans="1:15" ht="15.6" customHeight="1" x14ac:dyDescent="0.25">
      <c r="A16" s="68" t="s">
        <v>190</v>
      </c>
      <c r="B16" s="62" t="s">
        <v>181</v>
      </c>
      <c r="C16" s="9">
        <v>2</v>
      </c>
      <c r="D16" s="3">
        <f>IF(C18=0,"- - -",C16/C18*100)</f>
        <v>3.250235642084051E-3</v>
      </c>
      <c r="E16" s="2">
        <v>3</v>
      </c>
      <c r="F16" s="3">
        <f>IF(E18=0,"- - -",E16/E18*100)</f>
        <v>1.2322352747884662E-2</v>
      </c>
      <c r="G16" s="2">
        <v>1</v>
      </c>
      <c r="H16" s="3">
        <f>IF(G18=0,"- - -",G16/G18*100)</f>
        <v>2.9331534332560937E-3</v>
      </c>
      <c r="I16" s="26">
        <f t="shared" si="0"/>
        <v>6</v>
      </c>
      <c r="J16" s="29">
        <f>IF(I18=0,"- - -",I16/I18*100)</f>
        <v>5.0011252531819662E-3</v>
      </c>
    </row>
    <row r="17" spans="1:26" ht="15.75" thickBot="1" x14ac:dyDescent="0.3">
      <c r="A17" s="68" t="s">
        <v>191</v>
      </c>
      <c r="B17" s="62" t="s">
        <v>181</v>
      </c>
      <c r="C17" s="9">
        <v>0</v>
      </c>
      <c r="D17" s="3">
        <f>IF(C18=0,"- - -",C17/C18*100)</f>
        <v>0</v>
      </c>
      <c r="E17" s="2">
        <v>0</v>
      </c>
      <c r="F17" s="3">
        <f>IF(E18=0,"- - -",E17/E18*100)</f>
        <v>0</v>
      </c>
      <c r="G17" s="2">
        <v>0</v>
      </c>
      <c r="H17" s="3">
        <f>IF(G18=0,"- - -",G17/G18*100)</f>
        <v>0</v>
      </c>
      <c r="I17" s="26">
        <f t="shared" si="0"/>
        <v>0</v>
      </c>
      <c r="J17" s="29">
        <f>IF(I18=0,"- - -",I17/I18*100)</f>
        <v>0</v>
      </c>
    </row>
    <row r="18" spans="1:26" x14ac:dyDescent="0.25">
      <c r="A18" s="153" t="s">
        <v>13</v>
      </c>
      <c r="B18" s="154"/>
      <c r="C18" s="14">
        <f>SUM(C8:C17)</f>
        <v>61534</v>
      </c>
      <c r="D18" s="15">
        <f>IF(C18=0,"- - -",C18/C18*100)</f>
        <v>100</v>
      </c>
      <c r="E18" s="16">
        <f>SUM(E8:E17)</f>
        <v>24346</v>
      </c>
      <c r="F18" s="15">
        <f>IF(E18=0,"- - -",E18/E18*100)</f>
        <v>100</v>
      </c>
      <c r="G18" s="16">
        <f>SUM(G8:G17)</f>
        <v>34093</v>
      </c>
      <c r="H18" s="15">
        <f>IF(G18=0,"- - -",G18/G18*100)</f>
        <v>100</v>
      </c>
      <c r="I18" s="22">
        <f>SUM(I8:I17)</f>
        <v>119973</v>
      </c>
      <c r="J18" s="23">
        <f>IF(I18=0,"- - -",I18/I18*100)</f>
        <v>100</v>
      </c>
    </row>
    <row r="19" spans="1:26" ht="15.75" thickBot="1" x14ac:dyDescent="0.3">
      <c r="A19" s="155" t="s">
        <v>69</v>
      </c>
      <c r="B19" s="156"/>
      <c r="C19" s="18">
        <f>IF($I18=0,"- - -",C18/$I18*100)</f>
        <v>51.289873554883179</v>
      </c>
      <c r="D19" s="19"/>
      <c r="E19" s="20">
        <f>IF($I18=0,"- - -",E18/$I18*100)</f>
        <v>20.292899235661359</v>
      </c>
      <c r="F19" s="19"/>
      <c r="G19" s="20">
        <f>IF($I18=0,"- - -",G18/$I18*100)</f>
        <v>28.417227209455458</v>
      </c>
      <c r="H19" s="19"/>
      <c r="I19" s="24">
        <f>IF($I18=0,"- - -",I18/$I18*100)</f>
        <v>100</v>
      </c>
      <c r="J19" s="25"/>
    </row>
    <row r="22" spans="1:26" x14ac:dyDescent="0.25">
      <c r="A22" s="1" t="s">
        <v>170</v>
      </c>
      <c r="J22" s="48"/>
      <c r="L22" s="48"/>
    </row>
    <row r="23" spans="1:26" ht="15.75" thickBot="1" x14ac:dyDescent="0.3"/>
    <row r="24" spans="1:26" ht="14.45" customHeight="1" x14ac:dyDescent="0.25">
      <c r="A24" s="149" t="s">
        <v>180</v>
      </c>
      <c r="B24" s="150"/>
      <c r="C24" s="32" t="s">
        <v>1</v>
      </c>
      <c r="D24" s="33"/>
      <c r="E24" s="33" t="s">
        <v>2</v>
      </c>
      <c r="F24" s="33"/>
      <c r="G24" s="33" t="s">
        <v>3</v>
      </c>
      <c r="H24" s="33"/>
      <c r="I24" s="33" t="s">
        <v>4</v>
      </c>
      <c r="J24" s="33"/>
      <c r="K24" s="33" t="s">
        <v>5</v>
      </c>
      <c r="L24" s="33"/>
      <c r="M24" s="33" t="s">
        <v>72</v>
      </c>
      <c r="N24" s="33"/>
      <c r="O24" s="33" t="s">
        <v>7</v>
      </c>
      <c r="P24" s="33"/>
      <c r="Q24" s="33" t="s">
        <v>8</v>
      </c>
      <c r="R24" s="33"/>
      <c r="S24" s="33" t="s">
        <v>9</v>
      </c>
      <c r="T24" s="33"/>
      <c r="U24" s="33" t="s">
        <v>10</v>
      </c>
      <c r="V24" s="33"/>
      <c r="W24" s="33" t="s">
        <v>11</v>
      </c>
      <c r="X24" s="33"/>
      <c r="Y24" s="35" t="s">
        <v>13</v>
      </c>
      <c r="Z24" s="36"/>
    </row>
    <row r="25" spans="1:26" ht="15.75" thickBot="1" x14ac:dyDescent="0.3">
      <c r="A25" s="151"/>
      <c r="B25" s="152"/>
      <c r="C25" s="37" t="s">
        <v>14</v>
      </c>
      <c r="D25" s="38" t="s">
        <v>15</v>
      </c>
      <c r="E25" s="39" t="s">
        <v>14</v>
      </c>
      <c r="F25" s="38" t="s">
        <v>15</v>
      </c>
      <c r="G25" s="39" t="s">
        <v>14</v>
      </c>
      <c r="H25" s="38" t="s">
        <v>15</v>
      </c>
      <c r="I25" s="37" t="s">
        <v>14</v>
      </c>
      <c r="J25" s="38" t="s">
        <v>15</v>
      </c>
      <c r="K25" s="37" t="s">
        <v>14</v>
      </c>
      <c r="L25" s="38" t="s">
        <v>15</v>
      </c>
      <c r="M25" s="37" t="s">
        <v>14</v>
      </c>
      <c r="N25" s="38" t="s">
        <v>15</v>
      </c>
      <c r="O25" s="37" t="s">
        <v>14</v>
      </c>
      <c r="P25" s="38" t="s">
        <v>15</v>
      </c>
      <c r="Q25" s="37" t="s">
        <v>14</v>
      </c>
      <c r="R25" s="38" t="s">
        <v>15</v>
      </c>
      <c r="S25" s="37" t="s">
        <v>14</v>
      </c>
      <c r="T25" s="38" t="s">
        <v>15</v>
      </c>
      <c r="U25" s="37" t="s">
        <v>14</v>
      </c>
      <c r="V25" s="38" t="s">
        <v>15</v>
      </c>
      <c r="W25" s="37" t="s">
        <v>14</v>
      </c>
      <c r="X25" s="38" t="s">
        <v>15</v>
      </c>
      <c r="Y25" s="41" t="s">
        <v>14</v>
      </c>
      <c r="Z25" s="42" t="s">
        <v>15</v>
      </c>
    </row>
    <row r="26" spans="1:26" x14ac:dyDescent="0.25">
      <c r="A26" s="67" t="s">
        <v>182</v>
      </c>
      <c r="B26" s="62" t="s">
        <v>181</v>
      </c>
      <c r="C26" s="8">
        <v>2</v>
      </c>
      <c r="D26" s="5">
        <f>IF(C36=0,"- - -",C26/C36*100)</f>
        <v>1.7706949977866315E-2</v>
      </c>
      <c r="E26" s="4">
        <v>3</v>
      </c>
      <c r="F26" s="5">
        <f>IF(E36=0,"- - -",E26/E36*100)</f>
        <v>1.9969380283565197E-2</v>
      </c>
      <c r="G26" s="4">
        <v>3</v>
      </c>
      <c r="H26" s="5">
        <f>IF(G36=0,"- - -",G26/G36*100)</f>
        <v>1.4038371548900327E-2</v>
      </c>
      <c r="I26" s="4">
        <v>1</v>
      </c>
      <c r="J26" s="5">
        <f>IF(I36=0,"- - -",I26/I36*100)</f>
        <v>1.3054830287206266E-2</v>
      </c>
      <c r="K26" s="4">
        <v>1</v>
      </c>
      <c r="L26" s="5">
        <f>IF(K36=0,"- - -",K26/K36*100)</f>
        <v>1.6165535079211122E-2</v>
      </c>
      <c r="M26" s="4">
        <v>9</v>
      </c>
      <c r="N26" s="5">
        <f>IF(M36=0,"- - -",M26/M36*100)</f>
        <v>3.6967058243653983E-2</v>
      </c>
      <c r="O26" s="4">
        <v>12</v>
      </c>
      <c r="P26" s="5">
        <f>IF(O36=0,"- - -",O26/O36*100)</f>
        <v>8.7854162090929055E-2</v>
      </c>
      <c r="Q26" s="4">
        <v>0</v>
      </c>
      <c r="R26" s="5">
        <f>IF(Q36=0,"- - -",Q26/Q36*100)</f>
        <v>0</v>
      </c>
      <c r="S26" s="4">
        <v>3</v>
      </c>
      <c r="T26" s="5">
        <f>IF(S36=0,"- - -",S26/S36*100)</f>
        <v>2.5726781579624391E-2</v>
      </c>
      <c r="U26" s="4">
        <v>0</v>
      </c>
      <c r="V26" s="5">
        <f>IF(U36=0,"- - -",U26/U36*100)</f>
        <v>0</v>
      </c>
      <c r="W26" s="4">
        <v>2</v>
      </c>
      <c r="X26" s="5">
        <f>IF(W36=0,"- - -",W26/W36*100)</f>
        <v>7.6394194041252861E-2</v>
      </c>
      <c r="Y26" s="26">
        <f>C26+E26+G26+I26+K26+M26+O26+Q26+S26+U26+W26</f>
        <v>36</v>
      </c>
      <c r="Z26" s="27">
        <f>IF(Y36=0,"- - -",Y26/Y36*100)</f>
        <v>3.0006751519091799E-2</v>
      </c>
    </row>
    <row r="27" spans="1:26" x14ac:dyDescent="0.25">
      <c r="A27" s="68" t="s">
        <v>183</v>
      </c>
      <c r="B27" s="62" t="s">
        <v>181</v>
      </c>
      <c r="C27" s="9">
        <v>211</v>
      </c>
      <c r="D27" s="3">
        <f>IF(C36=0,"- - -",C27/C36*100)</f>
        <v>1.8680832226648962</v>
      </c>
      <c r="E27" s="2">
        <v>325</v>
      </c>
      <c r="F27" s="3">
        <f>IF(E36=0,"- - -",E27/E36*100)</f>
        <v>2.1633495307195632</v>
      </c>
      <c r="G27" s="2">
        <v>387</v>
      </c>
      <c r="H27" s="3">
        <f>IF(G36=0,"- - -",G27/G36*100)</f>
        <v>1.8109499298081422</v>
      </c>
      <c r="I27" s="2">
        <v>122</v>
      </c>
      <c r="J27" s="3">
        <f>IF(I36=0,"- - -",I27/I36*100)</f>
        <v>1.5926892950391645</v>
      </c>
      <c r="K27" s="2">
        <v>85</v>
      </c>
      <c r="L27" s="3">
        <f>IF(K36=0,"- - -",K27/K36*100)</f>
        <v>1.3740704817329454</v>
      </c>
      <c r="M27" s="2">
        <v>397</v>
      </c>
      <c r="N27" s="3">
        <f>IF(M36=0,"- - -",M27/M36*100)</f>
        <v>1.630658013636737</v>
      </c>
      <c r="O27" s="2">
        <v>638</v>
      </c>
      <c r="P27" s="3">
        <f>IF(O36=0,"- - -",O27/O36*100)</f>
        <v>4.6709129511677281</v>
      </c>
      <c r="Q27" s="2">
        <v>26</v>
      </c>
      <c r="R27" s="3">
        <f>IF(Q36=0,"- - -",Q27/Q36*100)</f>
        <v>1.7687074829931975</v>
      </c>
      <c r="S27" s="2">
        <v>333</v>
      </c>
      <c r="T27" s="3">
        <f>IF(S36=0,"- - -",S27/S36*100)</f>
        <v>2.8556727553383072</v>
      </c>
      <c r="U27" s="2">
        <v>106</v>
      </c>
      <c r="V27" s="3">
        <f>IF(U36=0,"- - -",U27/U36*100)</f>
        <v>2.2625400213447175</v>
      </c>
      <c r="W27" s="2">
        <v>77</v>
      </c>
      <c r="X27" s="3">
        <f>IF(W36=0,"- - -",W27/W36*100)</f>
        <v>2.9411764705882351</v>
      </c>
      <c r="Y27" s="26">
        <f t="shared" ref="Y27:Y35" si="1">C27+E27+G27+I27+K27+M27+O27+Q27+S27+U27+W27</f>
        <v>2707</v>
      </c>
      <c r="Z27" s="29">
        <f>IF(Y36=0,"- - -",Y27/Y36*100)</f>
        <v>2.2563410100605972</v>
      </c>
    </row>
    <row r="28" spans="1:26" x14ac:dyDescent="0.25">
      <c r="A28" s="68" t="s">
        <v>184</v>
      </c>
      <c r="B28" s="62" t="s">
        <v>181</v>
      </c>
      <c r="C28" s="9">
        <v>1718</v>
      </c>
      <c r="D28" s="3">
        <f>IF(C36=0,"- - -",C28/C36*100)</f>
        <v>15.210270030987164</v>
      </c>
      <c r="E28" s="2">
        <v>2007</v>
      </c>
      <c r="F28" s="3">
        <f>IF(E36=0,"- - -",E28/E36*100)</f>
        <v>13.35951540970512</v>
      </c>
      <c r="G28" s="2">
        <v>2803</v>
      </c>
      <c r="H28" s="3">
        <f>IF(G36=0,"- - -",G28/G36*100)</f>
        <v>13.116518483855874</v>
      </c>
      <c r="I28" s="2">
        <v>1006</v>
      </c>
      <c r="J28" s="3">
        <f>IF(I36=0,"- - -",I28/I36*100)</f>
        <v>13.133159268929504</v>
      </c>
      <c r="K28" s="2">
        <v>624</v>
      </c>
      <c r="L28" s="3">
        <f>IF(K36=0,"- - -",K28/K36*100)</f>
        <v>10.087293889427739</v>
      </c>
      <c r="M28" s="2">
        <v>2690</v>
      </c>
      <c r="N28" s="3">
        <f>IF(M36=0,"- - -",M28/M36*100)</f>
        <v>11.04904296393658</v>
      </c>
      <c r="O28" s="2">
        <v>2363</v>
      </c>
      <c r="P28" s="3">
        <f>IF(O36=0,"- - -",O28/O36*100)</f>
        <v>17.299948751738782</v>
      </c>
      <c r="Q28" s="2">
        <v>125</v>
      </c>
      <c r="R28" s="3">
        <f>IF(Q36=0,"- - -",Q28/Q36*100)</f>
        <v>8.5034013605442169</v>
      </c>
      <c r="S28" s="2">
        <v>1679</v>
      </c>
      <c r="T28" s="3">
        <f>IF(S36=0,"- - -",S28/S36*100)</f>
        <v>14.398422090729785</v>
      </c>
      <c r="U28" s="2">
        <v>614</v>
      </c>
      <c r="V28" s="3">
        <f>IF(U36=0,"- - -",U28/U36*100)</f>
        <v>13.105656350053362</v>
      </c>
      <c r="W28" s="2">
        <v>404</v>
      </c>
      <c r="X28" s="3">
        <f>IF(W36=0,"- - -",W28/W36*100)</f>
        <v>15.431627196333078</v>
      </c>
      <c r="Y28" s="26">
        <f t="shared" si="1"/>
        <v>16033</v>
      </c>
      <c r="Z28" s="29">
        <f>IF(Y36=0,"- - -",Y28/Y36*100)</f>
        <v>13.363840197377744</v>
      </c>
    </row>
    <row r="29" spans="1:26" x14ac:dyDescent="0.25">
      <c r="A29" s="68" t="s">
        <v>185</v>
      </c>
      <c r="B29" s="62" t="s">
        <v>181</v>
      </c>
      <c r="C29" s="9">
        <v>4819</v>
      </c>
      <c r="D29" s="3">
        <f>IF(C36=0,"- - -",C29/C36*100)</f>
        <v>42.664895971668884</v>
      </c>
      <c r="E29" s="2">
        <v>5670</v>
      </c>
      <c r="F29" s="3">
        <f>IF(E36=0,"- - -",E29/E36*100)</f>
        <v>37.74212873593823</v>
      </c>
      <c r="G29" s="2">
        <v>7959</v>
      </c>
      <c r="H29" s="3">
        <f>IF(G36=0,"- - -",G29/G36*100)</f>
        <v>37.24379971923257</v>
      </c>
      <c r="I29" s="2">
        <v>2855</v>
      </c>
      <c r="J29" s="3">
        <f>IF(I36=0,"- - -",I29/I36*100)</f>
        <v>37.271540469973893</v>
      </c>
      <c r="K29" s="2">
        <v>2194</v>
      </c>
      <c r="L29" s="3">
        <f>IF(K36=0,"- - -",K29/K36*100)</f>
        <v>35.467183963789203</v>
      </c>
      <c r="M29" s="2">
        <v>7109</v>
      </c>
      <c r="N29" s="3">
        <f>IF(M36=0,"- - -",M29/M36*100)</f>
        <v>29.199868561570693</v>
      </c>
      <c r="O29" s="2">
        <v>4834</v>
      </c>
      <c r="P29" s="3">
        <f>IF(O36=0,"- - -",O29/O36*100)</f>
        <v>35.390584962295925</v>
      </c>
      <c r="Q29" s="2">
        <v>505</v>
      </c>
      <c r="R29" s="3">
        <f>IF(Q36=0,"- - -",Q29/Q36*100)</f>
        <v>34.353741496598637</v>
      </c>
      <c r="S29" s="2">
        <v>4219</v>
      </c>
      <c r="T29" s="3">
        <f>IF(S36=0,"- - -",S29/S36*100)</f>
        <v>36.180430494811766</v>
      </c>
      <c r="U29" s="2">
        <v>1691</v>
      </c>
      <c r="V29" s="3">
        <f>IF(U36=0,"- - -",U29/U36*100)</f>
        <v>36.09391675560299</v>
      </c>
      <c r="W29" s="2">
        <v>1059</v>
      </c>
      <c r="X29" s="3">
        <f>IF(W36=0,"- - -",W29/W36*100)</f>
        <v>40.450725744843389</v>
      </c>
      <c r="Y29" s="26">
        <f t="shared" si="1"/>
        <v>42914</v>
      </c>
      <c r="Z29" s="29">
        <f>IF(Y36=0,"- - -",Y29/Y36*100)</f>
        <v>35.769714852508486</v>
      </c>
    </row>
    <row r="30" spans="1:26" x14ac:dyDescent="0.25">
      <c r="A30" s="68" t="s">
        <v>186</v>
      </c>
      <c r="B30" s="62" t="s">
        <v>181</v>
      </c>
      <c r="C30" s="9">
        <v>3301</v>
      </c>
      <c r="D30" s="3">
        <f>IF(C36=0,"- - -",C30/C36*100)</f>
        <v>29.225320938468347</v>
      </c>
      <c r="E30" s="2">
        <v>5025</v>
      </c>
      <c r="F30" s="3">
        <f>IF(E36=0,"- - -",E30/E36*100)</f>
        <v>33.448711974971715</v>
      </c>
      <c r="G30" s="2">
        <v>7120</v>
      </c>
      <c r="H30" s="3">
        <f>IF(G36=0,"- - -",G30/G36*100)</f>
        <v>33.317735142723443</v>
      </c>
      <c r="I30" s="2">
        <v>2632</v>
      </c>
      <c r="J30" s="3">
        <f>IF(I36=0,"- - -",I30/I36*100)</f>
        <v>34.360313315926895</v>
      </c>
      <c r="K30" s="2">
        <v>2252</v>
      </c>
      <c r="L30" s="3">
        <f>IF(K36=0,"- - -",K30/K36*100)</f>
        <v>36.404784998383441</v>
      </c>
      <c r="M30" s="2">
        <v>8186</v>
      </c>
      <c r="N30" s="3">
        <f>IF(M36=0,"- - -",M30/M36*100)</f>
        <v>33.623593198061286</v>
      </c>
      <c r="O30" s="2">
        <v>3749</v>
      </c>
      <c r="P30" s="3">
        <f>IF(O36=0,"- - -",O30/O36*100)</f>
        <v>27.447104473241087</v>
      </c>
      <c r="Q30" s="2">
        <v>524</v>
      </c>
      <c r="R30" s="3">
        <f>IF(Q36=0,"- - -",Q30/Q36*100)</f>
        <v>35.646258503401363</v>
      </c>
      <c r="S30" s="2">
        <v>3654</v>
      </c>
      <c r="T30" s="3">
        <f>IF(S36=0,"- - -",S30/S36*100)</f>
        <v>31.335219963982507</v>
      </c>
      <c r="U30" s="2">
        <v>1543</v>
      </c>
      <c r="V30" s="3">
        <f>IF(U36=0,"- - -",U30/U36*100)</f>
        <v>32.934898612593386</v>
      </c>
      <c r="W30" s="2">
        <v>723</v>
      </c>
      <c r="X30" s="3">
        <f>IF(W36=0,"- - -",W30/W36*100)</f>
        <v>27.61650114591291</v>
      </c>
      <c r="Y30" s="26">
        <f t="shared" si="1"/>
        <v>38709</v>
      </c>
      <c r="Z30" s="29">
        <f>IF(Y36=0,"- - -",Y30/Y36*100)</f>
        <v>32.26475957090345</v>
      </c>
    </row>
    <row r="31" spans="1:26" x14ac:dyDescent="0.25">
      <c r="A31" s="68" t="s">
        <v>187</v>
      </c>
      <c r="B31" s="62" t="s">
        <v>181</v>
      </c>
      <c r="C31" s="9">
        <v>1076</v>
      </c>
      <c r="D31" s="3">
        <f>IF(C36=0,"- - -",C31/C36*100)</f>
        <v>9.526339088092076</v>
      </c>
      <c r="E31" s="2">
        <v>1700</v>
      </c>
      <c r="F31" s="3">
        <f>IF(E36=0,"- - -",E31/E36*100)</f>
        <v>11.315982160686946</v>
      </c>
      <c r="G31" s="2">
        <v>2661</v>
      </c>
      <c r="H31" s="3">
        <f>IF(G36=0,"- - -",G31/G36*100)</f>
        <v>12.45203556387459</v>
      </c>
      <c r="I31" s="2">
        <v>909</v>
      </c>
      <c r="J31" s="3">
        <f>IF(I36=0,"- - -",I31/I36*100)</f>
        <v>11.866840731070496</v>
      </c>
      <c r="K31" s="2">
        <v>871</v>
      </c>
      <c r="L31" s="3">
        <f>IF(K36=0,"- - -",K31/K36*100)</f>
        <v>14.080181053992888</v>
      </c>
      <c r="M31" s="2">
        <v>4797</v>
      </c>
      <c r="N31" s="3">
        <f>IF(M36=0,"- - -",M31/M36*100)</f>
        <v>19.703442043867575</v>
      </c>
      <c r="O31" s="2">
        <v>1745</v>
      </c>
      <c r="P31" s="3">
        <f>IF(O36=0,"- - -",O31/O36*100)</f>
        <v>12.775459404055933</v>
      </c>
      <c r="Q31" s="2">
        <v>245</v>
      </c>
      <c r="R31" s="3">
        <f>IF(Q36=0,"- - -",Q31/Q36*100)</f>
        <v>16.666666666666664</v>
      </c>
      <c r="S31" s="2">
        <v>1501</v>
      </c>
      <c r="T31" s="3">
        <f>IF(S36=0,"- - -",S31/S36*100)</f>
        <v>12.871966383672071</v>
      </c>
      <c r="U31" s="2">
        <v>603</v>
      </c>
      <c r="V31" s="3">
        <f>IF(U36=0,"- - -",U31/U36*100)</f>
        <v>12.870864461045892</v>
      </c>
      <c r="W31" s="2">
        <v>310</v>
      </c>
      <c r="X31" s="3">
        <f>IF(W36=0,"- - -",W31/W36*100)</f>
        <v>11.841100076394193</v>
      </c>
      <c r="Y31" s="26">
        <f t="shared" si="1"/>
        <v>16418</v>
      </c>
      <c r="Z31" s="29">
        <f>IF(Y36=0,"- - -",Y31/Y36*100)</f>
        <v>13.684745734456918</v>
      </c>
    </row>
    <row r="32" spans="1:26" x14ac:dyDescent="0.25">
      <c r="A32" s="68" t="s">
        <v>188</v>
      </c>
      <c r="B32" s="62" t="s">
        <v>181</v>
      </c>
      <c r="C32" s="9">
        <v>160</v>
      </c>
      <c r="D32" s="3">
        <f>IF(C36=0,"- - -",C32/C36*100)</f>
        <v>1.416555998229305</v>
      </c>
      <c r="E32" s="2">
        <v>284</v>
      </c>
      <c r="F32" s="3">
        <f>IF(E36=0,"- - -",E32/E36*100)</f>
        <v>1.8904346668441721</v>
      </c>
      <c r="G32" s="2">
        <v>416</v>
      </c>
      <c r="H32" s="3">
        <f>IF(G36=0,"- - -",G32/G36*100)</f>
        <v>1.9466541881141788</v>
      </c>
      <c r="I32" s="2">
        <v>129</v>
      </c>
      <c r="J32" s="3">
        <f>IF(I36=0,"- - -",I32/I36*100)</f>
        <v>1.6840731070496082</v>
      </c>
      <c r="K32" s="2">
        <v>151</v>
      </c>
      <c r="L32" s="3">
        <f>IF(K36=0,"- - -",K32/K36*100)</f>
        <v>2.4409957969608795</v>
      </c>
      <c r="M32" s="2">
        <v>1074</v>
      </c>
      <c r="N32" s="3">
        <f>IF(M36=0,"- - -",M32/M36*100)</f>
        <v>4.4114022837427092</v>
      </c>
      <c r="O32" s="2">
        <v>304</v>
      </c>
      <c r="P32" s="3">
        <f>IF(O36=0,"- - -",O32/O36*100)</f>
        <v>2.2256387729702025</v>
      </c>
      <c r="Q32" s="2">
        <v>43</v>
      </c>
      <c r="R32" s="3">
        <f>IF(Q36=0,"- - -",Q32/Q36*100)</f>
        <v>2.925170068027211</v>
      </c>
      <c r="S32" s="2">
        <v>256</v>
      </c>
      <c r="T32" s="3">
        <f>IF(S36=0,"- - -",S32/S36*100)</f>
        <v>2.1953520281279482</v>
      </c>
      <c r="U32" s="2">
        <v>121</v>
      </c>
      <c r="V32" s="3">
        <f>IF(U36=0,"- - -",U32/U36*100)</f>
        <v>2.5827107790821771</v>
      </c>
      <c r="W32" s="2">
        <v>42</v>
      </c>
      <c r="X32" s="3">
        <f>IF(W36=0,"- - -",W32/W36*100)</f>
        <v>1.6042780748663104</v>
      </c>
      <c r="Y32" s="26">
        <f t="shared" si="1"/>
        <v>2980</v>
      </c>
      <c r="Z32" s="29">
        <f>IF(Y36=0,"- - -",Y32/Y36*100)</f>
        <v>2.4838922090803761</v>
      </c>
    </row>
    <row r="33" spans="1:30" x14ac:dyDescent="0.25">
      <c r="A33" s="68" t="s">
        <v>189</v>
      </c>
      <c r="B33" s="62" t="s">
        <v>181</v>
      </c>
      <c r="C33" s="9">
        <v>8</v>
      </c>
      <c r="D33" s="3">
        <f>IF(C36=0,"- - -",C33/C36*100)</f>
        <v>7.0827799911465261E-2</v>
      </c>
      <c r="E33" s="2">
        <v>8</v>
      </c>
      <c r="F33" s="3">
        <f>IF(E36=0,"- - -",E33/E36*100)</f>
        <v>5.3251680756173862E-2</v>
      </c>
      <c r="G33" s="2">
        <v>21</v>
      </c>
      <c r="H33" s="3">
        <f>IF(G36=0,"- - -",G33/G36*100)</f>
        <v>9.8268600842302295E-2</v>
      </c>
      <c r="I33" s="2">
        <v>6</v>
      </c>
      <c r="J33" s="3">
        <f>IF(I36=0,"- - -",I33/I36*100)</f>
        <v>7.8328981723237601E-2</v>
      </c>
      <c r="K33" s="2">
        <v>7</v>
      </c>
      <c r="L33" s="3">
        <f>IF(K36=0,"- - -",K33/K36*100)</f>
        <v>0.11315874555447786</v>
      </c>
      <c r="M33" s="2">
        <v>81</v>
      </c>
      <c r="N33" s="3">
        <f>IF(M36=0,"- - -",M33/M36*100)</f>
        <v>0.3327035241928859</v>
      </c>
      <c r="O33" s="2">
        <v>14</v>
      </c>
      <c r="P33" s="3">
        <f>IF(O36=0,"- - -",O33/O36*100)</f>
        <v>0.10249652243941723</v>
      </c>
      <c r="Q33" s="2">
        <v>2</v>
      </c>
      <c r="R33" s="3">
        <f>IF(Q36=0,"- - -",Q33/Q36*100)</f>
        <v>0.13605442176870747</v>
      </c>
      <c r="S33" s="2">
        <v>15</v>
      </c>
      <c r="T33" s="3">
        <f>IF(S36=0,"- - -",S33/S36*100)</f>
        <v>0.12863390789812193</v>
      </c>
      <c r="U33" s="2">
        <v>7</v>
      </c>
      <c r="V33" s="3">
        <f>IF(U36=0,"- - -",U33/U36*100)</f>
        <v>0.14941302027748132</v>
      </c>
      <c r="W33" s="2">
        <v>1</v>
      </c>
      <c r="X33" s="3">
        <f>IF(W36=0,"- - -",W33/W36*100)</f>
        <v>3.819709702062643E-2</v>
      </c>
      <c r="Y33" s="26">
        <f t="shared" si="1"/>
        <v>170</v>
      </c>
      <c r="Z33" s="29">
        <f>IF(Y36=0,"- - -",Y33/Y36*100)</f>
        <v>0.1416985488401557</v>
      </c>
    </row>
    <row r="34" spans="1:30" x14ac:dyDescent="0.25">
      <c r="A34" s="68" t="s">
        <v>190</v>
      </c>
      <c r="B34" s="62" t="s">
        <v>181</v>
      </c>
      <c r="C34" s="9">
        <v>0</v>
      </c>
      <c r="D34" s="3">
        <f>IF(C36=0,"- - -",C34/C36*100)</f>
        <v>0</v>
      </c>
      <c r="E34" s="2">
        <v>1</v>
      </c>
      <c r="F34" s="3">
        <f>IF(E36=0,"- - -",E34/E36*100)</f>
        <v>6.6564600945217328E-3</v>
      </c>
      <c r="G34" s="2">
        <v>0</v>
      </c>
      <c r="H34" s="3">
        <f>IF(G36=0,"- - -",G34/G36*100)</f>
        <v>0</v>
      </c>
      <c r="I34" s="2">
        <v>0</v>
      </c>
      <c r="J34" s="3">
        <f>IF(I36=0,"- - -",I34/I36*100)</f>
        <v>0</v>
      </c>
      <c r="K34" s="2">
        <v>1</v>
      </c>
      <c r="L34" s="3">
        <f>IF(K36=0,"- - -",K34/K36*100)</f>
        <v>1.6165535079211122E-2</v>
      </c>
      <c r="M34" s="2">
        <v>3</v>
      </c>
      <c r="N34" s="3">
        <f>IF(M36=0,"- - -",M34/M36*100)</f>
        <v>1.2322352747884662E-2</v>
      </c>
      <c r="O34" s="2">
        <v>0</v>
      </c>
      <c r="P34" s="3">
        <f>IF(O36=0,"- - -",O34/O36*100)</f>
        <v>0</v>
      </c>
      <c r="Q34" s="2">
        <v>0</v>
      </c>
      <c r="R34" s="3">
        <f>IF(Q36=0,"- - -",Q34/Q36*100)</f>
        <v>0</v>
      </c>
      <c r="S34" s="2">
        <v>1</v>
      </c>
      <c r="T34" s="3">
        <f>IF(S36=0,"- - -",S34/S36*100)</f>
        <v>8.5755938598747975E-3</v>
      </c>
      <c r="U34" s="2">
        <v>0</v>
      </c>
      <c r="V34" s="3">
        <f>IF(U36=0,"- - -",U34/U36*100)</f>
        <v>0</v>
      </c>
      <c r="W34" s="2">
        <v>0</v>
      </c>
      <c r="X34" s="3">
        <f>IF(W36=0,"- - -",W34/W36*100)</f>
        <v>0</v>
      </c>
      <c r="Y34" s="26">
        <f t="shared" si="1"/>
        <v>6</v>
      </c>
      <c r="Z34" s="29">
        <f>IF(Y36=0,"- - -",Y34/Y36*100)</f>
        <v>5.0011252531819662E-3</v>
      </c>
    </row>
    <row r="35" spans="1:30" ht="15.75" thickBot="1" x14ac:dyDescent="0.3">
      <c r="A35" s="68" t="s">
        <v>191</v>
      </c>
      <c r="B35" s="62" t="s">
        <v>181</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6">
        <f t="shared" si="1"/>
        <v>0</v>
      </c>
      <c r="Z35" s="29">
        <f>IF(Y36=0,"- - -",Y35/Y36*100)</f>
        <v>0</v>
      </c>
    </row>
    <row r="36" spans="1:30" x14ac:dyDescent="0.25">
      <c r="A36" s="153" t="s">
        <v>13</v>
      </c>
      <c r="B36" s="154"/>
      <c r="C36" s="14">
        <f>SUM(C26:C35)</f>
        <v>11295</v>
      </c>
      <c r="D36" s="15">
        <f>IF(C36=0,"- - -",C36/C36*100)</f>
        <v>100</v>
      </c>
      <c r="E36" s="16">
        <f>SUM(E26:E35)</f>
        <v>15023</v>
      </c>
      <c r="F36" s="15">
        <f>IF(E36=0,"- - -",E36/E36*100)</f>
        <v>100</v>
      </c>
      <c r="G36" s="16">
        <f>SUM(G26:G35)</f>
        <v>21370</v>
      </c>
      <c r="H36" s="15">
        <f>IF(G36=0,"- - -",G36/G36*100)</f>
        <v>100</v>
      </c>
      <c r="I36" s="16">
        <f>SUM(I26:I35)</f>
        <v>7660</v>
      </c>
      <c r="J36" s="15">
        <f>IF(I36=0,"- - -",I36/I36*100)</f>
        <v>100</v>
      </c>
      <c r="K36" s="16">
        <f>SUM(K26:K35)</f>
        <v>6186</v>
      </c>
      <c r="L36" s="15">
        <f>IF(K36=0,"- - -",K36/K36*100)</f>
        <v>100</v>
      </c>
      <c r="M36" s="16">
        <f>SUM(M26:M35)</f>
        <v>24346</v>
      </c>
      <c r="N36" s="15">
        <f>IF(M36=0,"- - -",M36/M36*100)</f>
        <v>100</v>
      </c>
      <c r="O36" s="16">
        <f>SUM(O26:O35)</f>
        <v>13659</v>
      </c>
      <c r="P36" s="15">
        <f>IF(O36=0,"- - -",O36/O36*100)</f>
        <v>100</v>
      </c>
      <c r="Q36" s="16">
        <f>SUM(Q26:Q35)</f>
        <v>1470</v>
      </c>
      <c r="R36" s="15">
        <f>IF(Q36=0,"- - -",Q36/Q36*100)</f>
        <v>100</v>
      </c>
      <c r="S36" s="16">
        <f>SUM(S26:S35)</f>
        <v>11661</v>
      </c>
      <c r="T36" s="15">
        <f>IF(S36=0,"- - -",S36/S36*100)</f>
        <v>100</v>
      </c>
      <c r="U36" s="16">
        <f>SUM(U26:U35)</f>
        <v>4685</v>
      </c>
      <c r="V36" s="15">
        <f>IF(U36=0,"- - -",U36/U36*100)</f>
        <v>100</v>
      </c>
      <c r="W36" s="16">
        <f>SUM(W26:W35)</f>
        <v>2618</v>
      </c>
      <c r="X36" s="15">
        <f>IF(W36=0,"- - -",W36/W36*100)</f>
        <v>100</v>
      </c>
      <c r="Y36" s="22">
        <f>SUM(Y26:Y35)</f>
        <v>119973</v>
      </c>
      <c r="Z36" s="23">
        <f>IF(Y36=0,"- - -",Y36/Y36*100)</f>
        <v>100</v>
      </c>
    </row>
    <row r="37" spans="1:30" ht="15.75" thickBot="1" x14ac:dyDescent="0.3">
      <c r="A37" s="155" t="s">
        <v>132</v>
      </c>
      <c r="B37" s="156"/>
      <c r="C37" s="18">
        <f>IF($Y36=0,"- - -",C36/$Y36*100)</f>
        <v>9.4146182891150509</v>
      </c>
      <c r="D37" s="19"/>
      <c r="E37" s="20">
        <f>IF($Y36=0,"- - -",E36/$Y36*100)</f>
        <v>12.521984113092113</v>
      </c>
      <c r="F37" s="19"/>
      <c r="G37" s="20">
        <f>IF($Y36=0,"- - -",G36/$Y36*100)</f>
        <v>17.812341110083104</v>
      </c>
      <c r="H37" s="19"/>
      <c r="I37" s="20">
        <f>IF($Y36=0,"- - -",I36/$Y36*100)</f>
        <v>6.38476990656231</v>
      </c>
      <c r="J37" s="19"/>
      <c r="K37" s="20">
        <f>IF($Y36=0,"- - -",K36/$Y36*100)</f>
        <v>5.1561601360306071</v>
      </c>
      <c r="L37" s="19"/>
      <c r="M37" s="20">
        <f>IF($Y36=0,"- - -",M36/$Y36*100)</f>
        <v>20.292899235661359</v>
      </c>
      <c r="N37" s="19"/>
      <c r="O37" s="20">
        <f>IF($Y36=0,"- - -",O36/$Y36*100)</f>
        <v>11.385061638868747</v>
      </c>
      <c r="P37" s="19"/>
      <c r="Q37" s="20">
        <f>IF($Y36=0,"- - -",Q36/$Y36*100)</f>
        <v>1.2252756870295816</v>
      </c>
      <c r="R37" s="19"/>
      <c r="S37" s="20">
        <f>IF($Y36=0,"- - -",S36/$Y36*100)</f>
        <v>9.7196869295591508</v>
      </c>
      <c r="T37" s="19"/>
      <c r="U37" s="20">
        <f>IF($Y36=0,"- - -",U36/$Y36*100)</f>
        <v>3.9050453018595852</v>
      </c>
      <c r="V37" s="19"/>
      <c r="W37" s="20">
        <f>IF($Y36=0,"- - -",W36/$Y36*100)</f>
        <v>2.1821576521383976</v>
      </c>
      <c r="X37" s="19"/>
      <c r="Y37" s="24">
        <f>IF($Y36=0,"- - -",Y36/$Y36*100)</f>
        <v>100</v>
      </c>
      <c r="Z37" s="25"/>
    </row>
    <row r="38" spans="1:30" x14ac:dyDescent="0.25">
      <c r="A38" s="146" t="s">
        <v>494</v>
      </c>
      <c r="B38" s="147"/>
      <c r="C38" s="147"/>
      <c r="D38" s="147"/>
      <c r="E38" s="147"/>
    </row>
    <row r="40" spans="1:30" x14ac:dyDescent="0.25">
      <c r="A40" s="1" t="s">
        <v>171</v>
      </c>
      <c r="J40" s="48"/>
      <c r="L40" s="48"/>
    </row>
    <row r="41" spans="1:30" ht="15.75" thickBot="1" x14ac:dyDescent="0.3"/>
    <row r="42" spans="1:30" ht="14.45" customHeight="1" x14ac:dyDescent="0.25">
      <c r="A42" s="149" t="s">
        <v>180</v>
      </c>
      <c r="B42" s="150"/>
      <c r="C42" s="32" t="s">
        <v>97</v>
      </c>
      <c r="D42" s="33"/>
      <c r="E42" s="33" t="s">
        <v>98</v>
      </c>
      <c r="F42" s="33"/>
      <c r="G42" s="33" t="s">
        <v>86</v>
      </c>
      <c r="H42" s="33"/>
      <c r="I42" s="33" t="s">
        <v>87</v>
      </c>
      <c r="J42" s="33"/>
      <c r="K42" s="33" t="s">
        <v>88</v>
      </c>
      <c r="L42" s="33"/>
      <c r="M42" s="33" t="s">
        <v>89</v>
      </c>
      <c r="N42" s="33"/>
      <c r="O42" s="33" t="s">
        <v>90</v>
      </c>
      <c r="P42" s="33"/>
      <c r="Q42" s="33" t="s">
        <v>91</v>
      </c>
      <c r="R42" s="33"/>
      <c r="S42" s="33" t="s">
        <v>92</v>
      </c>
      <c r="T42" s="33"/>
      <c r="U42" s="33" t="s">
        <v>93</v>
      </c>
      <c r="V42" s="33"/>
      <c r="W42" s="33" t="s">
        <v>94</v>
      </c>
      <c r="X42" s="33"/>
      <c r="Y42" s="33" t="s">
        <v>95</v>
      </c>
      <c r="Z42" s="33"/>
      <c r="AA42" s="33" t="s">
        <v>96</v>
      </c>
      <c r="AB42" s="34"/>
      <c r="AC42" s="35" t="s">
        <v>13</v>
      </c>
      <c r="AD42" s="36"/>
    </row>
    <row r="43" spans="1:30" ht="15.75" thickBot="1" x14ac:dyDescent="0.3">
      <c r="A43" s="151"/>
      <c r="B43" s="152"/>
      <c r="C43" s="37" t="s">
        <v>14</v>
      </c>
      <c r="D43" s="38" t="s">
        <v>15</v>
      </c>
      <c r="E43" s="39" t="s">
        <v>14</v>
      </c>
      <c r="F43" s="38" t="s">
        <v>15</v>
      </c>
      <c r="G43" s="39" t="s">
        <v>14</v>
      </c>
      <c r="H43" s="38" t="s">
        <v>15</v>
      </c>
      <c r="I43" s="37" t="s">
        <v>14</v>
      </c>
      <c r="J43" s="38" t="s">
        <v>15</v>
      </c>
      <c r="K43" s="37" t="s">
        <v>14</v>
      </c>
      <c r="L43" s="38" t="s">
        <v>15</v>
      </c>
      <c r="M43" s="37" t="s">
        <v>14</v>
      </c>
      <c r="N43" s="38" t="s">
        <v>15</v>
      </c>
      <c r="O43" s="37" t="s">
        <v>14</v>
      </c>
      <c r="P43" s="38" t="s">
        <v>15</v>
      </c>
      <c r="Q43" s="37" t="s">
        <v>14</v>
      </c>
      <c r="R43" s="38" t="s">
        <v>15</v>
      </c>
      <c r="S43" s="37" t="s">
        <v>14</v>
      </c>
      <c r="T43" s="38" t="s">
        <v>15</v>
      </c>
      <c r="U43" s="37" t="s">
        <v>14</v>
      </c>
      <c r="V43" s="38" t="s">
        <v>15</v>
      </c>
      <c r="W43" s="37" t="s">
        <v>14</v>
      </c>
      <c r="X43" s="38" t="s">
        <v>15</v>
      </c>
      <c r="Y43" s="37" t="s">
        <v>14</v>
      </c>
      <c r="Z43" s="38" t="s">
        <v>15</v>
      </c>
      <c r="AA43" s="37" t="s">
        <v>14</v>
      </c>
      <c r="AB43" s="38" t="s">
        <v>15</v>
      </c>
      <c r="AC43" s="41" t="s">
        <v>14</v>
      </c>
      <c r="AD43" s="42" t="s">
        <v>15</v>
      </c>
    </row>
    <row r="44" spans="1:30" x14ac:dyDescent="0.25">
      <c r="A44" s="67" t="s">
        <v>182</v>
      </c>
      <c r="B44" s="62" t="s">
        <v>181</v>
      </c>
      <c r="C44" s="8">
        <v>0</v>
      </c>
      <c r="D44" s="5">
        <f>IF(C54=0,"- - -",C44/C54*100)</f>
        <v>0</v>
      </c>
      <c r="E44" s="4">
        <v>28</v>
      </c>
      <c r="F44" s="5">
        <f>IF(E54=0,"- - -",E44/E54*100)</f>
        <v>2.8900540852978818E-2</v>
      </c>
      <c r="G44" s="4">
        <v>0</v>
      </c>
      <c r="H44" s="5">
        <f>IF(G54=0,"- - -",G44/G54*100)</f>
        <v>0</v>
      </c>
      <c r="I44" s="4">
        <v>0</v>
      </c>
      <c r="J44" s="5">
        <f>IF(I54=0,"- - -",I44/I54*100)</f>
        <v>0</v>
      </c>
      <c r="K44" s="4">
        <v>0</v>
      </c>
      <c r="L44" s="5">
        <f>IF(K54=0,"- - -",K44/K54*100)</f>
        <v>0</v>
      </c>
      <c r="M44" s="4">
        <v>0</v>
      </c>
      <c r="N44" s="5">
        <f>IF(M54=0,"- - -",M44/M54*100)</f>
        <v>0</v>
      </c>
      <c r="O44" s="4">
        <v>0</v>
      </c>
      <c r="P44" s="5">
        <f>IF(O54=0,"- - -",O44/O54*100)</f>
        <v>0</v>
      </c>
      <c r="Q44" s="4">
        <v>7</v>
      </c>
      <c r="R44" s="5">
        <f>IF(Q54=0,"- - -",Q44/Q54*100)</f>
        <v>0.13172751223184043</v>
      </c>
      <c r="S44" s="4">
        <v>0</v>
      </c>
      <c r="T44" s="5">
        <f>IF(S54=0,"- - -",S44/S54*100)</f>
        <v>0</v>
      </c>
      <c r="U44" s="4">
        <v>0</v>
      </c>
      <c r="V44" s="5">
        <f>IF(U54=0,"- - -",U44/U54*100)</f>
        <v>0</v>
      </c>
      <c r="W44" s="4">
        <v>0</v>
      </c>
      <c r="X44" s="5">
        <f>IF(W54=0,"- - -",W44/W54*100)</f>
        <v>0</v>
      </c>
      <c r="Y44" s="4">
        <v>1</v>
      </c>
      <c r="Z44" s="5">
        <f>IF(Y54=0,"- - -",Y44/Y54*100)</f>
        <v>3.6153289949385395E-2</v>
      </c>
      <c r="AA44" s="4">
        <v>0</v>
      </c>
      <c r="AB44" s="5">
        <f>IF(AA54=0,"- - -",AA44/AA54*100)</f>
        <v>0</v>
      </c>
      <c r="AC44" s="26">
        <f>C44+E44+G44+I44+K44+M44+O44+Q44+S44+U44+W44+Y44+AA44</f>
        <v>36</v>
      </c>
      <c r="AD44" s="27">
        <f>IF(AC54=0,"- - -",AC44/AC54*100)</f>
        <v>3.0006751519091799E-2</v>
      </c>
    </row>
    <row r="45" spans="1:30" x14ac:dyDescent="0.25">
      <c r="A45" s="68" t="s">
        <v>183</v>
      </c>
      <c r="B45" s="62" t="s">
        <v>181</v>
      </c>
      <c r="C45" s="9">
        <v>88</v>
      </c>
      <c r="D45" s="3">
        <f>IF(C54=0,"- - -",C45/C54*100)</f>
        <v>4.2822384428223845</v>
      </c>
      <c r="E45" s="2">
        <v>2076</v>
      </c>
      <c r="F45" s="3">
        <f>IF(E54=0,"- - -",E45/E54*100)</f>
        <v>2.1427686718137156</v>
      </c>
      <c r="G45" s="2">
        <v>7</v>
      </c>
      <c r="H45" s="3">
        <f>IF(G54=0,"- - -",G45/G54*100)</f>
        <v>3.0434782608695654</v>
      </c>
      <c r="I45" s="2">
        <v>19</v>
      </c>
      <c r="J45" s="3">
        <f>IF(I54=0,"- - -",I45/I54*100)</f>
        <v>1.0863350485991996</v>
      </c>
      <c r="K45" s="2">
        <v>0</v>
      </c>
      <c r="L45" s="3">
        <f>IF(K54=0,"- - -",K45/K54*100)</f>
        <v>0</v>
      </c>
      <c r="M45" s="2">
        <v>0</v>
      </c>
      <c r="N45" s="3">
        <f>IF(M54=0,"- - -",M45/M54*100)</f>
        <v>0</v>
      </c>
      <c r="O45" s="2">
        <v>22</v>
      </c>
      <c r="P45" s="3">
        <f>IF(O54=0,"- - -",O45/O54*100)</f>
        <v>1.3040901007705987</v>
      </c>
      <c r="Q45" s="2">
        <v>207</v>
      </c>
      <c r="R45" s="3">
        <f>IF(Q54=0,"- - -",Q45/Q54*100)</f>
        <v>3.8953707188558528</v>
      </c>
      <c r="S45" s="2">
        <v>95</v>
      </c>
      <c r="T45" s="3">
        <f>IF(S54=0,"- - -",S45/S54*100)</f>
        <v>5.2807115063924401</v>
      </c>
      <c r="U45" s="2">
        <v>89</v>
      </c>
      <c r="V45" s="3">
        <f>IF(U54=0,"- - -",U45/U54*100)</f>
        <v>1.380272952853598</v>
      </c>
      <c r="W45" s="2">
        <v>18</v>
      </c>
      <c r="X45" s="3">
        <f>IF(W54=0,"- - -",W45/W54*100)</f>
        <v>2.203182374541004</v>
      </c>
      <c r="Y45" s="2">
        <v>86</v>
      </c>
      <c r="Z45" s="3">
        <f>IF(Y54=0,"- - -",Y45/Y54*100)</f>
        <v>3.1091829356471439</v>
      </c>
      <c r="AA45" s="2">
        <v>0</v>
      </c>
      <c r="AB45" s="3">
        <f>IF(AA54=0,"- - -",AA45/AA54*100)</f>
        <v>0</v>
      </c>
      <c r="AC45" s="26">
        <f t="shared" ref="AC45:AC53" si="2">C45+E45+G45+I45+K45+M45+O45+Q45+S45+U45+W45+Y45+AA45</f>
        <v>2707</v>
      </c>
      <c r="AD45" s="29">
        <f>IF(AC54=0,"- - -",AC45/AC54*100)</f>
        <v>2.2563410100605972</v>
      </c>
    </row>
    <row r="46" spans="1:30" x14ac:dyDescent="0.25">
      <c r="A46" s="68" t="s">
        <v>184</v>
      </c>
      <c r="B46" s="62" t="s">
        <v>181</v>
      </c>
      <c r="C46" s="9">
        <v>359</v>
      </c>
      <c r="D46" s="3">
        <f>IF(C54=0,"- - -",C46/C54*100)</f>
        <v>17.469586374695865</v>
      </c>
      <c r="E46" s="2">
        <v>12531</v>
      </c>
      <c r="F46" s="3">
        <f>IF(E54=0,"- - -",E46/E54*100)</f>
        <v>12.934024193881344</v>
      </c>
      <c r="G46" s="2">
        <v>18</v>
      </c>
      <c r="H46" s="3">
        <f>IF(G54=0,"- - -",G46/G54*100)</f>
        <v>7.8260869565217401</v>
      </c>
      <c r="I46" s="2">
        <v>156</v>
      </c>
      <c r="J46" s="3">
        <f>IF(I54=0,"- - -",I46/I54*100)</f>
        <v>8.9193825042881656</v>
      </c>
      <c r="K46" s="2">
        <v>18</v>
      </c>
      <c r="L46" s="3">
        <f>IF(K54=0,"- - -",K46/K54*100)</f>
        <v>11.920529801324504</v>
      </c>
      <c r="M46" s="2">
        <v>3</v>
      </c>
      <c r="N46" s="3">
        <f>IF(M54=0,"- - -",M46/M54*100)</f>
        <v>11.111111111111111</v>
      </c>
      <c r="O46" s="2">
        <v>209</v>
      </c>
      <c r="P46" s="3">
        <f>IF(O54=0,"- - -",O46/O54*100)</f>
        <v>12.388855957320688</v>
      </c>
      <c r="Q46" s="2">
        <v>783</v>
      </c>
      <c r="R46" s="3">
        <f>IF(Q54=0,"- - -",Q46/Q54*100)</f>
        <v>14.734663153933006</v>
      </c>
      <c r="S46" s="2">
        <v>418</v>
      </c>
      <c r="T46" s="3">
        <f>IF(S54=0,"- - -",S46/S54*100)</f>
        <v>23.235130628126736</v>
      </c>
      <c r="U46" s="2">
        <v>955</v>
      </c>
      <c r="V46" s="3">
        <f>IF(U54=0,"- - -",U46/U54*100)</f>
        <v>14.810794044665013</v>
      </c>
      <c r="W46" s="2">
        <v>80</v>
      </c>
      <c r="X46" s="3">
        <f>IF(W54=0,"- - -",W46/W54*100)</f>
        <v>9.7919216646266829</v>
      </c>
      <c r="Y46" s="2">
        <v>502</v>
      </c>
      <c r="Z46" s="3">
        <f>IF(Y54=0,"- - -",Y46/Y54*100)</f>
        <v>18.148951554591466</v>
      </c>
      <c r="AA46" s="2">
        <v>1</v>
      </c>
      <c r="AB46" s="3">
        <f>IF(AA54=0,"- - -",AA46/AA54*100)</f>
        <v>2.1739130434782608</v>
      </c>
      <c r="AC46" s="26">
        <f t="shared" si="2"/>
        <v>16033</v>
      </c>
      <c r="AD46" s="29">
        <f>IF(AC54=0,"- - -",AC46/AC54*100)</f>
        <v>13.363840197377744</v>
      </c>
    </row>
    <row r="47" spans="1:30" x14ac:dyDescent="0.25">
      <c r="A47" s="68" t="s">
        <v>185</v>
      </c>
      <c r="B47" s="62" t="s">
        <v>181</v>
      </c>
      <c r="C47" s="9">
        <v>607</v>
      </c>
      <c r="D47" s="3">
        <f>IF(C54=0,"- - -",C47/C54*100)</f>
        <v>29.537712895377126</v>
      </c>
      <c r="E47" s="2">
        <v>35861</v>
      </c>
      <c r="F47" s="3">
        <f>IF(E54=0,"- - -",E47/E54*100)</f>
        <v>37.01436769745262</v>
      </c>
      <c r="G47" s="2">
        <v>46</v>
      </c>
      <c r="H47" s="3">
        <f>IF(G54=0,"- - -",G47/G54*100)</f>
        <v>20</v>
      </c>
      <c r="I47" s="2">
        <v>491</v>
      </c>
      <c r="J47" s="3">
        <f>IF(I54=0,"- - -",I47/I54*100)</f>
        <v>28.073184676958263</v>
      </c>
      <c r="K47" s="2">
        <v>26</v>
      </c>
      <c r="L47" s="3">
        <f>IF(K54=0,"- - -",K47/K54*100)</f>
        <v>17.218543046357617</v>
      </c>
      <c r="M47" s="2">
        <v>4</v>
      </c>
      <c r="N47" s="3">
        <f>IF(M54=0,"- - -",M47/M54*100)</f>
        <v>14.814814814814813</v>
      </c>
      <c r="O47" s="2">
        <v>587</v>
      </c>
      <c r="P47" s="3">
        <f>IF(O54=0,"- - -",O47/O54*100)</f>
        <v>34.795494961470062</v>
      </c>
      <c r="Q47" s="2">
        <v>1508</v>
      </c>
      <c r="R47" s="3">
        <f>IF(Q54=0,"- - -",Q47/Q54*100)</f>
        <v>28.377869777945051</v>
      </c>
      <c r="S47" s="2">
        <v>592</v>
      </c>
      <c r="T47" s="3">
        <f>IF(S54=0,"- - -",S47/S54*100)</f>
        <v>32.907170650361309</v>
      </c>
      <c r="U47" s="2">
        <v>2034</v>
      </c>
      <c r="V47" s="3">
        <f>IF(U54=0,"- - -",U47/U54*100)</f>
        <v>31.544665012406949</v>
      </c>
      <c r="W47" s="2">
        <v>202</v>
      </c>
      <c r="X47" s="3">
        <f>IF(W54=0,"- - -",W47/W54*100)</f>
        <v>24.724602203182375</v>
      </c>
      <c r="Y47" s="2">
        <v>941</v>
      </c>
      <c r="Z47" s="3">
        <f>IF(Y54=0,"- - -",Y47/Y54*100)</f>
        <v>34.020245842371658</v>
      </c>
      <c r="AA47" s="2">
        <v>15</v>
      </c>
      <c r="AB47" s="3">
        <f>IF(AA54=0,"- - -",AA47/AA54*100)</f>
        <v>32.608695652173914</v>
      </c>
      <c r="AC47" s="26">
        <f t="shared" si="2"/>
        <v>42914</v>
      </c>
      <c r="AD47" s="29">
        <f>IF(AC54=0,"- - -",AC47/AC54*100)</f>
        <v>35.769714852508486</v>
      </c>
    </row>
    <row r="48" spans="1:30" x14ac:dyDescent="0.25">
      <c r="A48" s="68" t="s">
        <v>186</v>
      </c>
      <c r="B48" s="62" t="s">
        <v>181</v>
      </c>
      <c r="C48" s="9">
        <v>627</v>
      </c>
      <c r="D48" s="3">
        <f>IF(C54=0,"- - -",C48/C54*100)</f>
        <v>30.51094890510949</v>
      </c>
      <c r="E48" s="2">
        <v>31742</v>
      </c>
      <c r="F48" s="3">
        <f>IF(E54=0,"- - -",E48/E54*100)</f>
        <v>32.762891705544774</v>
      </c>
      <c r="G48" s="2">
        <v>79</v>
      </c>
      <c r="H48" s="3">
        <f>IF(G54=0,"- - -",G48/G54*100)</f>
        <v>34.347826086956523</v>
      </c>
      <c r="I48" s="2">
        <v>654</v>
      </c>
      <c r="J48" s="3">
        <f>IF(I54=0,"- - -",I48/I54*100)</f>
        <v>37.39279588336192</v>
      </c>
      <c r="K48" s="2">
        <v>57</v>
      </c>
      <c r="L48" s="3">
        <f>IF(K54=0,"- - -",K48/K54*100)</f>
        <v>37.748344370860927</v>
      </c>
      <c r="M48" s="2">
        <v>14</v>
      </c>
      <c r="N48" s="3">
        <f>IF(M54=0,"- - -",M48/M54*100)</f>
        <v>51.851851851851848</v>
      </c>
      <c r="O48" s="2">
        <v>561</v>
      </c>
      <c r="P48" s="3">
        <f>IF(O54=0,"- - -",O48/O54*100)</f>
        <v>33.254297569650262</v>
      </c>
      <c r="Q48" s="2">
        <v>1560</v>
      </c>
      <c r="R48" s="3">
        <f>IF(Q54=0,"- - -",Q48/Q54*100)</f>
        <v>29.356417011667297</v>
      </c>
      <c r="S48" s="2">
        <v>415</v>
      </c>
      <c r="T48" s="3">
        <f>IF(S54=0,"- - -",S48/S54*100)</f>
        <v>23.068371317398555</v>
      </c>
      <c r="U48" s="2">
        <v>1902</v>
      </c>
      <c r="V48" s="3">
        <f>IF(U54=0,"- - -",U48/U54*100)</f>
        <v>29.497518610421835</v>
      </c>
      <c r="W48" s="2">
        <v>288</v>
      </c>
      <c r="X48" s="3">
        <f>IF(W54=0,"- - -",W48/W54*100)</f>
        <v>35.250917992656063</v>
      </c>
      <c r="Y48" s="2">
        <v>792</v>
      </c>
      <c r="Z48" s="3">
        <f>IF(Y54=0,"- - -",Y48/Y54*100)</f>
        <v>28.633405639913235</v>
      </c>
      <c r="AA48" s="2">
        <v>18</v>
      </c>
      <c r="AB48" s="3">
        <f>IF(AA54=0,"- - -",AA48/AA54*100)</f>
        <v>39.130434782608695</v>
      </c>
      <c r="AC48" s="26">
        <f t="shared" si="2"/>
        <v>38709</v>
      </c>
      <c r="AD48" s="29">
        <f>IF(AC54=0,"- - -",AC48/AC54*100)</f>
        <v>32.26475957090345</v>
      </c>
    </row>
    <row r="49" spans="1:30" x14ac:dyDescent="0.25">
      <c r="A49" s="68" t="s">
        <v>187</v>
      </c>
      <c r="B49" s="62" t="s">
        <v>181</v>
      </c>
      <c r="C49" s="9">
        <v>320</v>
      </c>
      <c r="D49" s="3">
        <f>IF(C54=0,"- - -",C49/C54*100)</f>
        <v>15.571776155717762</v>
      </c>
      <c r="E49" s="2">
        <v>12403</v>
      </c>
      <c r="F49" s="3">
        <f>IF(E54=0,"- - -",E49/E54*100)</f>
        <v>12.801907435696297</v>
      </c>
      <c r="G49" s="2">
        <v>67</v>
      </c>
      <c r="H49" s="3">
        <f>IF(G54=0,"- - -",G49/G54*100)</f>
        <v>29.130434782608695</v>
      </c>
      <c r="I49" s="2">
        <v>361</v>
      </c>
      <c r="J49" s="3">
        <f>IF(I54=0,"- - -",I49/I54*100)</f>
        <v>20.640365923384792</v>
      </c>
      <c r="K49" s="2">
        <v>31</v>
      </c>
      <c r="L49" s="3">
        <f>IF(K54=0,"- - -",K49/K54*100)</f>
        <v>20.52980132450331</v>
      </c>
      <c r="M49" s="2">
        <v>5</v>
      </c>
      <c r="N49" s="3">
        <f>IF(M54=0,"- - -",M49/M54*100)</f>
        <v>18.518518518518519</v>
      </c>
      <c r="O49" s="2">
        <v>252</v>
      </c>
      <c r="P49" s="3">
        <f>IF(O54=0,"- - -",O49/O54*100)</f>
        <v>14.937759336099585</v>
      </c>
      <c r="Q49" s="2">
        <v>1016</v>
      </c>
      <c r="R49" s="3">
        <f>IF(Q54=0,"- - -",Q49/Q54*100)</f>
        <v>19.11930748964998</v>
      </c>
      <c r="S49" s="2">
        <v>231</v>
      </c>
      <c r="T49" s="3">
        <f>IF(S54=0,"- - -",S49/S54*100)</f>
        <v>12.840466926070038</v>
      </c>
      <c r="U49" s="2">
        <v>1168</v>
      </c>
      <c r="V49" s="3">
        <f>IF(U54=0,"- - -",U49/U54*100)</f>
        <v>18.114143920595531</v>
      </c>
      <c r="W49" s="2">
        <v>192</v>
      </c>
      <c r="X49" s="3">
        <f>IF(W54=0,"- - -",W49/W54*100)</f>
        <v>23.500611995104041</v>
      </c>
      <c r="Y49" s="2">
        <v>361</v>
      </c>
      <c r="Z49" s="3">
        <f>IF(Y54=0,"- - -",Y49/Y54*100)</f>
        <v>13.051337671728128</v>
      </c>
      <c r="AA49" s="2">
        <v>11</v>
      </c>
      <c r="AB49" s="3">
        <f>IF(AA54=0,"- - -",AA49/AA54*100)</f>
        <v>23.913043478260871</v>
      </c>
      <c r="AC49" s="26">
        <f t="shared" si="2"/>
        <v>16418</v>
      </c>
      <c r="AD49" s="29">
        <f>IF(AC54=0,"- - -",AC49/AC54*100)</f>
        <v>13.684745734456918</v>
      </c>
    </row>
    <row r="50" spans="1:30" x14ac:dyDescent="0.25">
      <c r="A50" s="68" t="s">
        <v>188</v>
      </c>
      <c r="B50" s="62" t="s">
        <v>181</v>
      </c>
      <c r="C50" s="9">
        <v>54</v>
      </c>
      <c r="D50" s="3">
        <f>IF(C54=0,"- - -",C50/C54*100)</f>
        <v>2.6277372262773722</v>
      </c>
      <c r="E50" s="2">
        <v>2124</v>
      </c>
      <c r="F50" s="3">
        <f>IF(E54=0,"- - -",E50/E54*100)</f>
        <v>2.1923124561331075</v>
      </c>
      <c r="G50" s="2">
        <v>11</v>
      </c>
      <c r="H50" s="3">
        <f>IF(G54=0,"- - -",G50/G54*100)</f>
        <v>4.7826086956521738</v>
      </c>
      <c r="I50" s="2">
        <v>66</v>
      </c>
      <c r="J50" s="3">
        <f>IF(I54=0,"- - -",I50/I54*100)</f>
        <v>3.7735849056603774</v>
      </c>
      <c r="K50" s="2">
        <v>17</v>
      </c>
      <c r="L50" s="3">
        <f>IF(K54=0,"- - -",K50/K54*100)</f>
        <v>11.258278145695364</v>
      </c>
      <c r="M50" s="2">
        <v>1</v>
      </c>
      <c r="N50" s="3">
        <f>IF(M54=0,"- - -",M50/M54*100)</f>
        <v>3.7037037037037033</v>
      </c>
      <c r="O50" s="2">
        <v>51</v>
      </c>
      <c r="P50" s="3">
        <f>IF(O54=0,"- - -",O50/O54*100)</f>
        <v>3.0231179608772969</v>
      </c>
      <c r="Q50" s="2">
        <v>212</v>
      </c>
      <c r="R50" s="3">
        <f>IF(Q54=0,"- - -",Q50/Q54*100)</f>
        <v>3.9894617990214529</v>
      </c>
      <c r="S50" s="2">
        <v>46</v>
      </c>
      <c r="T50" s="3">
        <f>IF(S54=0,"- - -",S50/S54*100)</f>
        <v>2.5569760978321288</v>
      </c>
      <c r="U50" s="2">
        <v>283</v>
      </c>
      <c r="V50" s="3">
        <f>IF(U54=0,"- - -",U50/U54*100)</f>
        <v>4.3889578163771708</v>
      </c>
      <c r="W50" s="2">
        <v>35</v>
      </c>
      <c r="X50" s="3">
        <f>IF(W54=0,"- - -",W50/W54*100)</f>
        <v>4.2839657282741737</v>
      </c>
      <c r="Y50" s="2">
        <v>79</v>
      </c>
      <c r="Z50" s="3">
        <f>IF(Y54=0,"- - -",Y50/Y54*100)</f>
        <v>2.8561099060014463</v>
      </c>
      <c r="AA50" s="2">
        <v>1</v>
      </c>
      <c r="AB50" s="3">
        <f>IF(AA54=0,"- - -",AA50/AA54*100)</f>
        <v>2.1739130434782608</v>
      </c>
      <c r="AC50" s="26">
        <f t="shared" si="2"/>
        <v>2980</v>
      </c>
      <c r="AD50" s="29">
        <f>IF(AC54=0,"- - -",AC50/AC54*100)</f>
        <v>2.4838922090803761</v>
      </c>
    </row>
    <row r="51" spans="1:30" x14ac:dyDescent="0.25">
      <c r="A51" s="68" t="s">
        <v>189</v>
      </c>
      <c r="B51" s="62" t="s">
        <v>181</v>
      </c>
      <c r="C51" s="9">
        <v>0</v>
      </c>
      <c r="D51" s="3">
        <f>IF(C54=0,"- - -",C51/C54*100)</f>
        <v>0</v>
      </c>
      <c r="E51" s="2">
        <v>117</v>
      </c>
      <c r="F51" s="3">
        <f>IF(E54=0,"- - -",E51/E54*100)</f>
        <v>0.12076297427851865</v>
      </c>
      <c r="G51" s="2">
        <v>2</v>
      </c>
      <c r="H51" s="3">
        <f>IF(G54=0,"- - -",G51/G54*100)</f>
        <v>0.86956521739130432</v>
      </c>
      <c r="I51" s="2">
        <v>2</v>
      </c>
      <c r="J51" s="3">
        <f>IF(I54=0,"- - -",I51/I54*100)</f>
        <v>0.11435105774728416</v>
      </c>
      <c r="K51" s="2">
        <v>2</v>
      </c>
      <c r="L51" s="3">
        <f>IF(K54=0,"- - -",K51/K54*100)</f>
        <v>1.3245033112582782</v>
      </c>
      <c r="M51" s="2">
        <v>0</v>
      </c>
      <c r="N51" s="3">
        <f>IF(M54=0,"- - -",M51/M54*100)</f>
        <v>0</v>
      </c>
      <c r="O51" s="2">
        <v>5</v>
      </c>
      <c r="P51" s="3">
        <f>IF(O54=0,"- - -",O51/O54*100)</f>
        <v>0.29638411381149971</v>
      </c>
      <c r="Q51" s="2">
        <v>19</v>
      </c>
      <c r="R51" s="3">
        <f>IF(Q54=0,"- - -",Q51/Q54*100)</f>
        <v>0.35754610462928116</v>
      </c>
      <c r="S51" s="2">
        <v>2</v>
      </c>
      <c r="T51" s="3">
        <f>IF(S54=0,"- - -",S51/S54*100)</f>
        <v>0.11117287381878821</v>
      </c>
      <c r="U51" s="2">
        <v>16</v>
      </c>
      <c r="V51" s="3">
        <f>IF(U54=0,"- - -",U51/U54*100)</f>
        <v>0.24813895781637718</v>
      </c>
      <c r="W51" s="2">
        <v>2</v>
      </c>
      <c r="X51" s="3">
        <f>IF(W54=0,"- - -",W51/W54*100)</f>
        <v>0.24479804161566704</v>
      </c>
      <c r="Y51" s="2">
        <v>3</v>
      </c>
      <c r="Z51" s="3">
        <f>IF(Y54=0,"- - -",Y51/Y54*100)</f>
        <v>0.10845986984815618</v>
      </c>
      <c r="AA51" s="2">
        <v>0</v>
      </c>
      <c r="AB51" s="3">
        <f>IF(AA54=0,"- - -",AA51/AA54*100)</f>
        <v>0</v>
      </c>
      <c r="AC51" s="26">
        <f t="shared" si="2"/>
        <v>170</v>
      </c>
      <c r="AD51" s="29">
        <f>IF(AC54=0,"- - -",AC51/AC54*100)</f>
        <v>0.1416985488401557</v>
      </c>
    </row>
    <row r="52" spans="1:30" x14ac:dyDescent="0.25">
      <c r="A52" s="68" t="s">
        <v>190</v>
      </c>
      <c r="B52" s="62" t="s">
        <v>181</v>
      </c>
      <c r="C52" s="9">
        <v>0</v>
      </c>
      <c r="D52" s="3">
        <f>IF(C54=0,"- - -",C52/C54*100)</f>
        <v>0</v>
      </c>
      <c r="E52" s="2">
        <v>2</v>
      </c>
      <c r="F52" s="3">
        <f>IF(E54=0,"- - -",E52/E54*100)</f>
        <v>2.0643243466413443E-3</v>
      </c>
      <c r="G52" s="2">
        <v>0</v>
      </c>
      <c r="H52" s="3">
        <f>IF(G54=0,"- - -",G52/G54*100)</f>
        <v>0</v>
      </c>
      <c r="I52" s="2">
        <v>0</v>
      </c>
      <c r="J52" s="3">
        <f>IF(I54=0,"- - -",I52/I54*100)</f>
        <v>0</v>
      </c>
      <c r="K52" s="2">
        <v>0</v>
      </c>
      <c r="L52" s="3">
        <f>IF(K54=0,"- - -",K52/K54*100)</f>
        <v>0</v>
      </c>
      <c r="M52" s="2">
        <v>0</v>
      </c>
      <c r="N52" s="3">
        <f>IF(M54=0,"- - -",M52/M54*100)</f>
        <v>0</v>
      </c>
      <c r="O52" s="2">
        <v>0</v>
      </c>
      <c r="P52" s="3">
        <f>IF(O54=0,"- - -",O52/O54*100)</f>
        <v>0</v>
      </c>
      <c r="Q52" s="2">
        <v>2</v>
      </c>
      <c r="R52" s="3">
        <f>IF(Q54=0,"- - -",Q52/Q54*100)</f>
        <v>3.7636432066240122E-2</v>
      </c>
      <c r="S52" s="2">
        <v>0</v>
      </c>
      <c r="T52" s="3">
        <f>IF(S54=0,"- - -",S52/S54*100)</f>
        <v>0</v>
      </c>
      <c r="U52" s="2">
        <v>1</v>
      </c>
      <c r="V52" s="3">
        <f>IF(U54=0,"- - -",U52/U54*100)</f>
        <v>1.5508684863523574E-2</v>
      </c>
      <c r="W52" s="2">
        <v>0</v>
      </c>
      <c r="X52" s="3">
        <f>IF(W54=0,"- - -",W52/W54*100)</f>
        <v>0</v>
      </c>
      <c r="Y52" s="2">
        <v>1</v>
      </c>
      <c r="Z52" s="3">
        <f>IF(Y54=0,"- - -",Y52/Y54*100)</f>
        <v>3.6153289949385395E-2</v>
      </c>
      <c r="AA52" s="2">
        <v>0</v>
      </c>
      <c r="AB52" s="3">
        <f>IF(AA54=0,"- - -",AA52/AA54*100)</f>
        <v>0</v>
      </c>
      <c r="AC52" s="26">
        <f t="shared" si="2"/>
        <v>6</v>
      </c>
      <c r="AD52" s="29">
        <f>IF(AC54=0,"- - -",AC52/AC54*100)</f>
        <v>5.0011252531819662E-3</v>
      </c>
    </row>
    <row r="53" spans="1:30" ht="15.75" thickBot="1" x14ac:dyDescent="0.3">
      <c r="A53" s="68" t="s">
        <v>191</v>
      </c>
      <c r="B53" s="62" t="s">
        <v>181</v>
      </c>
      <c r="C53" s="9">
        <v>0</v>
      </c>
      <c r="D53" s="3">
        <f>IF(C54=0,"- - -",C53/C54*100)</f>
        <v>0</v>
      </c>
      <c r="E53" s="2">
        <v>0</v>
      </c>
      <c r="F53" s="3">
        <f>IF(E54=0,"- - -",E53/E54*100)</f>
        <v>0</v>
      </c>
      <c r="G53" s="2">
        <v>0</v>
      </c>
      <c r="H53" s="3">
        <f>IF(G54=0,"- - -",G53/G54*100)</f>
        <v>0</v>
      </c>
      <c r="I53" s="2">
        <v>0</v>
      </c>
      <c r="J53" s="3">
        <f>IF(I54=0,"- - -",I53/I54*100)</f>
        <v>0</v>
      </c>
      <c r="K53" s="2">
        <v>0</v>
      </c>
      <c r="L53" s="3">
        <f>IF(K54=0,"- - -",K53/K54*100)</f>
        <v>0</v>
      </c>
      <c r="M53" s="2">
        <v>0</v>
      </c>
      <c r="N53" s="3">
        <f>IF(M54=0,"- - -",M53/M54*100)</f>
        <v>0</v>
      </c>
      <c r="O53" s="2">
        <v>0</v>
      </c>
      <c r="P53" s="3">
        <f>IF(O54=0,"- - -",O53/O54*100)</f>
        <v>0</v>
      </c>
      <c r="Q53" s="2">
        <v>0</v>
      </c>
      <c r="R53" s="3">
        <f>IF(Q54=0,"- - -",Q53/Q54*100)</f>
        <v>0</v>
      </c>
      <c r="S53" s="2">
        <v>0</v>
      </c>
      <c r="T53" s="3">
        <f>IF(S54=0,"- - -",S53/S54*100)</f>
        <v>0</v>
      </c>
      <c r="U53" s="2">
        <v>0</v>
      </c>
      <c r="V53" s="3">
        <f>IF(U54=0,"- - -",U53/U54*100)</f>
        <v>0</v>
      </c>
      <c r="W53" s="2">
        <v>0</v>
      </c>
      <c r="X53" s="3">
        <f>IF(W54=0,"- - -",W53/W54*100)</f>
        <v>0</v>
      </c>
      <c r="Y53" s="2">
        <v>0</v>
      </c>
      <c r="Z53" s="3">
        <f>IF(Y54=0,"- - -",Y53/Y54*100)</f>
        <v>0</v>
      </c>
      <c r="AA53" s="2">
        <v>0</v>
      </c>
      <c r="AB53" s="3">
        <f>IF(AA54=0,"- - -",AA53/AA54*100)</f>
        <v>0</v>
      </c>
      <c r="AC53" s="26">
        <f t="shared" si="2"/>
        <v>0</v>
      </c>
      <c r="AD53" s="29">
        <f>IF(AC54=0,"- - -",AC53/AC54*100)</f>
        <v>0</v>
      </c>
    </row>
    <row r="54" spans="1:30" x14ac:dyDescent="0.25">
      <c r="A54" s="153" t="s">
        <v>13</v>
      </c>
      <c r="B54" s="154"/>
      <c r="C54" s="14">
        <f>SUM(C44:C53)</f>
        <v>2055</v>
      </c>
      <c r="D54" s="15">
        <f>IF(C54=0,"- - -",C54/C54*100)</f>
        <v>100</v>
      </c>
      <c r="E54" s="16">
        <f>SUM(E44:E53)</f>
        <v>96884</v>
      </c>
      <c r="F54" s="15">
        <f>IF(E54=0,"- - -",E54/E54*100)</f>
        <v>100</v>
      </c>
      <c r="G54" s="16">
        <f>SUM(G44:G53)</f>
        <v>230</v>
      </c>
      <c r="H54" s="15">
        <f>IF(G54=0,"- - -",G54/G54*100)</f>
        <v>100</v>
      </c>
      <c r="I54" s="16">
        <f>SUM(I44:I53)</f>
        <v>1749</v>
      </c>
      <c r="J54" s="15">
        <f>IF(I54=0,"- - -",I54/I54*100)</f>
        <v>100</v>
      </c>
      <c r="K54" s="16">
        <f>SUM(K44:K53)</f>
        <v>151</v>
      </c>
      <c r="L54" s="15">
        <f>IF(K54=0,"- - -",K54/K54*100)</f>
        <v>100</v>
      </c>
      <c r="M54" s="16">
        <f>SUM(M44:M53)</f>
        <v>27</v>
      </c>
      <c r="N54" s="15">
        <f>IF(M54=0,"- - -",M54/M54*100)</f>
        <v>100</v>
      </c>
      <c r="O54" s="16">
        <f>SUM(O44:O53)</f>
        <v>1687</v>
      </c>
      <c r="P54" s="15">
        <f>IF(O54=0,"- - -",O54/O54*100)</f>
        <v>100</v>
      </c>
      <c r="Q54" s="16">
        <f>SUM(Q44:Q53)</f>
        <v>5314</v>
      </c>
      <c r="R54" s="15">
        <f>IF(Q54=0,"- - -",Q54/Q54*100)</f>
        <v>100</v>
      </c>
      <c r="S54" s="16">
        <f>SUM(S44:S53)</f>
        <v>1799</v>
      </c>
      <c r="T54" s="15">
        <f>IF(S54=0,"- - -",S54/S54*100)</f>
        <v>100</v>
      </c>
      <c r="U54" s="16">
        <f>SUM(U44:U53)</f>
        <v>6448</v>
      </c>
      <c r="V54" s="15">
        <f>IF(U54=0,"- - -",U54/U54*100)</f>
        <v>100</v>
      </c>
      <c r="W54" s="16">
        <f>SUM(W44:W53)</f>
        <v>817</v>
      </c>
      <c r="X54" s="15">
        <f>IF(W54=0,"- - -",W54/W54*100)</f>
        <v>100</v>
      </c>
      <c r="Y54" s="16">
        <f>SUM(Y44:Y53)</f>
        <v>2766</v>
      </c>
      <c r="Z54" s="15">
        <f>IF(Y54=0,"- - -",Y54/Y54*100)</f>
        <v>100</v>
      </c>
      <c r="AA54" s="16">
        <f>SUM(AA44:AA53)</f>
        <v>46</v>
      </c>
      <c r="AB54" s="15">
        <f>IF(AA54=0,"- - -",AA54/AA54*100)</f>
        <v>100</v>
      </c>
      <c r="AC54" s="22">
        <f>SUM(AC44:AC53)</f>
        <v>119973</v>
      </c>
      <c r="AD54" s="23">
        <f>IF(AC54=0,"- - -",AC54/AC54*100)</f>
        <v>100</v>
      </c>
    </row>
    <row r="55" spans="1:30" ht="15.75" thickBot="1" x14ac:dyDescent="0.3">
      <c r="A55" s="155" t="s">
        <v>12</v>
      </c>
      <c r="B55" s="156"/>
      <c r="C55" s="18">
        <f>IF($AC54=0,"- - -",C54/$AC54*100)</f>
        <v>1.7128853992148234</v>
      </c>
      <c r="D55" s="19"/>
      <c r="E55" s="20">
        <f>IF($AC54=0,"- - -",E54/$AC54*100)</f>
        <v>80.754836504880274</v>
      </c>
      <c r="F55" s="19"/>
      <c r="G55" s="20">
        <f>IF($AC54=0,"- - -",G54/$AC54*100)</f>
        <v>0.19170980137197535</v>
      </c>
      <c r="H55" s="19"/>
      <c r="I55" s="20">
        <f>IF($AC54=0,"- - -",I54/$AC54*100)</f>
        <v>1.457828011302543</v>
      </c>
      <c r="J55" s="19"/>
      <c r="K55" s="20">
        <f>IF($AC54=0,"- - -",K54/$AC54*100)</f>
        <v>0.12586165220507947</v>
      </c>
      <c r="L55" s="19"/>
      <c r="M55" s="20">
        <f>IF($AC54=0,"- - -",M54/$AC54*100)</f>
        <v>2.2505063639318847E-2</v>
      </c>
      <c r="N55" s="19"/>
      <c r="O55" s="20">
        <f>IF($AC54=0,"- - -",O54/$AC54*100)</f>
        <v>1.4061497170196626</v>
      </c>
      <c r="P55" s="19"/>
      <c r="Q55" s="20">
        <f>IF($AC54=0,"- - -",Q54/$AC54*100)</f>
        <v>4.4293299325681614</v>
      </c>
      <c r="R55" s="19"/>
      <c r="S55" s="20">
        <f>IF($AC54=0,"- - -",S54/$AC54*100)</f>
        <v>1.4995040550790595</v>
      </c>
      <c r="T55" s="19"/>
      <c r="U55" s="20">
        <f>IF($AC54=0,"- - -",U54/$AC54*100)</f>
        <v>5.3745426054195526</v>
      </c>
      <c r="V55" s="19"/>
      <c r="W55" s="20">
        <f>IF($AC54=0,"- - -",W54/$AC54*100)</f>
        <v>0.68098655530827767</v>
      </c>
      <c r="X55" s="19"/>
      <c r="Y55" s="159">
        <f>IF($AC54=0,"- - -",Y54/$AC54*100)</f>
        <v>2.3055187417168863</v>
      </c>
      <c r="Z55" s="160"/>
      <c r="AA55" s="159">
        <f>IF($AC54=0,"- - -",AA54/$AC54*100)</f>
        <v>3.8341960274395077E-2</v>
      </c>
      <c r="AB55" s="160"/>
      <c r="AC55" s="24">
        <f>IF($AC54=0,"- - -",AC54/$AC54*100)</f>
        <v>100</v>
      </c>
      <c r="AD55" s="25"/>
    </row>
    <row r="58" spans="1:30" x14ac:dyDescent="0.25">
      <c r="A58" s="1" t="s">
        <v>192</v>
      </c>
      <c r="J58" s="48"/>
      <c r="L58" s="48"/>
    </row>
    <row r="59" spans="1:30" ht="15.75" thickBot="1" x14ac:dyDescent="0.3"/>
    <row r="60" spans="1:30" ht="14.45" customHeight="1" x14ac:dyDescent="0.25">
      <c r="A60" s="149" t="s">
        <v>180</v>
      </c>
      <c r="B60" s="150"/>
      <c r="C60" s="32" t="s">
        <v>20</v>
      </c>
      <c r="D60" s="33"/>
      <c r="E60" s="33" t="s">
        <v>21</v>
      </c>
      <c r="F60" s="33"/>
      <c r="G60" s="33" t="s">
        <v>22</v>
      </c>
      <c r="H60" s="33"/>
      <c r="I60" s="33" t="s">
        <v>23</v>
      </c>
      <c r="J60" s="33"/>
      <c r="K60" s="33" t="s">
        <v>24</v>
      </c>
      <c r="L60" s="33"/>
      <c r="M60" s="33" t="s">
        <v>25</v>
      </c>
      <c r="N60" s="33"/>
      <c r="O60" s="33" t="s">
        <v>26</v>
      </c>
      <c r="P60" s="33"/>
      <c r="Q60" s="33" t="s">
        <v>27</v>
      </c>
      <c r="R60" s="33"/>
      <c r="S60" s="33" t="s">
        <v>28</v>
      </c>
      <c r="T60" s="33"/>
      <c r="U60" s="33" t="s">
        <v>29</v>
      </c>
      <c r="V60" s="33"/>
      <c r="W60" s="33" t="s">
        <v>30</v>
      </c>
      <c r="X60" s="33"/>
      <c r="Y60" s="33" t="s">
        <v>32</v>
      </c>
      <c r="Z60" s="33"/>
      <c r="AA60" s="35" t="s">
        <v>13</v>
      </c>
      <c r="AB60" s="36"/>
    </row>
    <row r="61" spans="1:30" ht="15.75" thickBot="1" x14ac:dyDescent="0.3">
      <c r="A61" s="151"/>
      <c r="B61" s="152"/>
      <c r="C61" s="37" t="s">
        <v>14</v>
      </c>
      <c r="D61" s="38" t="s">
        <v>15</v>
      </c>
      <c r="E61" s="39" t="s">
        <v>14</v>
      </c>
      <c r="F61" s="38" t="s">
        <v>15</v>
      </c>
      <c r="G61" s="39" t="s">
        <v>14</v>
      </c>
      <c r="H61" s="38" t="s">
        <v>15</v>
      </c>
      <c r="I61" s="37" t="s">
        <v>14</v>
      </c>
      <c r="J61" s="38" t="s">
        <v>15</v>
      </c>
      <c r="K61" s="37" t="s">
        <v>14</v>
      </c>
      <c r="L61" s="38" t="s">
        <v>15</v>
      </c>
      <c r="M61" s="37" t="s">
        <v>14</v>
      </c>
      <c r="N61" s="38" t="s">
        <v>15</v>
      </c>
      <c r="O61" s="37" t="s">
        <v>14</v>
      </c>
      <c r="P61" s="38" t="s">
        <v>15</v>
      </c>
      <c r="Q61" s="37" t="s">
        <v>14</v>
      </c>
      <c r="R61" s="38" t="s">
        <v>15</v>
      </c>
      <c r="S61" s="37" t="s">
        <v>14</v>
      </c>
      <c r="T61" s="38" t="s">
        <v>15</v>
      </c>
      <c r="U61" s="37" t="s">
        <v>14</v>
      </c>
      <c r="V61" s="38" t="s">
        <v>15</v>
      </c>
      <c r="W61" s="37" t="s">
        <v>14</v>
      </c>
      <c r="X61" s="38" t="s">
        <v>15</v>
      </c>
      <c r="Y61" s="37" t="s">
        <v>14</v>
      </c>
      <c r="Z61" s="38" t="s">
        <v>15</v>
      </c>
      <c r="AA61" s="41" t="s">
        <v>14</v>
      </c>
      <c r="AB61" s="42" t="s">
        <v>15</v>
      </c>
    </row>
    <row r="62" spans="1:30" x14ac:dyDescent="0.25">
      <c r="A62" s="67" t="s">
        <v>182</v>
      </c>
      <c r="B62" s="62" t="s">
        <v>181</v>
      </c>
      <c r="C62" s="8">
        <v>1</v>
      </c>
      <c r="D62" s="5">
        <f>IF(C72=0,"- - -",C62/C72*100)</f>
        <v>0.15220700152207001</v>
      </c>
      <c r="E62" s="4">
        <v>1</v>
      </c>
      <c r="F62" s="5">
        <f>IF(E72=0,"- - -",E62/E72*100)</f>
        <v>3.6954915003695493E-2</v>
      </c>
      <c r="G62" s="4">
        <v>3</v>
      </c>
      <c r="H62" s="5">
        <f>IF(G72=0,"- - -",G62/G72*100)</f>
        <v>2.53399780386857E-2</v>
      </c>
      <c r="I62" s="4">
        <v>11</v>
      </c>
      <c r="J62" s="5">
        <f>IF(I72=0,"- - -",I62/I72*100)</f>
        <v>2.3815194093831864E-2</v>
      </c>
      <c r="K62" s="4">
        <v>8</v>
      </c>
      <c r="L62" s="5">
        <f>IF(K72=0,"- - -",K62/K72*100)</f>
        <v>2.2741486156120302E-2</v>
      </c>
      <c r="M62" s="4">
        <v>4</v>
      </c>
      <c r="N62" s="5">
        <f>IF(M72=0,"- - -",M62/M72*100)</f>
        <v>2.8266553600452264E-2</v>
      </c>
      <c r="O62" s="4">
        <v>2</v>
      </c>
      <c r="P62" s="5">
        <f>IF(O72=0,"- - -",O62/O72*100)</f>
        <v>4.0824658093488467E-2</v>
      </c>
      <c r="Q62" s="4">
        <v>2</v>
      </c>
      <c r="R62" s="5">
        <f>IF(Q72=0,"- - -",Q62/Q72*100)</f>
        <v>0.12422360248447205</v>
      </c>
      <c r="S62" s="4">
        <v>0</v>
      </c>
      <c r="T62" s="5">
        <f>IF(S72=0,"- - -",S62/S72*100)</f>
        <v>0</v>
      </c>
      <c r="U62" s="4">
        <v>1</v>
      </c>
      <c r="V62" s="5">
        <f>IF(U72=0,"- - -",U62/U72*100)</f>
        <v>0.26041666666666663</v>
      </c>
      <c r="W62" s="4">
        <v>0</v>
      </c>
      <c r="X62" s="5">
        <f>IF(W72=0,"- - -",W62/W72*100)</f>
        <v>0</v>
      </c>
      <c r="Y62" s="4">
        <v>3</v>
      </c>
      <c r="Z62" s="5">
        <f>IF(Y72=0,"- - -",Y62/Y72*100)</f>
        <v>0.22573363431151239</v>
      </c>
      <c r="AA62" s="26">
        <f>C62+E62+G62+I62+K62+M62+O62+Q62+S62+U62+W62+Y62</f>
        <v>36</v>
      </c>
      <c r="AB62" s="27">
        <f>IF(AA72=0,"- - -",AA62/AA72*100)</f>
        <v>3.0006751519091799E-2</v>
      </c>
    </row>
    <row r="63" spans="1:30" x14ac:dyDescent="0.25">
      <c r="A63" s="68" t="s">
        <v>183</v>
      </c>
      <c r="B63" s="62" t="s">
        <v>181</v>
      </c>
      <c r="C63" s="9">
        <v>21</v>
      </c>
      <c r="D63" s="3">
        <f>IF(C72=0,"- - -",C63/C72*100)</f>
        <v>3.1963470319634704</v>
      </c>
      <c r="E63" s="2">
        <v>95</v>
      </c>
      <c r="F63" s="3">
        <f>IF(E72=0,"- - -",E63/E72*100)</f>
        <v>3.5107169253510722</v>
      </c>
      <c r="G63" s="2">
        <v>270</v>
      </c>
      <c r="H63" s="3">
        <f>IF(G72=0,"- - -",G63/G72*100)</f>
        <v>2.2805980234817129</v>
      </c>
      <c r="I63" s="2">
        <v>1006</v>
      </c>
      <c r="J63" s="3">
        <f>IF(I72=0,"- - -",I63/I72*100)</f>
        <v>2.178007750763169</v>
      </c>
      <c r="K63" s="2">
        <v>817</v>
      </c>
      <c r="L63" s="3">
        <f>IF(K72=0,"- - -",K63/K72*100)</f>
        <v>2.3224742736937856</v>
      </c>
      <c r="M63" s="2">
        <v>287</v>
      </c>
      <c r="N63" s="3">
        <f>IF(M72=0,"- - -",M63/M72*100)</f>
        <v>2.0281252208324498</v>
      </c>
      <c r="O63" s="2">
        <v>89</v>
      </c>
      <c r="P63" s="3">
        <f>IF(O72=0,"- - -",O63/O72*100)</f>
        <v>1.8166972851602368</v>
      </c>
      <c r="Q63" s="2">
        <v>52</v>
      </c>
      <c r="R63" s="3">
        <f>IF(Q72=0,"- - -",Q63/Q72*100)</f>
        <v>3.2298136645962732</v>
      </c>
      <c r="S63" s="2">
        <v>27</v>
      </c>
      <c r="T63" s="3">
        <f>IF(S72=0,"- - -",S63/S72*100)</f>
        <v>3.5904255319148941</v>
      </c>
      <c r="U63" s="2">
        <v>10</v>
      </c>
      <c r="V63" s="3">
        <f>IF(U72=0,"- - -",U63/U72*100)</f>
        <v>2.604166666666667</v>
      </c>
      <c r="W63" s="2">
        <v>5</v>
      </c>
      <c r="X63" s="3">
        <f>IF(W72=0,"- - -",W63/W72*100)</f>
        <v>1.7921146953405016</v>
      </c>
      <c r="Y63" s="2">
        <v>28</v>
      </c>
      <c r="Z63" s="3">
        <f>IF(Y72=0,"- - -",Y63/Y72*100)</f>
        <v>2.1068472535741156</v>
      </c>
      <c r="AA63" s="26">
        <f t="shared" ref="AA63:AA71" si="3">C63+E63+G63+I63+K63+M63+O63+Q63+S63+U63+W63+Y63</f>
        <v>2707</v>
      </c>
      <c r="AB63" s="29">
        <f>IF(AA72=0,"- - -",AA63/AA72*100)</f>
        <v>2.2563410100605972</v>
      </c>
    </row>
    <row r="64" spans="1:30" x14ac:dyDescent="0.25">
      <c r="A64" s="68" t="s">
        <v>184</v>
      </c>
      <c r="B64" s="62" t="s">
        <v>181</v>
      </c>
      <c r="C64" s="9">
        <v>95</v>
      </c>
      <c r="D64" s="3">
        <f>IF(C72=0,"- - -",C64/C72*100)</f>
        <v>14.45966514459665</v>
      </c>
      <c r="E64" s="2">
        <v>414</v>
      </c>
      <c r="F64" s="3">
        <f>IF(E72=0,"- - -",E64/E72*100)</f>
        <v>15.299334811529933</v>
      </c>
      <c r="G64" s="2">
        <v>1790</v>
      </c>
      <c r="H64" s="3">
        <f>IF(G72=0,"- - -",G64/G72*100)</f>
        <v>15.119520229749133</v>
      </c>
      <c r="I64" s="2">
        <v>6034</v>
      </c>
      <c r="J64" s="3">
        <f>IF(I72=0,"- - -",I64/I72*100)</f>
        <v>13.063716469289224</v>
      </c>
      <c r="K64" s="2">
        <v>4779</v>
      </c>
      <c r="L64" s="3">
        <f>IF(K72=0,"- - -",K64/K72*100)</f>
        <v>13.585195292512367</v>
      </c>
      <c r="M64" s="2">
        <v>1743</v>
      </c>
      <c r="N64" s="3">
        <f>IF(M72=0,"- - -",M64/M72*100)</f>
        <v>12.317150731397074</v>
      </c>
      <c r="O64" s="2">
        <v>638</v>
      </c>
      <c r="P64" s="3">
        <f>IF(O72=0,"- - -",O64/O72*100)</f>
        <v>13.023065931822822</v>
      </c>
      <c r="Q64" s="2">
        <v>200</v>
      </c>
      <c r="R64" s="3">
        <f>IF(Q72=0,"- - -",Q64/Q72*100)</f>
        <v>12.422360248447205</v>
      </c>
      <c r="S64" s="2">
        <v>101</v>
      </c>
      <c r="T64" s="3">
        <f>IF(S72=0,"- - -",S64/S72*100)</f>
        <v>13.430851063829788</v>
      </c>
      <c r="U64" s="2">
        <v>57</v>
      </c>
      <c r="V64" s="3">
        <f>IF(U72=0,"- - -",U64/U72*100)</f>
        <v>14.84375</v>
      </c>
      <c r="W64" s="2">
        <v>35</v>
      </c>
      <c r="X64" s="3">
        <f>IF(W72=0,"- - -",W64/W72*100)</f>
        <v>12.544802867383511</v>
      </c>
      <c r="Y64" s="2">
        <v>147</v>
      </c>
      <c r="Z64" s="3">
        <f>IF(Y72=0,"- - -",Y64/Y72*100)</f>
        <v>11.060948081264108</v>
      </c>
      <c r="AA64" s="26">
        <f t="shared" si="3"/>
        <v>16033</v>
      </c>
      <c r="AB64" s="29">
        <f>IF(AA72=0,"- - -",AA64/AA72*100)</f>
        <v>13.363840197377744</v>
      </c>
    </row>
    <row r="65" spans="1:28" x14ac:dyDescent="0.25">
      <c r="A65" s="68" t="s">
        <v>185</v>
      </c>
      <c r="B65" s="62" t="s">
        <v>181</v>
      </c>
      <c r="C65" s="9">
        <v>195</v>
      </c>
      <c r="D65" s="3">
        <f>IF(C72=0,"- - -",C65/C72*100)</f>
        <v>29.68036529680365</v>
      </c>
      <c r="E65" s="2">
        <v>897</v>
      </c>
      <c r="F65" s="3">
        <f>IF(E72=0,"- - -",E65/E72*100)</f>
        <v>33.148558758314856</v>
      </c>
      <c r="G65" s="2">
        <v>3893</v>
      </c>
      <c r="H65" s="3">
        <f>IF(G72=0,"- - -",G65/G72*100)</f>
        <v>32.882844834867811</v>
      </c>
      <c r="I65" s="2">
        <v>16572</v>
      </c>
      <c r="J65" s="3">
        <f>IF(I72=0,"- - -",I65/I72*100)</f>
        <v>35.878672411180155</v>
      </c>
      <c r="K65" s="2">
        <v>13090</v>
      </c>
      <c r="L65" s="3">
        <f>IF(K72=0,"- - -",K65/K72*100)</f>
        <v>37.210756722951842</v>
      </c>
      <c r="M65" s="2">
        <v>5228</v>
      </c>
      <c r="N65" s="3">
        <f>IF(M72=0,"- - -",M65/M72*100)</f>
        <v>36.944385555791108</v>
      </c>
      <c r="O65" s="2">
        <v>1642</v>
      </c>
      <c r="P65" s="3">
        <f>IF(O72=0,"- - -",O65/O72*100)</f>
        <v>33.517044294754037</v>
      </c>
      <c r="Q65" s="2">
        <v>536</v>
      </c>
      <c r="R65" s="3">
        <f>IF(Q72=0,"- - -",Q65/Q72*100)</f>
        <v>33.29192546583851</v>
      </c>
      <c r="S65" s="2">
        <v>246</v>
      </c>
      <c r="T65" s="3">
        <f>IF(S72=0,"- - -",S65/S72*100)</f>
        <v>32.712765957446813</v>
      </c>
      <c r="U65" s="2">
        <v>123</v>
      </c>
      <c r="V65" s="3">
        <f>IF(U72=0,"- - -",U65/U72*100)</f>
        <v>32.03125</v>
      </c>
      <c r="W65" s="2">
        <v>85</v>
      </c>
      <c r="X65" s="3">
        <f>IF(W72=0,"- - -",W65/W72*100)</f>
        <v>30.465949820788531</v>
      </c>
      <c r="Y65" s="2">
        <v>407</v>
      </c>
      <c r="Z65" s="3">
        <f>IF(Y72=0,"- - -",Y65/Y72*100)</f>
        <v>30.624529721595184</v>
      </c>
      <c r="AA65" s="26">
        <f t="shared" si="3"/>
        <v>42914</v>
      </c>
      <c r="AB65" s="29">
        <f>IF(AA72=0,"- - -",AA65/AA72*100)</f>
        <v>35.769714852508486</v>
      </c>
    </row>
    <row r="66" spans="1:28" x14ac:dyDescent="0.25">
      <c r="A66" s="68" t="s">
        <v>186</v>
      </c>
      <c r="B66" s="62" t="s">
        <v>181</v>
      </c>
      <c r="C66" s="9">
        <v>235</v>
      </c>
      <c r="D66" s="3">
        <f>IF(C72=0,"- - -",C66/C72*100)</f>
        <v>35.768645357686452</v>
      </c>
      <c r="E66" s="2">
        <v>849</v>
      </c>
      <c r="F66" s="3">
        <f>IF(E72=0,"- - -",E66/E72*100)</f>
        <v>31.374722838137469</v>
      </c>
      <c r="G66" s="2">
        <v>3837</v>
      </c>
      <c r="H66" s="3">
        <f>IF(G72=0,"- - -",G66/G72*100)</f>
        <v>32.40983191147901</v>
      </c>
      <c r="I66" s="2">
        <v>15372</v>
      </c>
      <c r="J66" s="3">
        <f>IF(I72=0,"- - -",I66/I72*100)</f>
        <v>33.280651237307588</v>
      </c>
      <c r="K66" s="2">
        <v>11111</v>
      </c>
      <c r="L66" s="3">
        <f>IF(K72=0,"- - -",K66/K72*100)</f>
        <v>31.585081585081586</v>
      </c>
      <c r="M66" s="2">
        <v>4449</v>
      </c>
      <c r="N66" s="3">
        <f>IF(M72=0,"- - -",M66/M72*100)</f>
        <v>31.439474242103032</v>
      </c>
      <c r="O66" s="2">
        <v>1543</v>
      </c>
      <c r="P66" s="3">
        <f>IF(O72=0,"- - -",O66/O72*100)</f>
        <v>31.496223719126355</v>
      </c>
      <c r="Q66" s="2">
        <v>483</v>
      </c>
      <c r="R66" s="3">
        <f>IF(Q72=0,"- - -",Q66/Q72*100)</f>
        <v>30</v>
      </c>
      <c r="S66" s="2">
        <v>219</v>
      </c>
      <c r="T66" s="3">
        <f>IF(S72=0,"- - -",S66/S72*100)</f>
        <v>29.122340425531917</v>
      </c>
      <c r="U66" s="2">
        <v>107</v>
      </c>
      <c r="V66" s="3">
        <f>IF(U72=0,"- - -",U66/U72*100)</f>
        <v>27.864583333333332</v>
      </c>
      <c r="W66" s="2">
        <v>79</v>
      </c>
      <c r="X66" s="3">
        <f>IF(W72=0,"- - -",W66/W72*100)</f>
        <v>28.31541218637993</v>
      </c>
      <c r="Y66" s="2">
        <v>425</v>
      </c>
      <c r="Z66" s="3">
        <f>IF(Y72=0,"- - -",Y66/Y72*100)</f>
        <v>31.978931527464262</v>
      </c>
      <c r="AA66" s="26">
        <f t="shared" si="3"/>
        <v>38709</v>
      </c>
      <c r="AB66" s="29">
        <f>IF(AA72=0,"- - -",AA66/AA72*100)</f>
        <v>32.26475957090345</v>
      </c>
    </row>
    <row r="67" spans="1:28" x14ac:dyDescent="0.25">
      <c r="A67" s="68" t="s">
        <v>187</v>
      </c>
      <c r="B67" s="62" t="s">
        <v>181</v>
      </c>
      <c r="C67" s="9">
        <v>95</v>
      </c>
      <c r="D67" s="3">
        <f>IF(C72=0,"- - -",C67/C72*100)</f>
        <v>14.45966514459665</v>
      </c>
      <c r="E67" s="2">
        <v>373</v>
      </c>
      <c r="F67" s="3">
        <f>IF(E72=0,"- - -",E67/E72*100)</f>
        <v>13.784183296378419</v>
      </c>
      <c r="G67" s="2">
        <v>1753</v>
      </c>
      <c r="H67" s="3">
        <f>IF(G72=0,"- - -",G67/G72*100)</f>
        <v>14.806993833938678</v>
      </c>
      <c r="I67" s="2">
        <v>6135</v>
      </c>
      <c r="J67" s="3">
        <f>IF(I72=0,"- - -",I67/I72*100)</f>
        <v>13.282383251423498</v>
      </c>
      <c r="K67" s="2">
        <v>4504</v>
      </c>
      <c r="L67" s="3">
        <f>IF(K72=0,"- - -",K67/K72*100)</f>
        <v>12.80345670589573</v>
      </c>
      <c r="M67" s="2">
        <v>2007</v>
      </c>
      <c r="N67" s="3">
        <f>IF(M72=0,"- - -",M67/M72*100)</f>
        <v>14.182743269026924</v>
      </c>
      <c r="O67" s="2">
        <v>799</v>
      </c>
      <c r="P67" s="3">
        <f>IF(O72=0,"- - -",O67/O72*100)</f>
        <v>16.309450908348644</v>
      </c>
      <c r="Q67" s="2">
        <v>258</v>
      </c>
      <c r="R67" s="3">
        <f>IF(Q72=0,"- - -",Q67/Q72*100)</f>
        <v>16.024844720496894</v>
      </c>
      <c r="S67" s="2">
        <v>113</v>
      </c>
      <c r="T67" s="3">
        <f>IF(S72=0,"- - -",S67/S72*100)</f>
        <v>15.026595744680851</v>
      </c>
      <c r="U67" s="2">
        <v>71</v>
      </c>
      <c r="V67" s="3">
        <f>IF(U72=0,"- - -",U67/U72*100)</f>
        <v>18.489583333333336</v>
      </c>
      <c r="W67" s="2">
        <v>58</v>
      </c>
      <c r="X67" s="3">
        <f>IF(W72=0,"- - -",W67/W72*100)</f>
        <v>20.788530465949819</v>
      </c>
      <c r="Y67" s="2">
        <v>252</v>
      </c>
      <c r="Z67" s="3">
        <f>IF(Y72=0,"- - -",Y67/Y72*100)</f>
        <v>18.961625282167045</v>
      </c>
      <c r="AA67" s="26">
        <f t="shared" si="3"/>
        <v>16418</v>
      </c>
      <c r="AB67" s="29">
        <f>IF(AA72=0,"- - -",AA67/AA72*100)</f>
        <v>13.684745734456918</v>
      </c>
    </row>
    <row r="68" spans="1:28" x14ac:dyDescent="0.25">
      <c r="A68" s="68" t="s">
        <v>188</v>
      </c>
      <c r="B68" s="62" t="s">
        <v>181</v>
      </c>
      <c r="C68" s="9">
        <v>14</v>
      </c>
      <c r="D68" s="3">
        <f>IF(C72=0,"- - -",C68/C72*100)</f>
        <v>2.1308980213089801</v>
      </c>
      <c r="E68" s="2">
        <v>73</v>
      </c>
      <c r="F68" s="3">
        <f>IF(E72=0,"- - -",E68/E72*100)</f>
        <v>2.6977087952697709</v>
      </c>
      <c r="G68" s="2">
        <v>284</v>
      </c>
      <c r="H68" s="3">
        <f>IF(G72=0,"- - -",G68/G72*100)</f>
        <v>2.3988512543289131</v>
      </c>
      <c r="I68" s="2">
        <v>1016</v>
      </c>
      <c r="J68" s="3">
        <f>IF(I72=0,"- - -",I68/I72*100)</f>
        <v>2.1996579272121068</v>
      </c>
      <c r="K68" s="2">
        <v>821</v>
      </c>
      <c r="L68" s="3">
        <f>IF(K72=0,"- - -",K68/K72*100)</f>
        <v>2.3338450167718463</v>
      </c>
      <c r="M68" s="2">
        <v>406</v>
      </c>
      <c r="N68" s="3">
        <f>IF(M72=0,"- - -",M68/M72*100)</f>
        <v>2.8690551904459047</v>
      </c>
      <c r="O68" s="2">
        <v>168</v>
      </c>
      <c r="P68" s="3">
        <f>IF(O72=0,"- - -",O68/O72*100)</f>
        <v>3.4292712798530314</v>
      </c>
      <c r="Q68" s="2">
        <v>73</v>
      </c>
      <c r="R68" s="3">
        <f>IF(Q72=0,"- - -",Q68/Q72*100)</f>
        <v>4.5341614906832302</v>
      </c>
      <c r="S68" s="2">
        <v>40</v>
      </c>
      <c r="T68" s="3">
        <f>IF(S72=0,"- - -",S68/S72*100)</f>
        <v>5.3191489361702127</v>
      </c>
      <c r="U68" s="2">
        <v>12</v>
      </c>
      <c r="V68" s="3">
        <f>IF(U72=0,"- - -",U68/U72*100)</f>
        <v>3.125</v>
      </c>
      <c r="W68" s="2">
        <v>13</v>
      </c>
      <c r="X68" s="3">
        <f>IF(W72=0,"- - -",W68/W72*100)</f>
        <v>4.6594982078853047</v>
      </c>
      <c r="Y68" s="2">
        <v>60</v>
      </c>
      <c r="Z68" s="3">
        <f>IF(Y72=0,"- - -",Y68/Y72*100)</f>
        <v>4.5146726862302486</v>
      </c>
      <c r="AA68" s="26">
        <f t="shared" si="3"/>
        <v>2980</v>
      </c>
      <c r="AB68" s="29">
        <f>IF(AA72=0,"- - -",AA68/AA72*100)</f>
        <v>2.4838922090803761</v>
      </c>
    </row>
    <row r="69" spans="1:28" x14ac:dyDescent="0.25">
      <c r="A69" s="68" t="s">
        <v>189</v>
      </c>
      <c r="B69" s="62" t="s">
        <v>181</v>
      </c>
      <c r="C69" s="9">
        <v>1</v>
      </c>
      <c r="D69" s="3">
        <f>IF(C72=0,"- - -",C69/C72*100)</f>
        <v>0.15220700152207001</v>
      </c>
      <c r="E69" s="2">
        <v>4</v>
      </c>
      <c r="F69" s="3">
        <f>IF(E72=0,"- - -",E69/E72*100)</f>
        <v>0.14781966001478197</v>
      </c>
      <c r="G69" s="2">
        <v>9</v>
      </c>
      <c r="H69" s="3">
        <f>IF(G72=0,"- - -",G69/G72*100)</f>
        <v>7.6019934116057092E-2</v>
      </c>
      <c r="I69" s="2">
        <v>42</v>
      </c>
      <c r="J69" s="3">
        <f>IF(I72=0,"- - -",I69/I72*100)</f>
        <v>9.0930741085539848E-2</v>
      </c>
      <c r="K69" s="2">
        <v>46</v>
      </c>
      <c r="L69" s="3">
        <f>IF(K72=0,"- - -",K69/K72*100)</f>
        <v>0.13076354539769175</v>
      </c>
      <c r="M69" s="2">
        <v>25</v>
      </c>
      <c r="N69" s="3">
        <f>IF(M72=0,"- - -",M69/M72*100)</f>
        <v>0.17666596000282664</v>
      </c>
      <c r="O69" s="2">
        <v>17</v>
      </c>
      <c r="P69" s="3">
        <f>IF(O72=0,"- - -",O69/O72*100)</f>
        <v>0.34700959379465196</v>
      </c>
      <c r="Q69" s="2">
        <v>6</v>
      </c>
      <c r="R69" s="3">
        <f>IF(Q72=0,"- - -",Q69/Q72*100)</f>
        <v>0.37267080745341613</v>
      </c>
      <c r="S69" s="2">
        <v>6</v>
      </c>
      <c r="T69" s="3">
        <f>IF(S72=0,"- - -",S69/S72*100)</f>
        <v>0.7978723404255319</v>
      </c>
      <c r="U69" s="2">
        <v>3</v>
      </c>
      <c r="V69" s="3">
        <f>IF(U72=0,"- - -",U69/U72*100)</f>
        <v>0.78125</v>
      </c>
      <c r="W69" s="2">
        <v>4</v>
      </c>
      <c r="X69" s="3">
        <f>IF(W72=0,"- - -",W69/W72*100)</f>
        <v>1.4336917562724014</v>
      </c>
      <c r="Y69" s="2">
        <v>7</v>
      </c>
      <c r="Z69" s="3">
        <f>IF(Y72=0,"- - -",Y69/Y72*100)</f>
        <v>0.5267118133935289</v>
      </c>
      <c r="AA69" s="26">
        <f t="shared" si="3"/>
        <v>170</v>
      </c>
      <c r="AB69" s="29">
        <f>IF(AA72=0,"- - -",AA69/AA72*100)</f>
        <v>0.1416985488401557</v>
      </c>
    </row>
    <row r="70" spans="1:28" x14ac:dyDescent="0.25">
      <c r="A70" s="68" t="s">
        <v>190</v>
      </c>
      <c r="B70" s="62" t="s">
        <v>181</v>
      </c>
      <c r="C70" s="9">
        <v>0</v>
      </c>
      <c r="D70" s="3">
        <f>IF(C72=0,"- - -",C70/C72*100)</f>
        <v>0</v>
      </c>
      <c r="E70" s="2">
        <v>0</v>
      </c>
      <c r="F70" s="3">
        <f>IF(E72=0,"- - -",E70/E72*100)</f>
        <v>0</v>
      </c>
      <c r="G70" s="2">
        <v>0</v>
      </c>
      <c r="H70" s="3">
        <f>IF(G72=0,"- - -",G70/G72*100)</f>
        <v>0</v>
      </c>
      <c r="I70" s="2">
        <v>1</v>
      </c>
      <c r="J70" s="3">
        <f>IF(I72=0,"- - -",I70/I72*100)</f>
        <v>2.1650176448938059E-3</v>
      </c>
      <c r="K70" s="2">
        <v>2</v>
      </c>
      <c r="L70" s="3">
        <f>IF(K72=0,"- - -",K70/K72*100)</f>
        <v>5.6853715390300756E-3</v>
      </c>
      <c r="M70" s="2">
        <v>2</v>
      </c>
      <c r="N70" s="3">
        <f>IF(M72=0,"- - -",M70/M72*100)</f>
        <v>1.4133276800226132E-2</v>
      </c>
      <c r="O70" s="2">
        <v>1</v>
      </c>
      <c r="P70" s="3">
        <f>IF(O72=0,"- - -",O70/O72*100)</f>
        <v>2.0412329046744233E-2</v>
      </c>
      <c r="Q70" s="2">
        <v>0</v>
      </c>
      <c r="R70" s="3">
        <f>IF(Q72=0,"- - -",Q70/Q72*100)</f>
        <v>0</v>
      </c>
      <c r="S70" s="2">
        <v>0</v>
      </c>
      <c r="T70" s="3">
        <f>IF(S72=0,"- - -",S70/S72*100)</f>
        <v>0</v>
      </c>
      <c r="U70" s="2">
        <v>0</v>
      </c>
      <c r="V70" s="3">
        <f>IF(U72=0,"- - -",U70/U72*100)</f>
        <v>0</v>
      </c>
      <c r="W70" s="2">
        <v>0</v>
      </c>
      <c r="X70" s="3">
        <f>IF(W72=0,"- - -",W70/W72*100)</f>
        <v>0</v>
      </c>
      <c r="Y70" s="2">
        <v>0</v>
      </c>
      <c r="Z70" s="3">
        <f>IF(Y72=0,"- - -",Y70/Y72*100)</f>
        <v>0</v>
      </c>
      <c r="AA70" s="26">
        <f t="shared" si="3"/>
        <v>6</v>
      </c>
      <c r="AB70" s="29">
        <f>IF(AA72=0,"- - -",AA70/AA72*100)</f>
        <v>5.0011252531819662E-3</v>
      </c>
    </row>
    <row r="71" spans="1:28" ht="15.75" thickBot="1" x14ac:dyDescent="0.3">
      <c r="A71" s="68" t="s">
        <v>191</v>
      </c>
      <c r="B71" s="62" t="s">
        <v>181</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f>IF(U72=0,"- - -",U71/U72*100)</f>
        <v>0</v>
      </c>
      <c r="W71" s="2">
        <v>0</v>
      </c>
      <c r="X71" s="3">
        <f>IF(W72=0,"- - -",W71/W72*100)</f>
        <v>0</v>
      </c>
      <c r="Y71" s="2">
        <v>0</v>
      </c>
      <c r="Z71" s="3">
        <f>IF(Y72=0,"- - -",Y71/Y72*100)</f>
        <v>0</v>
      </c>
      <c r="AA71" s="26">
        <f t="shared" si="3"/>
        <v>0</v>
      </c>
      <c r="AB71" s="29">
        <f>IF(AA72=0,"- - -",AA71/AA72*100)</f>
        <v>0</v>
      </c>
    </row>
    <row r="72" spans="1:28" x14ac:dyDescent="0.25">
      <c r="A72" s="153" t="s">
        <v>13</v>
      </c>
      <c r="B72" s="154"/>
      <c r="C72" s="14">
        <f>SUM(C62:C71)</f>
        <v>657</v>
      </c>
      <c r="D72" s="15">
        <f>IF(C72=0,"- - -",C72/C72*100)</f>
        <v>100</v>
      </c>
      <c r="E72" s="16">
        <f>SUM(E62:E71)</f>
        <v>2706</v>
      </c>
      <c r="F72" s="15">
        <f>IF(E72=0,"- - -",E72/E72*100)</f>
        <v>100</v>
      </c>
      <c r="G72" s="16">
        <f>SUM(G62:G71)</f>
        <v>11839</v>
      </c>
      <c r="H72" s="15">
        <f>IF(G72=0,"- - -",G72/G72*100)</f>
        <v>100</v>
      </c>
      <c r="I72" s="16">
        <f>SUM(I62:I71)</f>
        <v>46189</v>
      </c>
      <c r="J72" s="15">
        <f>IF(I72=0,"- - -",I72/I72*100)</f>
        <v>100</v>
      </c>
      <c r="K72" s="16">
        <f>SUM(K62:K71)</f>
        <v>35178</v>
      </c>
      <c r="L72" s="15">
        <f>IF(K72=0,"- - -",K72/K72*100)</f>
        <v>100</v>
      </c>
      <c r="M72" s="16">
        <f>SUM(M62:M71)</f>
        <v>14151</v>
      </c>
      <c r="N72" s="15">
        <f>IF(M72=0,"- - -",M72/M72*100)</f>
        <v>100</v>
      </c>
      <c r="O72" s="16">
        <f>SUM(O62:O71)</f>
        <v>4899</v>
      </c>
      <c r="P72" s="15">
        <f>IF(O72=0,"- - -",O72/O72*100)</f>
        <v>100</v>
      </c>
      <c r="Q72" s="16">
        <f>SUM(Q62:Q71)</f>
        <v>1610</v>
      </c>
      <c r="R72" s="15">
        <f>IF(Q72=0,"- - -",Q72/Q72*100)</f>
        <v>100</v>
      </c>
      <c r="S72" s="16">
        <f>SUM(S62:S71)</f>
        <v>752</v>
      </c>
      <c r="T72" s="15">
        <f>IF(S72=0,"- - -",S72/S72*100)</f>
        <v>100</v>
      </c>
      <c r="U72" s="16">
        <f t="shared" ref="U72" si="4">SUM(U62:U71)</f>
        <v>384</v>
      </c>
      <c r="V72" s="15">
        <f t="shared" ref="V72" si="5">IF(U72=0,"- - -",U72/U72*100)</f>
        <v>100</v>
      </c>
      <c r="W72" s="16">
        <f t="shared" ref="W72" si="6">SUM(W62:W71)</f>
        <v>279</v>
      </c>
      <c r="X72" s="15">
        <f t="shared" ref="X72" si="7">IF(W72=0,"- - -",W72/W72*100)</f>
        <v>100</v>
      </c>
      <c r="Y72" s="16">
        <f t="shared" ref="Y72" si="8">SUM(Y62:Y71)</f>
        <v>1329</v>
      </c>
      <c r="Z72" s="15">
        <f t="shared" ref="Z72" si="9">IF(Y72=0,"- - -",Y72/Y72*100)</f>
        <v>100</v>
      </c>
      <c r="AA72" s="22">
        <f>SUM(AA62:AA71)</f>
        <v>119973</v>
      </c>
      <c r="AB72" s="23">
        <f>IF(AA72=0,"- - -",AA72/AA72*100)</f>
        <v>100</v>
      </c>
    </row>
    <row r="73" spans="1:28" ht="15.75" thickBot="1" x14ac:dyDescent="0.3">
      <c r="A73" s="155" t="s">
        <v>31</v>
      </c>
      <c r="B73" s="156"/>
      <c r="C73" s="18">
        <f>IF($AA72=0,"- - -",C72/$AA72*100)</f>
        <v>0.54762321522342527</v>
      </c>
      <c r="D73" s="19"/>
      <c r="E73" s="20">
        <f>IF($AA72=0,"- - -",E72/$AA72*100)</f>
        <v>2.2555074891850668</v>
      </c>
      <c r="F73" s="19"/>
      <c r="G73" s="20">
        <f>IF($AA72=0,"- - -",G72/$AA72*100)</f>
        <v>9.868053645403549</v>
      </c>
      <c r="H73" s="19"/>
      <c r="I73" s="20">
        <f>IF($AA72=0,"- - -",I72/$AA72*100)</f>
        <v>38.499495719870303</v>
      </c>
      <c r="J73" s="19"/>
      <c r="K73" s="20">
        <f>IF($AA72=0,"- - -",K72/$AA72*100)</f>
        <v>29.321597359405864</v>
      </c>
      <c r="L73" s="19"/>
      <c r="M73" s="20">
        <f>IF($AA72=0,"- - -",M72/$AA72*100)</f>
        <v>11.795153909629667</v>
      </c>
      <c r="N73" s="19"/>
      <c r="O73" s="20">
        <f>IF($AA72=0,"- - -",O72/$AA72*100)</f>
        <v>4.0834187692230755</v>
      </c>
      <c r="P73" s="19"/>
      <c r="Q73" s="20">
        <f>IF($AA72=0,"- - -",Q72/$AA72*100)</f>
        <v>1.3419686096038275</v>
      </c>
      <c r="R73" s="19"/>
      <c r="S73" s="159">
        <f>IF($AA72=0,"- - -",S72/$AA72*100)</f>
        <v>0.62680769839880635</v>
      </c>
      <c r="T73" s="166"/>
      <c r="U73" s="159">
        <f>IF($AA72=0,"- - -",U72/$AA72*100)</f>
        <v>0.32007201620364584</v>
      </c>
      <c r="V73" s="166"/>
      <c r="W73" s="159">
        <f>IF($AA72=0,"- - -",W72/$AA72*100)</f>
        <v>0.23255232427296141</v>
      </c>
      <c r="X73" s="166"/>
      <c r="Y73" s="159">
        <f>IF($AA72=0,"- - -",Y72/$AA72*100)</f>
        <v>1.1077492435798055</v>
      </c>
      <c r="Z73" s="166"/>
      <c r="AA73" s="24">
        <f>IF($AA72=0,"- - -",AA72/$AA72*100)</f>
        <v>100</v>
      </c>
      <c r="AB73" s="25"/>
    </row>
    <row r="76" spans="1:28" x14ac:dyDescent="0.25">
      <c r="A76" s="1" t="s">
        <v>172</v>
      </c>
      <c r="J76" s="48"/>
      <c r="L76" s="48"/>
    </row>
    <row r="77" spans="1:28" ht="15.75" thickBot="1" x14ac:dyDescent="0.3"/>
    <row r="78" spans="1:28" ht="14.45" customHeight="1" x14ac:dyDescent="0.25">
      <c r="A78" s="149" t="s">
        <v>180</v>
      </c>
      <c r="B78" s="150"/>
      <c r="C78" s="32" t="s">
        <v>99</v>
      </c>
      <c r="D78" s="33"/>
      <c r="E78" s="33" t="s">
        <v>100</v>
      </c>
      <c r="F78" s="33"/>
      <c r="G78" s="33" t="s">
        <v>101</v>
      </c>
      <c r="H78" s="33"/>
      <c r="I78" s="33" t="s">
        <v>102</v>
      </c>
      <c r="J78" s="33"/>
      <c r="K78" s="33" t="s">
        <v>103</v>
      </c>
      <c r="L78" s="33"/>
      <c r="M78" s="33" t="s">
        <v>104</v>
      </c>
      <c r="N78" s="33"/>
      <c r="O78" s="33" t="s">
        <v>105</v>
      </c>
      <c r="P78" s="33"/>
      <c r="Q78" s="167" t="s">
        <v>106</v>
      </c>
      <c r="R78" s="168"/>
      <c r="S78" s="167" t="s">
        <v>16</v>
      </c>
      <c r="T78" s="168"/>
      <c r="U78" s="35" t="s">
        <v>13</v>
      </c>
      <c r="V78" s="36"/>
    </row>
    <row r="79" spans="1:28" ht="15.75" thickBot="1" x14ac:dyDescent="0.3">
      <c r="A79" s="151"/>
      <c r="B79" s="152"/>
      <c r="C79" s="37" t="s">
        <v>14</v>
      </c>
      <c r="D79" s="38" t="s">
        <v>15</v>
      </c>
      <c r="E79" s="39" t="s">
        <v>14</v>
      </c>
      <c r="F79" s="38" t="s">
        <v>15</v>
      </c>
      <c r="G79" s="39" t="s">
        <v>14</v>
      </c>
      <c r="H79" s="38" t="s">
        <v>15</v>
      </c>
      <c r="I79" s="37" t="s">
        <v>14</v>
      </c>
      <c r="J79" s="38" t="s">
        <v>15</v>
      </c>
      <c r="K79" s="37" t="s">
        <v>14</v>
      </c>
      <c r="L79" s="38" t="s">
        <v>15</v>
      </c>
      <c r="M79" s="37" t="s">
        <v>14</v>
      </c>
      <c r="N79" s="38" t="s">
        <v>15</v>
      </c>
      <c r="O79" s="37" t="s">
        <v>14</v>
      </c>
      <c r="P79" s="38" t="s">
        <v>15</v>
      </c>
      <c r="Q79" s="37" t="s">
        <v>14</v>
      </c>
      <c r="R79" s="38" t="s">
        <v>15</v>
      </c>
      <c r="S79" s="37" t="s">
        <v>14</v>
      </c>
      <c r="T79" s="38" t="s">
        <v>15</v>
      </c>
      <c r="U79" s="41" t="s">
        <v>14</v>
      </c>
      <c r="V79" s="42" t="s">
        <v>15</v>
      </c>
    </row>
    <row r="80" spans="1:28" x14ac:dyDescent="0.25">
      <c r="A80" s="67" t="s">
        <v>182</v>
      </c>
      <c r="B80" s="62" t="s">
        <v>181</v>
      </c>
      <c r="C80" s="8">
        <v>0</v>
      </c>
      <c r="D80" s="5">
        <f>IF(C90=0,"- - -",C80/C90*100)</f>
        <v>0</v>
      </c>
      <c r="E80" s="4">
        <v>0</v>
      </c>
      <c r="F80" s="5">
        <f>IF(E90=0,"- - -",E80/E90*100)</f>
        <v>0</v>
      </c>
      <c r="G80" s="4">
        <v>1</v>
      </c>
      <c r="H80" s="5">
        <f>IF(G90=0,"- - -",G80/G90*100)</f>
        <v>7.8678206136900075E-2</v>
      </c>
      <c r="I80" s="4">
        <v>6</v>
      </c>
      <c r="J80" s="5">
        <f>IF(I90=0,"- - -",I80/I90*100)</f>
        <v>3.7075943891738246E-2</v>
      </c>
      <c r="K80" s="4">
        <v>27</v>
      </c>
      <c r="L80" s="5">
        <f>IF(K90=0,"- - -",K80/K90*100)</f>
        <v>3.0035709120843669E-2</v>
      </c>
      <c r="M80" s="4">
        <v>2</v>
      </c>
      <c r="N80" s="5">
        <f>IF(M90=0,"- - -",M80/M90*100)</f>
        <v>1.6917611233293859E-2</v>
      </c>
      <c r="O80" s="4">
        <v>0</v>
      </c>
      <c r="P80" s="5">
        <f>IF(O90=0,"- - -",O80/O90*100)</f>
        <v>0</v>
      </c>
      <c r="Q80" s="4">
        <v>0</v>
      </c>
      <c r="R80" s="5" t="str">
        <f>IF(Q90=0,"- - -",Q80/Q90*100)</f>
        <v>- - -</v>
      </c>
      <c r="S80" s="4">
        <v>0</v>
      </c>
      <c r="T80" s="5">
        <f>IF(S90=0,"- - -",S80/S90*100)</f>
        <v>0</v>
      </c>
      <c r="U80" s="26">
        <f>C80+E80+G80+I80+K80+M80+O80+Q80+S80</f>
        <v>36</v>
      </c>
      <c r="V80" s="27">
        <f>IF(U90=0,"- - -",U80/U90*100)</f>
        <v>3.0006751519091799E-2</v>
      </c>
    </row>
    <row r="81" spans="1:28" x14ac:dyDescent="0.25">
      <c r="A81" s="68" t="s">
        <v>183</v>
      </c>
      <c r="B81" s="62" t="s">
        <v>181</v>
      </c>
      <c r="C81" s="9">
        <v>0</v>
      </c>
      <c r="D81" s="3">
        <f>IF(C90=0,"- - -",C81/C90*100)</f>
        <v>0</v>
      </c>
      <c r="E81" s="2">
        <v>19</v>
      </c>
      <c r="F81" s="3">
        <f>IF(E90=0,"- - -",E81/E90*100)</f>
        <v>3.2986111111111112</v>
      </c>
      <c r="G81" s="2">
        <v>37</v>
      </c>
      <c r="H81" s="3">
        <f>IF(G90=0,"- - -",G81/G90*100)</f>
        <v>2.9110936270653029</v>
      </c>
      <c r="I81" s="2">
        <v>406</v>
      </c>
      <c r="J81" s="3">
        <f>IF(I90=0,"- - -",I81/I90*100)</f>
        <v>2.5088055366742879</v>
      </c>
      <c r="K81" s="2">
        <v>1989</v>
      </c>
      <c r="L81" s="3">
        <f>IF(K90=0,"- - -",K81/K90*100)</f>
        <v>2.2126305719021504</v>
      </c>
      <c r="M81" s="2">
        <v>245</v>
      </c>
      <c r="N81" s="3">
        <f>IF(M90=0,"- - -",M81/M90*100)</f>
        <v>2.0724073760784978</v>
      </c>
      <c r="O81" s="2">
        <v>0</v>
      </c>
      <c r="P81" s="3">
        <f>IF(O90=0,"- - -",O81/O90*100)</f>
        <v>0</v>
      </c>
      <c r="Q81" s="2">
        <v>0</v>
      </c>
      <c r="R81" s="3" t="str">
        <f>IF(Q90=0,"- - -",Q81/Q90*100)</f>
        <v>- - -</v>
      </c>
      <c r="S81" s="2">
        <v>11</v>
      </c>
      <c r="T81" s="3">
        <f>IF(S90=0,"- - -",S81/S90*100)</f>
        <v>7.096774193548387</v>
      </c>
      <c r="U81" s="26">
        <f t="shared" ref="U81:U89" si="10">C81+E81+G81+I81+K81+M81+O81+Q81+S81</f>
        <v>2707</v>
      </c>
      <c r="V81" s="29">
        <f>IF(U90=0,"- - -",U81/U90*100)</f>
        <v>2.2563410100605972</v>
      </c>
    </row>
    <row r="82" spans="1:28" x14ac:dyDescent="0.25">
      <c r="A82" s="68" t="s">
        <v>184</v>
      </c>
      <c r="B82" s="62" t="s">
        <v>181</v>
      </c>
      <c r="C82" s="9">
        <v>6</v>
      </c>
      <c r="D82" s="3">
        <f>IF(C90=0,"- - -",C82/C90*100)</f>
        <v>10.526315789473683</v>
      </c>
      <c r="E82" s="2">
        <v>81</v>
      </c>
      <c r="F82" s="3">
        <f>IF(E90=0,"- - -",E82/E90*100)</f>
        <v>14.0625</v>
      </c>
      <c r="G82" s="2">
        <v>179</v>
      </c>
      <c r="H82" s="3">
        <f>IF(G90=0,"- - -",G82/G90*100)</f>
        <v>14.083398898505115</v>
      </c>
      <c r="I82" s="2">
        <v>2173</v>
      </c>
      <c r="J82" s="3">
        <f>IF(I90=0,"- - -",I82/I90*100)</f>
        <v>13.427671012791201</v>
      </c>
      <c r="K82" s="2">
        <v>11923</v>
      </c>
      <c r="L82" s="3">
        <f>IF(K90=0,"- - -",K82/K90*100)</f>
        <v>13.263546661030338</v>
      </c>
      <c r="M82" s="2">
        <v>1650</v>
      </c>
      <c r="N82" s="3">
        <f>IF(M90=0,"- - -",M82/M90*100)</f>
        <v>13.957029267467433</v>
      </c>
      <c r="O82" s="2">
        <v>2</v>
      </c>
      <c r="P82" s="3">
        <f>IF(O90=0,"- - -",O82/O90*100)</f>
        <v>12.5</v>
      </c>
      <c r="Q82" s="2">
        <v>0</v>
      </c>
      <c r="R82" s="3" t="str">
        <f>IF(Q90=0,"- - -",Q82/Q90*100)</f>
        <v>- - -</v>
      </c>
      <c r="S82" s="2">
        <v>19</v>
      </c>
      <c r="T82" s="3">
        <f>IF(S90=0,"- - -",S82/S90*100)</f>
        <v>12.258064516129032</v>
      </c>
      <c r="U82" s="26">
        <f t="shared" si="10"/>
        <v>16033</v>
      </c>
      <c r="V82" s="29">
        <f>IF(U90=0,"- - -",U82/U90*100)</f>
        <v>13.363840197377744</v>
      </c>
    </row>
    <row r="83" spans="1:28" x14ac:dyDescent="0.25">
      <c r="A83" s="68" t="s">
        <v>185</v>
      </c>
      <c r="B83" s="62" t="s">
        <v>181</v>
      </c>
      <c r="C83" s="9">
        <v>15</v>
      </c>
      <c r="D83" s="3">
        <f>IF(C90=0,"- - -",C83/C90*100)</f>
        <v>26.315789473684209</v>
      </c>
      <c r="E83" s="2">
        <v>192</v>
      </c>
      <c r="F83" s="3">
        <f>IF(E90=0,"- - -",E83/E90*100)</f>
        <v>33.333333333333329</v>
      </c>
      <c r="G83" s="2">
        <v>411</v>
      </c>
      <c r="H83" s="3">
        <f>IF(G90=0,"- - -",G83/G90*100)</f>
        <v>32.336742722265932</v>
      </c>
      <c r="I83" s="2">
        <v>5569</v>
      </c>
      <c r="J83" s="3">
        <f>IF(I90=0,"- - -",I83/I90*100)</f>
        <v>34.412655255515048</v>
      </c>
      <c r="K83" s="2">
        <v>32479</v>
      </c>
      <c r="L83" s="3">
        <f>IF(K90=0,"- - -",K83/K90*100)</f>
        <v>36.130733205032648</v>
      </c>
      <c r="M83" s="2">
        <v>4200</v>
      </c>
      <c r="N83" s="3">
        <f>IF(M90=0,"- - -",M83/M90*100)</f>
        <v>35.526983589917108</v>
      </c>
      <c r="O83" s="2">
        <v>5</v>
      </c>
      <c r="P83" s="3">
        <f>IF(O90=0,"- - -",O83/O90*100)</f>
        <v>31.25</v>
      </c>
      <c r="Q83" s="2">
        <v>0</v>
      </c>
      <c r="R83" s="3" t="str">
        <f>IF(Q90=0,"- - -",Q83/Q90*100)</f>
        <v>- - -</v>
      </c>
      <c r="S83" s="2">
        <v>43</v>
      </c>
      <c r="T83" s="3">
        <f>IF(S90=0,"- - -",S83/S90*100)</f>
        <v>27.741935483870968</v>
      </c>
      <c r="U83" s="26">
        <f t="shared" si="10"/>
        <v>42914</v>
      </c>
      <c r="V83" s="29">
        <f>IF(U90=0,"- - -",U83/U90*100)</f>
        <v>35.769714852508486</v>
      </c>
    </row>
    <row r="84" spans="1:28" x14ac:dyDescent="0.25">
      <c r="A84" s="68" t="s">
        <v>186</v>
      </c>
      <c r="B84" s="62" t="s">
        <v>181</v>
      </c>
      <c r="C84" s="9">
        <v>19</v>
      </c>
      <c r="D84" s="3">
        <f>IF(C90=0,"- - -",C84/C90*100)</f>
        <v>33.333333333333329</v>
      </c>
      <c r="E84" s="2">
        <v>146</v>
      </c>
      <c r="F84" s="3">
        <f>IF(E90=0,"- - -",E84/E90*100)</f>
        <v>25.347222222222221</v>
      </c>
      <c r="G84" s="2">
        <v>391</v>
      </c>
      <c r="H84" s="3">
        <f>IF(G90=0,"- - -",G84/G90*100)</f>
        <v>30.763178599527929</v>
      </c>
      <c r="I84" s="2">
        <v>5068</v>
      </c>
      <c r="J84" s="3">
        <f>IF(I90=0,"- - -",I84/I90*100)</f>
        <v>31.316813940554905</v>
      </c>
      <c r="K84" s="2">
        <v>29235</v>
      </c>
      <c r="L84" s="3">
        <f>IF(K90=0,"- - -",K84/K90*100)</f>
        <v>32.521998375846842</v>
      </c>
      <c r="M84" s="2">
        <v>3798</v>
      </c>
      <c r="N84" s="3">
        <f>IF(M90=0,"- - -",M84/M90*100)</f>
        <v>32.126543732025034</v>
      </c>
      <c r="O84" s="2">
        <v>5</v>
      </c>
      <c r="P84" s="3">
        <f>IF(O90=0,"- - -",O84/O90*100)</f>
        <v>31.25</v>
      </c>
      <c r="Q84" s="2">
        <v>0</v>
      </c>
      <c r="R84" s="3" t="str">
        <f>IF(Q90=0,"- - -",Q84/Q90*100)</f>
        <v>- - -</v>
      </c>
      <c r="S84" s="2">
        <v>47</v>
      </c>
      <c r="T84" s="3">
        <f>IF(S90=0,"- - -",S84/S90*100)</f>
        <v>30.322580645161288</v>
      </c>
      <c r="U84" s="26">
        <f t="shared" si="10"/>
        <v>38709</v>
      </c>
      <c r="V84" s="29">
        <f>IF(U90=0,"- - -",U84/U90*100)</f>
        <v>32.26475957090345</v>
      </c>
    </row>
    <row r="85" spans="1:28" x14ac:dyDescent="0.25">
      <c r="A85" s="68" t="s">
        <v>187</v>
      </c>
      <c r="B85" s="62" t="s">
        <v>181</v>
      </c>
      <c r="C85" s="9">
        <v>13</v>
      </c>
      <c r="D85" s="3">
        <f>IF(C90=0,"- - -",C85/C90*100)</f>
        <v>22.807017543859647</v>
      </c>
      <c r="E85" s="2">
        <v>118</v>
      </c>
      <c r="F85" s="3">
        <f>IF(E90=0,"- - -",E85/E90*100)</f>
        <v>20.486111111111111</v>
      </c>
      <c r="G85" s="2">
        <v>206</v>
      </c>
      <c r="H85" s="3">
        <f>IF(G90=0,"- - -",G85/G90*100)</f>
        <v>16.207710464201416</v>
      </c>
      <c r="I85" s="2">
        <v>2418</v>
      </c>
      <c r="J85" s="3">
        <f>IF(I90=0,"- - -",I85/I90*100)</f>
        <v>14.941605388370514</v>
      </c>
      <c r="K85" s="2">
        <v>11977</v>
      </c>
      <c r="L85" s="3">
        <f>IF(K90=0,"- - -",K85/K90*100)</f>
        <v>13.323618079272023</v>
      </c>
      <c r="M85" s="2">
        <v>1654</v>
      </c>
      <c r="N85" s="3">
        <f>IF(M90=0,"- - -",M85/M90*100)</f>
        <v>13.990864489934021</v>
      </c>
      <c r="O85" s="2">
        <v>3</v>
      </c>
      <c r="P85" s="3">
        <f>IF(O90=0,"- - -",O85/O90*100)</f>
        <v>18.75</v>
      </c>
      <c r="Q85" s="2">
        <v>0</v>
      </c>
      <c r="R85" s="3" t="str">
        <f>IF(Q90=0,"- - -",Q85/Q90*100)</f>
        <v>- - -</v>
      </c>
      <c r="S85" s="2">
        <v>29</v>
      </c>
      <c r="T85" s="3">
        <f>IF(S90=0,"- - -",S85/S90*100)</f>
        <v>18.70967741935484</v>
      </c>
      <c r="U85" s="26">
        <f t="shared" si="10"/>
        <v>16418</v>
      </c>
      <c r="V85" s="29">
        <f>IF(U90=0,"- - -",U85/U90*100)</f>
        <v>13.684745734456918</v>
      </c>
    </row>
    <row r="86" spans="1:28" x14ac:dyDescent="0.25">
      <c r="A86" s="68" t="s">
        <v>188</v>
      </c>
      <c r="B86" s="62" t="s">
        <v>181</v>
      </c>
      <c r="C86" s="9">
        <v>4</v>
      </c>
      <c r="D86" s="3">
        <f>IF(C90=0,"- - -",C86/C90*100)</f>
        <v>7.0175438596491224</v>
      </c>
      <c r="E86" s="2">
        <v>17</v>
      </c>
      <c r="F86" s="3">
        <f>IF(E90=0,"- - -",E86/E90*100)</f>
        <v>2.9513888888888888</v>
      </c>
      <c r="G86" s="2">
        <v>45</v>
      </c>
      <c r="H86" s="3">
        <f>IF(G90=0,"- - -",G86/G90*100)</f>
        <v>3.540519276160504</v>
      </c>
      <c r="I86" s="2">
        <v>494</v>
      </c>
      <c r="J86" s="3">
        <f>IF(I90=0,"- - -",I86/I90*100)</f>
        <v>3.0525860470864488</v>
      </c>
      <c r="K86" s="2">
        <v>2149</v>
      </c>
      <c r="L86" s="3">
        <f>IF(K90=0,"- - -",K86/K90*100)</f>
        <v>2.3906199592849275</v>
      </c>
      <c r="M86" s="2">
        <v>265</v>
      </c>
      <c r="N86" s="3">
        <f>IF(M90=0,"- - -",M86/M90*100)</f>
        <v>2.2415834884114365</v>
      </c>
      <c r="O86" s="2">
        <v>0</v>
      </c>
      <c r="P86" s="3">
        <f>IF(O90=0,"- - -",O86/O90*100)</f>
        <v>0</v>
      </c>
      <c r="Q86" s="2">
        <v>0</v>
      </c>
      <c r="R86" s="3" t="str">
        <f>IF(Q90=0,"- - -",Q86/Q90*100)</f>
        <v>- - -</v>
      </c>
      <c r="S86" s="2">
        <v>6</v>
      </c>
      <c r="T86" s="3">
        <f>IF(S90=0,"- - -",S86/S90*100)</f>
        <v>3.870967741935484</v>
      </c>
      <c r="U86" s="26">
        <f t="shared" si="10"/>
        <v>2980</v>
      </c>
      <c r="V86" s="29">
        <f>IF(U90=0,"- - -",U86/U90*100)</f>
        <v>2.4838922090803761</v>
      </c>
    </row>
    <row r="87" spans="1:28" x14ac:dyDescent="0.25">
      <c r="A87" s="68" t="s">
        <v>189</v>
      </c>
      <c r="B87" s="62" t="s">
        <v>181</v>
      </c>
      <c r="C87" s="9">
        <v>0</v>
      </c>
      <c r="D87" s="3">
        <f>IF(C90=0,"- - -",C87/C90*100)</f>
        <v>0</v>
      </c>
      <c r="E87" s="2">
        <v>3</v>
      </c>
      <c r="F87" s="3">
        <f>IF(E90=0,"- - -",E87/E90*100)</f>
        <v>0.52083333333333326</v>
      </c>
      <c r="G87" s="2">
        <v>1</v>
      </c>
      <c r="H87" s="3">
        <f>IF(G90=0,"- - -",G87/G90*100)</f>
        <v>7.8678206136900075E-2</v>
      </c>
      <c r="I87" s="2">
        <v>46</v>
      </c>
      <c r="J87" s="3">
        <f>IF(I90=0,"- - -",I87/I90*100)</f>
        <v>0.28424890316999318</v>
      </c>
      <c r="K87" s="2">
        <v>111</v>
      </c>
      <c r="L87" s="3">
        <f>IF(K90=0,"- - -",K87/K90*100)</f>
        <v>0.12348013749680176</v>
      </c>
      <c r="M87" s="2">
        <v>8</v>
      </c>
      <c r="N87" s="3">
        <f>IF(M90=0,"- - -",M87/M90*100)</f>
        <v>6.7670444933175436E-2</v>
      </c>
      <c r="O87" s="2">
        <v>1</v>
      </c>
      <c r="P87" s="3">
        <f>IF(O90=0,"- - -",O87/O90*100)</f>
        <v>6.25</v>
      </c>
      <c r="Q87" s="2">
        <v>0</v>
      </c>
      <c r="R87" s="3" t="str">
        <f>IF(Q90=0,"- - -",Q87/Q90*100)</f>
        <v>- - -</v>
      </c>
      <c r="S87" s="2">
        <v>0</v>
      </c>
      <c r="T87" s="3">
        <f>IF(S90=0,"- - -",S87/S90*100)</f>
        <v>0</v>
      </c>
      <c r="U87" s="26">
        <f t="shared" si="10"/>
        <v>170</v>
      </c>
      <c r="V87" s="29">
        <f>IF(U90=0,"- - -",U87/U90*100)</f>
        <v>0.1416985488401557</v>
      </c>
    </row>
    <row r="88" spans="1:28" x14ac:dyDescent="0.25">
      <c r="A88" s="68" t="s">
        <v>190</v>
      </c>
      <c r="B88" s="62" t="s">
        <v>181</v>
      </c>
      <c r="C88" s="9">
        <v>0</v>
      </c>
      <c r="D88" s="3">
        <f>IF(C90=0,"- - -",C88/C90*100)</f>
        <v>0</v>
      </c>
      <c r="E88" s="2">
        <v>0</v>
      </c>
      <c r="F88" s="3">
        <f>IF(E90=0,"- - -",E88/E90*100)</f>
        <v>0</v>
      </c>
      <c r="G88" s="2">
        <v>0</v>
      </c>
      <c r="H88" s="3">
        <f>IF(G90=0,"- - -",G88/G90*100)</f>
        <v>0</v>
      </c>
      <c r="I88" s="2">
        <v>3</v>
      </c>
      <c r="J88" s="3">
        <f>IF(I90=0,"- - -",I88/I90*100)</f>
        <v>1.8537971945869123E-2</v>
      </c>
      <c r="K88" s="2">
        <v>3</v>
      </c>
      <c r="L88" s="3">
        <f>IF(K90=0,"- - -",K88/K90*100)</f>
        <v>3.3373010134270741E-3</v>
      </c>
      <c r="M88" s="2">
        <v>0</v>
      </c>
      <c r="N88" s="3">
        <f>IF(M90=0,"- - -",M88/M90*100)</f>
        <v>0</v>
      </c>
      <c r="O88" s="2">
        <v>0</v>
      </c>
      <c r="P88" s="3">
        <f>IF(O90=0,"- - -",O88/O90*100)</f>
        <v>0</v>
      </c>
      <c r="Q88" s="2">
        <v>0</v>
      </c>
      <c r="R88" s="3" t="str">
        <f>IF(Q90=0,"- - -",Q88/Q90*100)</f>
        <v>- - -</v>
      </c>
      <c r="S88" s="2">
        <v>0</v>
      </c>
      <c r="T88" s="3">
        <f>IF(S90=0,"- - -",S88/S90*100)</f>
        <v>0</v>
      </c>
      <c r="U88" s="26">
        <f t="shared" si="10"/>
        <v>6</v>
      </c>
      <c r="V88" s="29">
        <f>IF(U90=0,"- - -",U88/U90*100)</f>
        <v>5.0011252531819662E-3</v>
      </c>
    </row>
    <row r="89" spans="1:28" ht="15.75" thickBot="1" x14ac:dyDescent="0.3">
      <c r="A89" s="68" t="s">
        <v>191</v>
      </c>
      <c r="B89" s="62" t="s">
        <v>181</v>
      </c>
      <c r="C89" s="9">
        <v>0</v>
      </c>
      <c r="D89" s="3">
        <f>IF(C90=0,"- - -",C89/C90*100)</f>
        <v>0</v>
      </c>
      <c r="E89" s="2">
        <v>0</v>
      </c>
      <c r="F89" s="3">
        <f>IF(E90=0,"- - -",E89/E90*100)</f>
        <v>0</v>
      </c>
      <c r="G89" s="2">
        <v>0</v>
      </c>
      <c r="H89" s="3">
        <f>IF(G90=0,"- - -",G89/G90*100)</f>
        <v>0</v>
      </c>
      <c r="I89" s="2">
        <v>0</v>
      </c>
      <c r="J89" s="3">
        <f>IF(I90=0,"- - -",I89/I90*100)</f>
        <v>0</v>
      </c>
      <c r="K89" s="2">
        <v>0</v>
      </c>
      <c r="L89" s="3">
        <f>IF(K90=0,"- - -",K89/K90*100)</f>
        <v>0</v>
      </c>
      <c r="M89" s="2">
        <v>0</v>
      </c>
      <c r="N89" s="3">
        <f>IF(M90=0,"- - -",M89/M90*100)</f>
        <v>0</v>
      </c>
      <c r="O89" s="2">
        <v>0</v>
      </c>
      <c r="P89" s="3">
        <f>IF(O90=0,"- - -",O89/O90*100)</f>
        <v>0</v>
      </c>
      <c r="Q89" s="2">
        <v>0</v>
      </c>
      <c r="R89" s="3" t="str">
        <f>IF(Q90=0,"- - -",Q89/Q90*100)</f>
        <v>- - -</v>
      </c>
      <c r="S89" s="2">
        <v>0</v>
      </c>
      <c r="T89" s="3">
        <f>IF(S90=0,"- - -",S89/S90*100)</f>
        <v>0</v>
      </c>
      <c r="U89" s="26">
        <f t="shared" si="10"/>
        <v>0</v>
      </c>
      <c r="V89" s="29">
        <f>IF(U90=0,"- - -",U89/U90*100)</f>
        <v>0</v>
      </c>
    </row>
    <row r="90" spans="1:28" x14ac:dyDescent="0.25">
      <c r="A90" s="153" t="s">
        <v>13</v>
      </c>
      <c r="B90" s="154"/>
      <c r="C90" s="14">
        <f>SUM(C80:C89)</f>
        <v>57</v>
      </c>
      <c r="D90" s="15">
        <f>IF(C90=0,"- - -",C90/C90*100)</f>
        <v>100</v>
      </c>
      <c r="E90" s="16">
        <f>SUM(E80:E89)</f>
        <v>576</v>
      </c>
      <c r="F90" s="15">
        <f>IF(E90=0,"- - -",E90/E90*100)</f>
        <v>100</v>
      </c>
      <c r="G90" s="16">
        <f>SUM(G80:G89)</f>
        <v>1271</v>
      </c>
      <c r="H90" s="15">
        <f>IF(G90=0,"- - -",G90/G90*100)</f>
        <v>100</v>
      </c>
      <c r="I90" s="16">
        <f>SUM(I80:I89)</f>
        <v>16183</v>
      </c>
      <c r="J90" s="15">
        <f>IF(I90=0,"- - -",I90/I90*100)</f>
        <v>100</v>
      </c>
      <c r="K90" s="16">
        <f>SUM(K80:K89)</f>
        <v>89893</v>
      </c>
      <c r="L90" s="15">
        <f>IF(K90=0,"- - -",K90/K90*100)</f>
        <v>100</v>
      </c>
      <c r="M90" s="16">
        <f>SUM(M80:M89)</f>
        <v>11822</v>
      </c>
      <c r="N90" s="15">
        <f>IF(M90=0,"- - -",M90/M90*100)</f>
        <v>100</v>
      </c>
      <c r="O90" s="16">
        <f>SUM(O80:O89)</f>
        <v>16</v>
      </c>
      <c r="P90" s="15">
        <f>IF(O90=0,"- - -",O90/O90*100)</f>
        <v>100</v>
      </c>
      <c r="Q90" s="16">
        <f>SUM(Q80:Q89)</f>
        <v>0</v>
      </c>
      <c r="R90" s="15" t="str">
        <f>IF(Q90=0,"- - -",Q90/Q90*100)</f>
        <v>- - -</v>
      </c>
      <c r="S90" s="16">
        <f>SUM(S80:S89)</f>
        <v>155</v>
      </c>
      <c r="T90" s="15">
        <f>IF(S90=0,"- - -",S90/S90*100)</f>
        <v>100</v>
      </c>
      <c r="U90" s="22">
        <f>SUM(U80:U89)</f>
        <v>119973</v>
      </c>
      <c r="V90" s="23">
        <f>IF(U90=0,"- - -",U90/U90*100)</f>
        <v>100</v>
      </c>
    </row>
    <row r="91" spans="1:28" ht="15.75" thickBot="1" x14ac:dyDescent="0.3">
      <c r="A91" s="155" t="s">
        <v>588</v>
      </c>
      <c r="B91" s="156"/>
      <c r="C91" s="18">
        <f>IF($U90=0,"- - -",C90/$U90*100)</f>
        <v>4.7510689905228679E-2</v>
      </c>
      <c r="D91" s="19"/>
      <c r="E91" s="20">
        <f>IF($U90=0,"- - -",E90/$U90*100)</f>
        <v>0.48010802430546878</v>
      </c>
      <c r="F91" s="19"/>
      <c r="G91" s="20">
        <f>IF($U90=0,"- - -",G90/$U90*100)</f>
        <v>1.0594050327990465</v>
      </c>
      <c r="H91" s="19"/>
      <c r="I91" s="20">
        <f>IF($U90=0,"- - -",I90/$U90*100)</f>
        <v>13.488868328707293</v>
      </c>
      <c r="J91" s="19"/>
      <c r="K91" s="20">
        <f>IF($U90=0,"- - -",K90/$U90*100)</f>
        <v>74.927692064047747</v>
      </c>
      <c r="L91" s="19"/>
      <c r="M91" s="20">
        <f>IF($U90=0,"- - -",M90/$U90*100)</f>
        <v>9.853883790519534</v>
      </c>
      <c r="N91" s="19"/>
      <c r="O91" s="20">
        <f>IF($U90=0,"- - -",O90/$U90*100)</f>
        <v>1.3336334008485242E-2</v>
      </c>
      <c r="P91" s="19"/>
      <c r="Q91" s="20">
        <f>IF($U90=0,"- - -",Q90/$U90*100)</f>
        <v>0</v>
      </c>
      <c r="R91" s="19"/>
      <c r="S91" s="50"/>
      <c r="T91" s="50"/>
      <c r="U91" s="24">
        <f>IF($U90=0,"- - -",U90/$U90*100)</f>
        <v>100</v>
      </c>
      <c r="V91" s="25"/>
    </row>
    <row r="92" spans="1:28" x14ac:dyDescent="0.25">
      <c r="A92" s="63"/>
    </row>
    <row r="94" spans="1:28" x14ac:dyDescent="0.25">
      <c r="A94" s="49" t="s">
        <v>173</v>
      </c>
      <c r="J94" s="48"/>
      <c r="L94" s="48"/>
    </row>
    <row r="95" spans="1:28" ht="15.75" thickBot="1" x14ac:dyDescent="0.3"/>
    <row r="96" spans="1:28" ht="14.45" customHeight="1" x14ac:dyDescent="0.25">
      <c r="A96" s="149" t="s">
        <v>180</v>
      </c>
      <c r="B96" s="150"/>
      <c r="C96" s="32" t="s">
        <v>38</v>
      </c>
      <c r="D96" s="33"/>
      <c r="E96" s="33" t="s">
        <v>39</v>
      </c>
      <c r="F96" s="33"/>
      <c r="G96" s="33" t="s">
        <v>40</v>
      </c>
      <c r="H96" s="33"/>
      <c r="I96" s="33" t="s">
        <v>41</v>
      </c>
      <c r="J96" s="33"/>
      <c r="K96" s="33" t="s">
        <v>42</v>
      </c>
      <c r="L96" s="33"/>
      <c r="M96" s="33" t="s">
        <v>43</v>
      </c>
      <c r="N96" s="33"/>
      <c r="O96" s="33" t="s">
        <v>44</v>
      </c>
      <c r="P96" s="33"/>
      <c r="Q96" s="33" t="s">
        <v>45</v>
      </c>
      <c r="R96" s="33"/>
      <c r="S96" s="33" t="s">
        <v>46</v>
      </c>
      <c r="T96" s="33"/>
      <c r="U96" s="33" t="s">
        <v>47</v>
      </c>
      <c r="V96" s="33"/>
      <c r="W96" s="33" t="s">
        <v>48</v>
      </c>
      <c r="X96" s="33"/>
      <c r="Y96" s="33" t="s">
        <v>16</v>
      </c>
      <c r="Z96" s="33"/>
      <c r="AA96" s="35" t="s">
        <v>13</v>
      </c>
      <c r="AB96" s="36"/>
    </row>
    <row r="97" spans="1:28" ht="15.75" thickBot="1" x14ac:dyDescent="0.3">
      <c r="A97" s="151"/>
      <c r="B97" s="152"/>
      <c r="C97" s="37" t="s">
        <v>14</v>
      </c>
      <c r="D97" s="38" t="s">
        <v>15</v>
      </c>
      <c r="E97" s="39" t="s">
        <v>14</v>
      </c>
      <c r="F97" s="38" t="s">
        <v>15</v>
      </c>
      <c r="G97" s="39" t="s">
        <v>14</v>
      </c>
      <c r="H97" s="38" t="s">
        <v>15</v>
      </c>
      <c r="I97" s="37" t="s">
        <v>14</v>
      </c>
      <c r="J97" s="38" t="s">
        <v>15</v>
      </c>
      <c r="K97" s="37" t="s">
        <v>14</v>
      </c>
      <c r="L97" s="38" t="s">
        <v>15</v>
      </c>
      <c r="M97" s="37" t="s">
        <v>14</v>
      </c>
      <c r="N97" s="38" t="s">
        <v>15</v>
      </c>
      <c r="O97" s="37" t="s">
        <v>14</v>
      </c>
      <c r="P97" s="38" t="s">
        <v>15</v>
      </c>
      <c r="Q97" s="37" t="s">
        <v>14</v>
      </c>
      <c r="R97" s="38" t="s">
        <v>15</v>
      </c>
      <c r="S97" s="37" t="s">
        <v>14</v>
      </c>
      <c r="T97" s="38" t="s">
        <v>15</v>
      </c>
      <c r="U97" s="37" t="s">
        <v>14</v>
      </c>
      <c r="V97" s="38" t="s">
        <v>15</v>
      </c>
      <c r="W97" s="37" t="s">
        <v>14</v>
      </c>
      <c r="X97" s="38" t="s">
        <v>15</v>
      </c>
      <c r="Y97" s="37" t="s">
        <v>14</v>
      </c>
      <c r="Z97" s="38" t="s">
        <v>15</v>
      </c>
      <c r="AA97" s="41" t="s">
        <v>14</v>
      </c>
      <c r="AB97" s="42" t="s">
        <v>15</v>
      </c>
    </row>
    <row r="98" spans="1:28" x14ac:dyDescent="0.25">
      <c r="A98" s="67" t="s">
        <v>182</v>
      </c>
      <c r="B98" s="62" t="s">
        <v>181</v>
      </c>
      <c r="C98" s="8">
        <v>0</v>
      </c>
      <c r="D98" s="5">
        <f>IF(C108=0,"- - -",C98/C108*100)</f>
        <v>0</v>
      </c>
      <c r="E98" s="4">
        <v>0</v>
      </c>
      <c r="F98" s="5">
        <f>IF(E108=0,"- - -",E98/E108*100)</f>
        <v>0</v>
      </c>
      <c r="G98" s="4">
        <v>1</v>
      </c>
      <c r="H98" s="5">
        <f>IF(G108=0,"- - -",G98/G108*100)</f>
        <v>0.12391573729863693</v>
      </c>
      <c r="I98" s="4">
        <v>0</v>
      </c>
      <c r="J98" s="5">
        <f>IF(I108=0,"- - -",I98/I108*100)</f>
        <v>0</v>
      </c>
      <c r="K98" s="4">
        <v>3</v>
      </c>
      <c r="L98" s="5">
        <f>IF(K108=0,"- - -",K98/K108*100)</f>
        <v>5.3134962805526036E-2</v>
      </c>
      <c r="M98" s="4">
        <v>12</v>
      </c>
      <c r="N98" s="5">
        <f>IF(M108=0,"- - -",M98/M108*100)</f>
        <v>5.4234836843532502E-2</v>
      </c>
      <c r="O98" s="4">
        <v>13</v>
      </c>
      <c r="P98" s="5">
        <f>IF(O108=0,"- - -",O98/O108*100)</f>
        <v>2.7388602127883702E-2</v>
      </c>
      <c r="Q98" s="4">
        <v>7</v>
      </c>
      <c r="R98" s="5">
        <f>IF(Q108=0,"- - -",Q98/Q108*100)</f>
        <v>2.0653841614540307E-2</v>
      </c>
      <c r="S98" s="4">
        <v>0</v>
      </c>
      <c r="T98" s="5">
        <f>IF(S108=0,"- - -",S98/S108*100)</f>
        <v>0</v>
      </c>
      <c r="U98" s="4">
        <v>0</v>
      </c>
      <c r="V98" s="5">
        <f>IF(U108=0,"- - -",U98/U108*100)</f>
        <v>0</v>
      </c>
      <c r="W98" s="4">
        <v>0</v>
      </c>
      <c r="X98" s="5">
        <f>IF(W108=0,"- - -",W98/W108*100)</f>
        <v>0</v>
      </c>
      <c r="Y98" s="4">
        <v>0</v>
      </c>
      <c r="Z98" s="5">
        <f>IF(Y108=0,"- - -",Y98/Y108*100)</f>
        <v>0</v>
      </c>
      <c r="AA98" s="26">
        <f>C98+E98+G98+I98+K98+M98+O98+Q98+S98+U98+W98+Y98</f>
        <v>36</v>
      </c>
      <c r="AB98" s="27">
        <f>IF(AA108=0,"- - -",AA98/AA108*100)</f>
        <v>2.9493933261783234E-2</v>
      </c>
    </row>
    <row r="99" spans="1:28" x14ac:dyDescent="0.25">
      <c r="A99" s="68" t="s">
        <v>183</v>
      </c>
      <c r="B99" s="62" t="s">
        <v>181</v>
      </c>
      <c r="C99" s="9">
        <v>3</v>
      </c>
      <c r="D99" s="3">
        <f>IF(C108=0,"- - -",C99/C108*100)</f>
        <v>1.8181818181818181</v>
      </c>
      <c r="E99" s="2">
        <v>17</v>
      </c>
      <c r="F99" s="3">
        <f>IF(E108=0,"- - -",E99/E108*100)</f>
        <v>2.6856240126382307</v>
      </c>
      <c r="G99" s="2">
        <v>23</v>
      </c>
      <c r="H99" s="3">
        <f>IF(G108=0,"- - -",G99/G108*100)</f>
        <v>2.8500619578686495</v>
      </c>
      <c r="I99" s="2">
        <v>41</v>
      </c>
      <c r="J99" s="3">
        <f>IF(I108=0,"- - -",I99/I108*100)</f>
        <v>2.4969549330085261</v>
      </c>
      <c r="K99" s="2">
        <v>183</v>
      </c>
      <c r="L99" s="3">
        <f>IF(K108=0,"- - -",K99/K108*100)</f>
        <v>3.2412327311370883</v>
      </c>
      <c r="M99" s="2">
        <v>693</v>
      </c>
      <c r="N99" s="3">
        <f>IF(M108=0,"- - -",M99/M108*100)</f>
        <v>3.1320618277140015</v>
      </c>
      <c r="O99" s="2">
        <v>1128</v>
      </c>
      <c r="P99" s="3">
        <f>IF(O108=0,"- - -",O99/O108*100)</f>
        <v>2.3764879384809858</v>
      </c>
      <c r="Q99" s="2">
        <v>548</v>
      </c>
      <c r="R99" s="3">
        <f>IF(Q108=0,"- - -",Q99/Q108*100)</f>
        <v>1.6169007435382983</v>
      </c>
      <c r="S99" s="2">
        <v>84</v>
      </c>
      <c r="T99" s="3">
        <f>IF(S108=0,"- - -",S99/S108*100)</f>
        <v>0.97447795823665895</v>
      </c>
      <c r="U99" s="2">
        <v>6</v>
      </c>
      <c r="V99" s="3">
        <f>IF(U108=0,"- - -",U99/U108*100)</f>
        <v>0.625</v>
      </c>
      <c r="W99" s="2">
        <v>0</v>
      </c>
      <c r="X99" s="3">
        <f>IF(W108=0,"- - -",W99/W108*100)</f>
        <v>0</v>
      </c>
      <c r="Y99" s="2">
        <v>1</v>
      </c>
      <c r="Z99" s="3">
        <f>IF(Y108=0,"- - -",Y99/Y108*100)</f>
        <v>2.8571428571428572</v>
      </c>
      <c r="AA99" s="26">
        <f t="shared" ref="AA99:AA107" si="11">C99+E99+G99+I99+K99+M99+O99+Q99+S99+U99+W99+Y99</f>
        <v>2727</v>
      </c>
      <c r="AB99" s="29">
        <f>IF(AA108=0,"- - -",AA99/AA108*100)</f>
        <v>2.2341654445800803</v>
      </c>
    </row>
    <row r="100" spans="1:28" x14ac:dyDescent="0.25">
      <c r="A100" s="68" t="s">
        <v>184</v>
      </c>
      <c r="B100" s="62" t="s">
        <v>181</v>
      </c>
      <c r="C100" s="9">
        <v>21</v>
      </c>
      <c r="D100" s="3">
        <f>IF(C108=0,"- - -",C100/C108*100)</f>
        <v>12.727272727272727</v>
      </c>
      <c r="E100" s="2">
        <v>86</v>
      </c>
      <c r="F100" s="3">
        <f>IF(E108=0,"- - -",E100/E108*100)</f>
        <v>13.58609794628752</v>
      </c>
      <c r="G100" s="2">
        <v>124</v>
      </c>
      <c r="H100" s="3">
        <f>IF(G108=0,"- - -",G100/G108*100)</f>
        <v>15.365551425030979</v>
      </c>
      <c r="I100" s="2">
        <v>191</v>
      </c>
      <c r="J100" s="3">
        <f>IF(I108=0,"- - -",I100/I108*100)</f>
        <v>11.632155907429965</v>
      </c>
      <c r="K100" s="2">
        <v>806</v>
      </c>
      <c r="L100" s="3">
        <f>IF(K108=0,"- - -",K100/K108*100)</f>
        <v>14.275593340417995</v>
      </c>
      <c r="M100" s="2">
        <v>3391</v>
      </c>
      <c r="N100" s="3">
        <f>IF(M108=0,"- - -",M100/M108*100)</f>
        <v>15.325860978034891</v>
      </c>
      <c r="O100" s="2">
        <v>6591</v>
      </c>
      <c r="P100" s="3">
        <f>IF(O108=0,"- - -",O100/O108*100)</f>
        <v>13.886021278837038</v>
      </c>
      <c r="Q100" s="2">
        <v>4026</v>
      </c>
      <c r="R100" s="3">
        <f>IF(Q108=0,"- - -",Q100/Q108*100)</f>
        <v>11.878909477162752</v>
      </c>
      <c r="S100" s="2">
        <v>846</v>
      </c>
      <c r="T100" s="3">
        <f>IF(S108=0,"- - -",S100/S108*100)</f>
        <v>9.8143851508120648</v>
      </c>
      <c r="U100" s="2">
        <v>103</v>
      </c>
      <c r="V100" s="3">
        <f>IF(U108=0,"- - -",U100/U108*100)</f>
        <v>10.729166666666666</v>
      </c>
      <c r="W100" s="2">
        <v>7</v>
      </c>
      <c r="X100" s="3">
        <f>IF(W108=0,"- - -",W100/W108*100)</f>
        <v>10.294117647058822</v>
      </c>
      <c r="Y100" s="2">
        <v>5</v>
      </c>
      <c r="Z100" s="3">
        <f>IF(Y108=0,"- - -",Y100/Y108*100)</f>
        <v>14.285714285714285</v>
      </c>
      <c r="AA100" s="26">
        <f t="shared" si="11"/>
        <v>16197</v>
      </c>
      <c r="AB100" s="29">
        <f>IF(AA108=0,"- - -",AA100/AA108*100)</f>
        <v>13.269812140030639</v>
      </c>
    </row>
    <row r="101" spans="1:28" x14ac:dyDescent="0.25">
      <c r="A101" s="68" t="s">
        <v>185</v>
      </c>
      <c r="B101" s="62" t="s">
        <v>181</v>
      </c>
      <c r="C101" s="9">
        <v>51</v>
      </c>
      <c r="D101" s="3">
        <f>IF(C108=0,"- - -",C101/C108*100)</f>
        <v>30.909090909090907</v>
      </c>
      <c r="E101" s="2">
        <v>210</v>
      </c>
      <c r="F101" s="3">
        <f>IF(E108=0,"- - -",E101/E108*100)</f>
        <v>33.175355450236964</v>
      </c>
      <c r="G101" s="2">
        <v>275</v>
      </c>
      <c r="H101" s="3">
        <f>IF(G108=0,"- - -",G101/G108*100)</f>
        <v>34.076827757125159</v>
      </c>
      <c r="I101" s="2">
        <v>526</v>
      </c>
      <c r="J101" s="3">
        <f>IF(I108=0,"- - -",I101/I108*100)</f>
        <v>32.034104750304508</v>
      </c>
      <c r="K101" s="2">
        <v>1854</v>
      </c>
      <c r="L101" s="3">
        <f>IF(K108=0,"- - -",K101/K108*100)</f>
        <v>32.837407013815088</v>
      </c>
      <c r="M101" s="2">
        <v>7800</v>
      </c>
      <c r="N101" s="3">
        <f>IF(M108=0,"- - -",M101/M108*100)</f>
        <v>35.252643948296118</v>
      </c>
      <c r="O101" s="2">
        <v>17159</v>
      </c>
      <c r="P101" s="3">
        <f>IF(O108=0,"- - -",O101/O108*100)</f>
        <v>36.150847993258189</v>
      </c>
      <c r="Q101" s="2">
        <v>12311</v>
      </c>
      <c r="R101" s="3">
        <f>IF(Q108=0,"- - -",Q101/Q108*100)</f>
        <v>36.324206302372239</v>
      </c>
      <c r="S101" s="2">
        <v>3047</v>
      </c>
      <c r="T101" s="3">
        <f>IF(S108=0,"- - -",S101/S108*100)</f>
        <v>35.348027842227381</v>
      </c>
      <c r="U101" s="2">
        <v>311</v>
      </c>
      <c r="V101" s="3">
        <f>IF(U108=0,"- - -",U101/U108*100)</f>
        <v>32.395833333333336</v>
      </c>
      <c r="W101" s="2">
        <v>16</v>
      </c>
      <c r="X101" s="3">
        <f>IF(W108=0,"- - -",W101/W108*100)</f>
        <v>23.52941176470588</v>
      </c>
      <c r="Y101" s="2">
        <v>13</v>
      </c>
      <c r="Z101" s="3">
        <f>IF(Y108=0,"- - -",Y101/Y108*100)</f>
        <v>37.142857142857146</v>
      </c>
      <c r="AA101" s="26">
        <f t="shared" si="11"/>
        <v>43573</v>
      </c>
      <c r="AB101" s="29">
        <f>IF(AA108=0,"- - -",AA101/AA108*100)</f>
        <v>35.698309833768917</v>
      </c>
    </row>
    <row r="102" spans="1:28" x14ac:dyDescent="0.25">
      <c r="A102" s="68" t="s">
        <v>186</v>
      </c>
      <c r="B102" s="62" t="s">
        <v>181</v>
      </c>
      <c r="C102" s="9">
        <v>51</v>
      </c>
      <c r="D102" s="3">
        <f>IF(C108=0,"- - -",C102/C108*100)</f>
        <v>30.909090909090907</v>
      </c>
      <c r="E102" s="2">
        <v>163</v>
      </c>
      <c r="F102" s="3">
        <f>IF(E108=0,"- - -",E102/E108*100)</f>
        <v>25.75039494470774</v>
      </c>
      <c r="G102" s="2">
        <v>235</v>
      </c>
      <c r="H102" s="3">
        <f>IF(G108=0,"- - -",G102/G108*100)</f>
        <v>29.120198265179674</v>
      </c>
      <c r="I102" s="2">
        <v>535</v>
      </c>
      <c r="J102" s="3">
        <f>IF(I108=0,"- - -",I102/I108*100)</f>
        <v>32.582216808769793</v>
      </c>
      <c r="K102" s="2">
        <v>1716</v>
      </c>
      <c r="L102" s="3">
        <f>IF(K108=0,"- - -",K102/K108*100)</f>
        <v>30.393198724760893</v>
      </c>
      <c r="M102" s="2">
        <v>6773</v>
      </c>
      <c r="N102" s="3">
        <f>IF(M108=0,"- - -",M102/M108*100)</f>
        <v>30.611045828437135</v>
      </c>
      <c r="O102" s="2">
        <v>15080</v>
      </c>
      <c r="P102" s="3">
        <f>IF(O108=0,"- - -",O102/O108*100)</f>
        <v>31.770778468345096</v>
      </c>
      <c r="Q102" s="2">
        <v>11416</v>
      </c>
      <c r="R102" s="3">
        <f>IF(Q108=0,"- - -",Q102/Q108*100)</f>
        <v>33.683465124513162</v>
      </c>
      <c r="S102" s="2">
        <v>3117</v>
      </c>
      <c r="T102" s="3">
        <f>IF(S108=0,"- - -",S102/S108*100)</f>
        <v>36.16009280742459</v>
      </c>
      <c r="U102" s="2">
        <v>352</v>
      </c>
      <c r="V102" s="3">
        <f>IF(U108=0,"- - -",U102/U108*100)</f>
        <v>36.666666666666664</v>
      </c>
      <c r="W102" s="2">
        <v>27</v>
      </c>
      <c r="X102" s="3">
        <f>IF(W108=0,"- - -",W102/W108*100)</f>
        <v>39.705882352941174</v>
      </c>
      <c r="Y102" s="2">
        <v>7</v>
      </c>
      <c r="Z102" s="3">
        <f>IF(Y108=0,"- - -",Y102/Y108*100)</f>
        <v>20</v>
      </c>
      <c r="AA102" s="26">
        <f t="shared" si="11"/>
        <v>39472</v>
      </c>
      <c r="AB102" s="29">
        <f>IF(AA108=0,"- - -",AA102/AA108*100)</f>
        <v>32.338459269697438</v>
      </c>
    </row>
    <row r="103" spans="1:28" x14ac:dyDescent="0.25">
      <c r="A103" s="68" t="s">
        <v>187</v>
      </c>
      <c r="B103" s="62" t="s">
        <v>181</v>
      </c>
      <c r="C103" s="9">
        <v>33</v>
      </c>
      <c r="D103" s="3">
        <f>IF(C108=0,"- - -",C103/C108*100)</f>
        <v>20</v>
      </c>
      <c r="E103" s="2">
        <v>135</v>
      </c>
      <c r="F103" s="3">
        <f>IF(E108=0,"- - -",E103/E108*100)</f>
        <v>21.327014218009481</v>
      </c>
      <c r="G103" s="2">
        <v>116</v>
      </c>
      <c r="H103" s="3">
        <f>IF(G108=0,"- - -",G103/G108*100)</f>
        <v>14.374225526641885</v>
      </c>
      <c r="I103" s="2">
        <v>264</v>
      </c>
      <c r="J103" s="3">
        <f>IF(I108=0,"- - -",I103/I108*100)</f>
        <v>16.077953714981732</v>
      </c>
      <c r="K103" s="2">
        <v>886</v>
      </c>
      <c r="L103" s="3">
        <f>IF(K108=0,"- - -",K103/K108*100)</f>
        <v>15.692525681898688</v>
      </c>
      <c r="M103" s="2">
        <v>2840</v>
      </c>
      <c r="N103" s="3">
        <f>IF(M108=0,"- - -",M103/M108*100)</f>
        <v>12.835578052969357</v>
      </c>
      <c r="O103" s="2">
        <v>6308</v>
      </c>
      <c r="P103" s="3">
        <f>IF(O108=0,"- - -",O103/O108*100)</f>
        <v>13.289792478668492</v>
      </c>
      <c r="Q103" s="2">
        <v>4726</v>
      </c>
      <c r="R103" s="3">
        <f>IF(Q108=0,"- - -",Q103/Q108*100)</f>
        <v>13.944293638616784</v>
      </c>
      <c r="S103" s="2">
        <v>1300</v>
      </c>
      <c r="T103" s="3">
        <f>IF(S108=0,"- - -",S103/S108*100)</f>
        <v>15.081206496519723</v>
      </c>
      <c r="U103" s="2">
        <v>164</v>
      </c>
      <c r="V103" s="3">
        <f>IF(U108=0,"- - -",U103/U108*100)</f>
        <v>17.083333333333332</v>
      </c>
      <c r="W103" s="2">
        <v>15</v>
      </c>
      <c r="X103" s="3">
        <f>IF(W108=0,"- - -",W103/W108*100)</f>
        <v>22.058823529411764</v>
      </c>
      <c r="Y103" s="2">
        <v>8</v>
      </c>
      <c r="Z103" s="3">
        <f>IF(Y108=0,"- - -",Y103/Y108*100)</f>
        <v>22.857142857142858</v>
      </c>
      <c r="AA103" s="26">
        <f t="shared" si="11"/>
        <v>16795</v>
      </c>
      <c r="AB103" s="29">
        <f>IF(AA108=0,"- - -",AA103/AA108*100)</f>
        <v>13.759739142545818</v>
      </c>
    </row>
    <row r="104" spans="1:28" x14ac:dyDescent="0.25">
      <c r="A104" s="68" t="s">
        <v>188</v>
      </c>
      <c r="B104" s="62" t="s">
        <v>181</v>
      </c>
      <c r="C104" s="9">
        <v>6</v>
      </c>
      <c r="D104" s="3">
        <f>IF(C108=0,"- - -",C104/C108*100)</f>
        <v>3.6363636363636362</v>
      </c>
      <c r="E104" s="2">
        <v>19</v>
      </c>
      <c r="F104" s="3">
        <f>IF(E108=0,"- - -",E104/E108*100)</f>
        <v>3.0015797788309637</v>
      </c>
      <c r="G104" s="2">
        <v>29</v>
      </c>
      <c r="H104" s="3">
        <f>IF(G108=0,"- - -",G104/G108*100)</f>
        <v>3.5935563816604712</v>
      </c>
      <c r="I104" s="2">
        <v>71</v>
      </c>
      <c r="J104" s="3">
        <f>IF(I108=0,"- - -",I104/I108*100)</f>
        <v>4.3239951278928137</v>
      </c>
      <c r="K104" s="2">
        <v>175</v>
      </c>
      <c r="L104" s="3">
        <f>IF(K108=0,"- - -",K104/K108*100)</f>
        <v>3.0995394969890189</v>
      </c>
      <c r="M104" s="2">
        <v>566</v>
      </c>
      <c r="N104" s="3">
        <f>IF(M108=0,"- - -",M104/M108*100)</f>
        <v>2.5580764711199495</v>
      </c>
      <c r="O104" s="2">
        <v>1126</v>
      </c>
      <c r="P104" s="3">
        <f>IF(O108=0,"- - -",O104/O108*100)</f>
        <v>2.3722743073843882</v>
      </c>
      <c r="Q104" s="2">
        <v>822</v>
      </c>
      <c r="R104" s="3">
        <f>IF(Q108=0,"- - -",Q104/Q108*100)</f>
        <v>2.4253511153074472</v>
      </c>
      <c r="S104" s="2">
        <v>218</v>
      </c>
      <c r="T104" s="3">
        <f>IF(S108=0,"- - -",S104/S108*100)</f>
        <v>2.5290023201856147</v>
      </c>
      <c r="U104" s="2">
        <v>22</v>
      </c>
      <c r="V104" s="3">
        <f>IF(U108=0,"- - -",U104/U108*100)</f>
        <v>2.2916666666666665</v>
      </c>
      <c r="W104" s="2">
        <v>3</v>
      </c>
      <c r="X104" s="3">
        <f>IF(W108=0,"- - -",W104/W108*100)</f>
        <v>4.4117647058823533</v>
      </c>
      <c r="Y104" s="2">
        <v>1</v>
      </c>
      <c r="Z104" s="3">
        <f>IF(Y108=0,"- - -",Y104/Y108*100)</f>
        <v>2.8571428571428572</v>
      </c>
      <c r="AA104" s="26">
        <f t="shared" si="11"/>
        <v>3058</v>
      </c>
      <c r="AB104" s="29">
        <f>IF(AA108=0,"- - -",AA104/AA108*100)</f>
        <v>2.5053457754036983</v>
      </c>
    </row>
    <row r="105" spans="1:28" x14ac:dyDescent="0.25">
      <c r="A105" s="68" t="s">
        <v>189</v>
      </c>
      <c r="B105" s="62" t="s">
        <v>181</v>
      </c>
      <c r="C105" s="9">
        <v>0</v>
      </c>
      <c r="D105" s="3">
        <f>IF(C108=0,"- - -",C105/C108*100)</f>
        <v>0</v>
      </c>
      <c r="E105" s="2">
        <v>3</v>
      </c>
      <c r="F105" s="3">
        <f>IF(E108=0,"- - -",E105/E108*100)</f>
        <v>0.47393364928909953</v>
      </c>
      <c r="G105" s="2">
        <v>4</v>
      </c>
      <c r="H105" s="3">
        <f>IF(G108=0,"- - -",G105/G108*100)</f>
        <v>0.49566294919454773</v>
      </c>
      <c r="I105" s="2">
        <v>13</v>
      </c>
      <c r="J105" s="3">
        <f>IF(I108=0,"- - -",I105/I108*100)</f>
        <v>0.79171741778319116</v>
      </c>
      <c r="K105" s="2">
        <v>21</v>
      </c>
      <c r="L105" s="3">
        <f>IF(K108=0,"- - -",K105/K108*100)</f>
        <v>0.37194473963868224</v>
      </c>
      <c r="M105" s="2">
        <v>50</v>
      </c>
      <c r="N105" s="3">
        <f>IF(M108=0,"- - -",M105/M108*100)</f>
        <v>0.22597848684805205</v>
      </c>
      <c r="O105" s="2">
        <v>57</v>
      </c>
      <c r="P105" s="3">
        <f>IF(O108=0,"- - -",O105/O108*100)</f>
        <v>0.12008848625302854</v>
      </c>
      <c r="Q105" s="2">
        <v>35</v>
      </c>
      <c r="R105" s="3">
        <f>IF(Q108=0,"- - -",Q105/Q108*100)</f>
        <v>0.10326920807270151</v>
      </c>
      <c r="S105" s="2">
        <v>8</v>
      </c>
      <c r="T105" s="3">
        <f>IF(S108=0,"- - -",S105/S108*100)</f>
        <v>9.2807424593967514E-2</v>
      </c>
      <c r="U105" s="2">
        <v>2</v>
      </c>
      <c r="V105" s="3">
        <f>IF(U108=0,"- - -",U105/U108*100)</f>
        <v>0.20833333333333334</v>
      </c>
      <c r="W105" s="2">
        <v>0</v>
      </c>
      <c r="X105" s="3">
        <f>IF(W108=0,"- - -",W105/W108*100)</f>
        <v>0</v>
      </c>
      <c r="Y105" s="2">
        <v>0</v>
      </c>
      <c r="Z105" s="3">
        <f>IF(Y108=0,"- - -",Y105/Y108*100)</f>
        <v>0</v>
      </c>
      <c r="AA105" s="26">
        <f t="shared" si="11"/>
        <v>193</v>
      </c>
      <c r="AB105" s="29">
        <f>IF(AA108=0,"- - -",AA105/AA108*100)</f>
        <v>0.1581202533201157</v>
      </c>
    </row>
    <row r="106" spans="1:28" x14ac:dyDescent="0.25">
      <c r="A106" s="68" t="s">
        <v>190</v>
      </c>
      <c r="B106" s="62" t="s">
        <v>181</v>
      </c>
      <c r="C106" s="9">
        <v>0</v>
      </c>
      <c r="D106" s="3">
        <f>IF(C108=0,"- - -",C106/C108*100)</f>
        <v>0</v>
      </c>
      <c r="E106" s="2">
        <v>0</v>
      </c>
      <c r="F106" s="3">
        <f>IF(E108=0,"- - -",E106/E108*100)</f>
        <v>0</v>
      </c>
      <c r="G106" s="2">
        <v>0</v>
      </c>
      <c r="H106" s="3">
        <f>IF(G108=0,"- - -",G106/G108*100)</f>
        <v>0</v>
      </c>
      <c r="I106" s="2">
        <v>1</v>
      </c>
      <c r="J106" s="3">
        <f>IF(I108=0,"- - -",I106/I108*100)</f>
        <v>6.0901339829476243E-2</v>
      </c>
      <c r="K106" s="2">
        <v>2</v>
      </c>
      <c r="L106" s="3">
        <f>IF(K108=0,"- - -",K106/K108*100)</f>
        <v>3.5423308537017355E-2</v>
      </c>
      <c r="M106" s="2">
        <v>1</v>
      </c>
      <c r="N106" s="3">
        <f>IF(M108=0,"- - -",M106/M108*100)</f>
        <v>4.519569736961041E-3</v>
      </c>
      <c r="O106" s="2">
        <v>3</v>
      </c>
      <c r="P106" s="3">
        <f>IF(O108=0,"- - -",O106/O108*100)</f>
        <v>6.3204466448962392E-3</v>
      </c>
      <c r="Q106" s="2">
        <v>1</v>
      </c>
      <c r="R106" s="3">
        <f>IF(Q108=0,"- - -",Q106/Q108*100)</f>
        <v>2.9505488020771867E-3</v>
      </c>
      <c r="S106" s="2">
        <v>0</v>
      </c>
      <c r="T106" s="3">
        <f>IF(S108=0,"- - -",S106/S108*100)</f>
        <v>0</v>
      </c>
      <c r="U106" s="2">
        <v>0</v>
      </c>
      <c r="V106" s="3">
        <f>IF(U108=0,"- - -",U106/U108*100)</f>
        <v>0</v>
      </c>
      <c r="W106" s="2">
        <v>0</v>
      </c>
      <c r="X106" s="3">
        <f>IF(W108=0,"- - -",W106/W108*100)</f>
        <v>0</v>
      </c>
      <c r="Y106" s="2">
        <v>0</v>
      </c>
      <c r="Z106" s="3">
        <f>IF(Y108=0,"- - -",Y106/Y108*100)</f>
        <v>0</v>
      </c>
      <c r="AA106" s="26">
        <f t="shared" si="11"/>
        <v>8</v>
      </c>
      <c r="AB106" s="29">
        <f>IF(AA108=0,"- - -",AA106/AA108*100)</f>
        <v>6.5542073915073849E-3</v>
      </c>
    </row>
    <row r="107" spans="1:28" ht="15.75" thickBot="1" x14ac:dyDescent="0.3">
      <c r="A107" s="68" t="s">
        <v>191</v>
      </c>
      <c r="B107" s="62" t="s">
        <v>181</v>
      </c>
      <c r="C107" s="9">
        <v>0</v>
      </c>
      <c r="D107" s="3">
        <f>IF(C108=0,"- - -",C107/C108*100)</f>
        <v>0</v>
      </c>
      <c r="E107" s="2">
        <v>0</v>
      </c>
      <c r="F107" s="3">
        <f>IF(E108=0,"- - -",E107/E108*100)</f>
        <v>0</v>
      </c>
      <c r="G107" s="2">
        <v>0</v>
      </c>
      <c r="H107" s="3">
        <f>IF(G108=0,"- - -",G107/G108*100)</f>
        <v>0</v>
      </c>
      <c r="I107" s="2">
        <v>0</v>
      </c>
      <c r="J107" s="3">
        <f>IF(I108=0,"- - -",I107/I108*100)</f>
        <v>0</v>
      </c>
      <c r="K107" s="2">
        <v>0</v>
      </c>
      <c r="L107" s="3">
        <f>IF(K108=0,"- - -",K107/K108*100)</f>
        <v>0</v>
      </c>
      <c r="M107" s="2">
        <v>0</v>
      </c>
      <c r="N107" s="3">
        <f>IF(M108=0,"- - -",M107/M108*100)</f>
        <v>0</v>
      </c>
      <c r="O107" s="2">
        <v>0</v>
      </c>
      <c r="P107" s="3">
        <f>IF(O108=0,"- - -",O107/O108*100)</f>
        <v>0</v>
      </c>
      <c r="Q107" s="2">
        <v>0</v>
      </c>
      <c r="R107" s="3">
        <f>IF(Q108=0,"- - -",Q107/Q108*100)</f>
        <v>0</v>
      </c>
      <c r="S107" s="2">
        <v>0</v>
      </c>
      <c r="T107" s="3">
        <f>IF(S108=0,"- - -",S107/S108*100)</f>
        <v>0</v>
      </c>
      <c r="U107" s="2">
        <v>0</v>
      </c>
      <c r="V107" s="3">
        <f>IF(U108=0,"- - -",U107/U108*100)</f>
        <v>0</v>
      </c>
      <c r="W107" s="2">
        <v>0</v>
      </c>
      <c r="X107" s="3">
        <f>IF(W108=0,"- - -",W107/W108*100)</f>
        <v>0</v>
      </c>
      <c r="Y107" s="2">
        <v>0</v>
      </c>
      <c r="Z107" s="3">
        <f>IF(Y108=0,"- - -",Y107/Y108*100)</f>
        <v>0</v>
      </c>
      <c r="AA107" s="26">
        <f t="shared" si="11"/>
        <v>0</v>
      </c>
      <c r="AB107" s="29">
        <f>IF(AA108=0,"- - -",AA107/AA108*100)</f>
        <v>0</v>
      </c>
    </row>
    <row r="108" spans="1:28" x14ac:dyDescent="0.25">
      <c r="A108" s="153" t="s">
        <v>13</v>
      </c>
      <c r="B108" s="154"/>
      <c r="C108" s="14">
        <f>SUM(C98:C107)</f>
        <v>165</v>
      </c>
      <c r="D108" s="15">
        <f>IF(C108=0,"- - -",C108/C108*100)</f>
        <v>100</v>
      </c>
      <c r="E108" s="16">
        <f>SUM(E98:E107)</f>
        <v>633</v>
      </c>
      <c r="F108" s="15">
        <f>IF(E108=0,"- - -",E108/E108*100)</f>
        <v>100</v>
      </c>
      <c r="G108" s="16">
        <f>SUM(G98:G107)</f>
        <v>807</v>
      </c>
      <c r="H108" s="15">
        <f>IF(G108=0,"- - -",G108/G108*100)</f>
        <v>100</v>
      </c>
      <c r="I108" s="16">
        <f>SUM(I98:I107)</f>
        <v>1642</v>
      </c>
      <c r="J108" s="15">
        <f>IF(I108=0,"- - -",I108/I108*100)</f>
        <v>100</v>
      </c>
      <c r="K108" s="16">
        <f>SUM(K98:K107)</f>
        <v>5646</v>
      </c>
      <c r="L108" s="15">
        <f>IF(K108=0,"- - -",K108/K108*100)</f>
        <v>100</v>
      </c>
      <c r="M108" s="16">
        <f>SUM(M98:M107)</f>
        <v>22126</v>
      </c>
      <c r="N108" s="15">
        <f>IF(M108=0,"- - -",M108/M108*100)</f>
        <v>100</v>
      </c>
      <c r="O108" s="16">
        <f>SUM(O98:O107)</f>
        <v>47465</v>
      </c>
      <c r="P108" s="15">
        <f>IF(O108=0,"- - -",O108/O108*100)</f>
        <v>100</v>
      </c>
      <c r="Q108" s="16">
        <f>SUM(Q98:Q107)</f>
        <v>33892</v>
      </c>
      <c r="R108" s="15">
        <f>IF(Q108=0,"- - -",Q108/Q108*100)</f>
        <v>100</v>
      </c>
      <c r="S108" s="16">
        <f>SUM(S98:S107)</f>
        <v>8620</v>
      </c>
      <c r="T108" s="15">
        <f>IF(S108=0,"- - -",S108/S108*100)</f>
        <v>100</v>
      </c>
      <c r="U108" s="16">
        <f>SUM(U98:U107)</f>
        <v>960</v>
      </c>
      <c r="V108" s="15">
        <f>IF(U108=0,"- - -",U108/U108*100)</f>
        <v>100</v>
      </c>
      <c r="W108" s="16">
        <f>SUM(W98:W107)</f>
        <v>68</v>
      </c>
      <c r="X108" s="15">
        <f>IF(W108=0,"- - -",W108/W108*100)</f>
        <v>100</v>
      </c>
      <c r="Y108" s="16">
        <f>SUM(Y98:Y107)</f>
        <v>35</v>
      </c>
      <c r="Z108" s="15">
        <f>IF(Y108=0,"- - -",Y108/Y108*100)</f>
        <v>100</v>
      </c>
      <c r="AA108" s="22">
        <f>SUM(AA98:AA107)</f>
        <v>122059</v>
      </c>
      <c r="AB108" s="23">
        <f>IF(AA108=0,"- - -",AA108/AA108*100)</f>
        <v>100</v>
      </c>
    </row>
    <row r="109" spans="1:28" ht="15.75" thickBot="1" x14ac:dyDescent="0.3">
      <c r="A109" s="155" t="s">
        <v>37</v>
      </c>
      <c r="B109" s="156"/>
      <c r="C109" s="18">
        <f>IF($AA108=0,"- - -",C108/$AA108*100)</f>
        <v>0.13518052744983983</v>
      </c>
      <c r="D109" s="19"/>
      <c r="E109" s="20">
        <f>IF($AA108=0,"- - -",E108/$AA108*100)</f>
        <v>0.51860165985302187</v>
      </c>
      <c r="F109" s="19"/>
      <c r="G109" s="20">
        <f>IF($AA108=0,"- - -",G108/$AA108*100)</f>
        <v>0.6611556706183076</v>
      </c>
      <c r="H109" s="19"/>
      <c r="I109" s="20">
        <f>IF($AA108=0,"- - -",I108/$AA108*100)</f>
        <v>1.3452510671068909</v>
      </c>
      <c r="J109" s="19"/>
      <c r="K109" s="20">
        <f>IF($AA108=0,"- - -",K108/$AA108*100)</f>
        <v>4.6256318665563372</v>
      </c>
      <c r="L109" s="19"/>
      <c r="M109" s="20">
        <f>IF($AA108=0,"- - -",M108/$AA108*100)</f>
        <v>18.127299093061552</v>
      </c>
      <c r="N109" s="19"/>
      <c r="O109" s="20">
        <f>IF($AA108=0,"- - -",O108/$AA108*100)</f>
        <v>38.886931729737256</v>
      </c>
      <c r="P109" s="19"/>
      <c r="Q109" s="20">
        <f>IF($AA108=0,"- - -",Q108/$AA108*100)</f>
        <v>27.766899614121037</v>
      </c>
      <c r="R109" s="19"/>
      <c r="S109" s="20">
        <f>IF($AA108=0,"- - -",S108/$AA108*100)</f>
        <v>7.0621584643492081</v>
      </c>
      <c r="T109" s="19"/>
      <c r="U109" s="20">
        <f>IF($AA108=0,"- - -",U108/$AA108*100)</f>
        <v>0.78650488698088639</v>
      </c>
      <c r="V109" s="19"/>
      <c r="W109" s="20">
        <f>IF($AA108=0,"- - -",W108/$AA108*100)</f>
        <v>5.5710762827812781E-2</v>
      </c>
      <c r="X109" s="19"/>
      <c r="Y109" s="20">
        <f>IF($AA108=0,"- - -",Y108/$AA108*100)</f>
        <v>2.8674657337844814E-2</v>
      </c>
      <c r="Z109" s="19"/>
      <c r="AA109" s="24">
        <f>IF($AA108=0,"- - -",AA108/$AA108*100)</f>
        <v>100</v>
      </c>
      <c r="AB109" s="25"/>
    </row>
    <row r="110" spans="1:28" x14ac:dyDescent="0.25">
      <c r="A110" s="146" t="s">
        <v>493</v>
      </c>
      <c r="B110" s="147"/>
      <c r="C110" s="147"/>
      <c r="D110" s="147"/>
    </row>
    <row r="112" spans="1:28" x14ac:dyDescent="0.25">
      <c r="A112" s="49" t="s">
        <v>174</v>
      </c>
      <c r="J112" s="48"/>
      <c r="L112" s="48"/>
    </row>
    <row r="113" spans="1:15" ht="15.75" thickBot="1" x14ac:dyDescent="0.3"/>
    <row r="114" spans="1:15" ht="14.45" customHeight="1" x14ac:dyDescent="0.25">
      <c r="A114" s="149" t="s">
        <v>180</v>
      </c>
      <c r="B114" s="150"/>
      <c r="C114" s="32" t="s">
        <v>117</v>
      </c>
      <c r="D114" s="33"/>
      <c r="E114" s="33" t="s">
        <v>118</v>
      </c>
      <c r="F114" s="33"/>
      <c r="G114" s="33" t="s">
        <v>119</v>
      </c>
      <c r="H114" s="33"/>
      <c r="I114" s="33" t="s">
        <v>120</v>
      </c>
      <c r="J114" s="33"/>
      <c r="K114" s="35" t="s">
        <v>13</v>
      </c>
      <c r="L114" s="36"/>
    </row>
    <row r="115" spans="1:15" ht="15.75" thickBot="1" x14ac:dyDescent="0.3">
      <c r="A115" s="151"/>
      <c r="B115" s="152"/>
      <c r="C115" s="37" t="s">
        <v>14</v>
      </c>
      <c r="D115" s="38" t="s">
        <v>15</v>
      </c>
      <c r="E115" s="39" t="s">
        <v>14</v>
      </c>
      <c r="F115" s="38" t="s">
        <v>15</v>
      </c>
      <c r="G115" s="39" t="s">
        <v>14</v>
      </c>
      <c r="H115" s="38" t="s">
        <v>15</v>
      </c>
      <c r="I115" s="37" t="s">
        <v>14</v>
      </c>
      <c r="J115" s="38" t="s">
        <v>15</v>
      </c>
      <c r="K115" s="41" t="s">
        <v>14</v>
      </c>
      <c r="L115" s="42" t="s">
        <v>15</v>
      </c>
    </row>
    <row r="116" spans="1:15" x14ac:dyDescent="0.25">
      <c r="A116" s="67" t="s">
        <v>182</v>
      </c>
      <c r="B116" s="62" t="s">
        <v>181</v>
      </c>
      <c r="C116" s="8">
        <v>0</v>
      </c>
      <c r="D116" s="5">
        <f>IF(C126=0,"- - -",C116/C126*100)</f>
        <v>0</v>
      </c>
      <c r="E116" s="4">
        <v>18</v>
      </c>
      <c r="F116" s="5">
        <f>IF(E126=0,"- - -",E116/E126*100)</f>
        <v>2.8828136260990726E-2</v>
      </c>
      <c r="G116" s="4">
        <v>18</v>
      </c>
      <c r="H116" s="5">
        <f>IF(G126=0,"- - -",G116/G126*100)</f>
        <v>3.0194249672895628E-2</v>
      </c>
      <c r="I116" s="4">
        <v>0</v>
      </c>
      <c r="J116" s="5" t="str">
        <f>IF($I$126=0,"-    ",I116/$I$126*100)</f>
        <v xml:space="preserve">-    </v>
      </c>
      <c r="K116" s="26">
        <f>C116+E116+G116+I116</f>
        <v>36</v>
      </c>
      <c r="L116" s="27">
        <f>IF(K126=0,"- - -",K116/K126*100)</f>
        <v>2.9493933261783234E-2</v>
      </c>
      <c r="O116" s="69"/>
    </row>
    <row r="117" spans="1:15" x14ac:dyDescent="0.25">
      <c r="A117" s="68" t="s">
        <v>183</v>
      </c>
      <c r="B117" s="62" t="s">
        <v>181</v>
      </c>
      <c r="C117" s="9">
        <v>0</v>
      </c>
      <c r="D117" s="3">
        <f>IF(C126=0,"- - -",C117/C126*100)</f>
        <v>0</v>
      </c>
      <c r="E117" s="2">
        <v>1422</v>
      </c>
      <c r="F117" s="3">
        <f>IF(E126=0,"- - -",E117/E126*100)</f>
        <v>2.2774227646182674</v>
      </c>
      <c r="G117" s="2">
        <v>1305</v>
      </c>
      <c r="H117" s="3">
        <f>IF(G126=0,"- - -",G117/G126*100)</f>
        <v>2.1890831012849334</v>
      </c>
      <c r="I117" s="2">
        <v>0</v>
      </c>
      <c r="J117" s="5" t="str">
        <f>IF($I$126=0,"-    ",I117/$I$126*100)</f>
        <v xml:space="preserve">-    </v>
      </c>
      <c r="K117" s="26">
        <f t="shared" ref="K117:K125" si="12">C117+E117+G117+I117</f>
        <v>2727</v>
      </c>
      <c r="L117" s="29">
        <f>IF(K126=0,"- - -",K117/K126*100)</f>
        <v>2.2341654445800803</v>
      </c>
      <c r="O117" s="69"/>
    </row>
    <row r="118" spans="1:15" x14ac:dyDescent="0.25">
      <c r="A118" s="68" t="s">
        <v>184</v>
      </c>
      <c r="B118" s="62" t="s">
        <v>181</v>
      </c>
      <c r="C118" s="9">
        <v>0</v>
      </c>
      <c r="D118" s="3">
        <f>IF(C126=0,"- - -",C118/C126*100)</f>
        <v>0</v>
      </c>
      <c r="E118" s="2">
        <v>8303</v>
      </c>
      <c r="F118" s="3">
        <f>IF(E126=0,"- - -",E118/E126*100)</f>
        <v>13.297778631944778</v>
      </c>
      <c r="G118" s="2">
        <v>7894</v>
      </c>
      <c r="H118" s="3">
        <f>IF(G126=0,"- - -",G118/G126*100)</f>
        <v>13.241855939879892</v>
      </c>
      <c r="I118" s="2">
        <v>0</v>
      </c>
      <c r="J118" s="5" t="str">
        <f t="shared" ref="J118:J125" si="13">IF($I$126=0,"-    ",I118/$I$126*100)</f>
        <v xml:space="preserve">-    </v>
      </c>
      <c r="K118" s="26">
        <f t="shared" si="12"/>
        <v>16197</v>
      </c>
      <c r="L118" s="29">
        <f>IF(K126=0,"- - -",K118/K126*100)</f>
        <v>13.269812140030639</v>
      </c>
      <c r="O118" s="69"/>
    </row>
    <row r="119" spans="1:15" x14ac:dyDescent="0.25">
      <c r="A119" s="68" t="s">
        <v>185</v>
      </c>
      <c r="B119" s="62" t="s">
        <v>181</v>
      </c>
      <c r="C119" s="9">
        <v>0</v>
      </c>
      <c r="D119" s="3">
        <f>IF(C126=0,"- - -",C119/C126*100)</f>
        <v>0</v>
      </c>
      <c r="E119" s="2">
        <v>22260</v>
      </c>
      <c r="F119" s="3">
        <f>IF(E126=0,"- - -",E119/E126*100)</f>
        <v>35.650795176091862</v>
      </c>
      <c r="G119" s="2">
        <v>21313</v>
      </c>
      <c r="H119" s="3">
        <f>IF(G126=0,"- - -",G119/G126*100)</f>
        <v>35.751669071023585</v>
      </c>
      <c r="I119" s="2">
        <v>0</v>
      </c>
      <c r="J119" s="5" t="str">
        <f t="shared" si="13"/>
        <v xml:space="preserve">-    </v>
      </c>
      <c r="K119" s="26">
        <f t="shared" si="12"/>
        <v>43573</v>
      </c>
      <c r="L119" s="29">
        <f>IF(K126=0,"- - -",K119/K126*100)</f>
        <v>35.698309833768917</v>
      </c>
      <c r="O119" s="69"/>
    </row>
    <row r="120" spans="1:15" x14ac:dyDescent="0.25">
      <c r="A120" s="68" t="s">
        <v>186</v>
      </c>
      <c r="B120" s="62" t="s">
        <v>181</v>
      </c>
      <c r="C120" s="9">
        <v>5</v>
      </c>
      <c r="D120" s="3">
        <f>IF(C126=0,"- - -",C120/C126*100)</f>
        <v>83.333333333333343</v>
      </c>
      <c r="E120" s="2">
        <v>20120</v>
      </c>
      <c r="F120" s="3">
        <f>IF(E126=0,"- - -",E120/E126*100)</f>
        <v>32.223450087285187</v>
      </c>
      <c r="G120" s="2">
        <v>19347</v>
      </c>
      <c r="H120" s="3">
        <f>IF(G126=0,"- - -",G120/G126*100)</f>
        <v>32.453786023417322</v>
      </c>
      <c r="I120" s="2">
        <v>0</v>
      </c>
      <c r="J120" s="5" t="str">
        <f t="shared" si="13"/>
        <v xml:space="preserve">-    </v>
      </c>
      <c r="K120" s="26">
        <f t="shared" si="12"/>
        <v>39472</v>
      </c>
      <c r="L120" s="29">
        <f>IF(K126=0,"- - -",K120/K126*100)</f>
        <v>32.338459269697438</v>
      </c>
      <c r="O120" s="69"/>
    </row>
    <row r="121" spans="1:15" x14ac:dyDescent="0.25">
      <c r="A121" s="68" t="s">
        <v>187</v>
      </c>
      <c r="B121" s="62" t="s">
        <v>181</v>
      </c>
      <c r="C121" s="9">
        <v>0</v>
      </c>
      <c r="D121" s="3">
        <f>IF(C126=0,"- - -",C121/C126*100)</f>
        <v>0</v>
      </c>
      <c r="E121" s="2">
        <v>8664</v>
      </c>
      <c r="F121" s="3">
        <f>IF(E126=0,"- - -",E121/E126*100)</f>
        <v>13.875942920290205</v>
      </c>
      <c r="G121" s="2">
        <v>8131</v>
      </c>
      <c r="H121" s="3">
        <f>IF(G126=0,"- - -",G121/G126*100)</f>
        <v>13.639413560573018</v>
      </c>
      <c r="I121" s="2">
        <v>0</v>
      </c>
      <c r="J121" s="5" t="str">
        <f t="shared" si="13"/>
        <v xml:space="preserve">-    </v>
      </c>
      <c r="K121" s="26">
        <f t="shared" si="12"/>
        <v>16795</v>
      </c>
      <c r="L121" s="29">
        <f>IF(K126=0,"- - -",K121/K126*100)</f>
        <v>13.759739142545818</v>
      </c>
      <c r="O121" s="69"/>
    </row>
    <row r="122" spans="1:15" x14ac:dyDescent="0.25">
      <c r="A122" s="68" t="s">
        <v>188</v>
      </c>
      <c r="B122" s="62" t="s">
        <v>181</v>
      </c>
      <c r="C122" s="9">
        <v>1</v>
      </c>
      <c r="D122" s="3">
        <f>IF(C126=0,"- - -",C122/C126*100)</f>
        <v>16.666666666666664</v>
      </c>
      <c r="E122" s="2">
        <v>1557</v>
      </c>
      <c r="F122" s="3">
        <f>IF(E126=0,"- - -",E122/E126*100)</f>
        <v>2.4936337865756979</v>
      </c>
      <c r="G122" s="2">
        <v>1500</v>
      </c>
      <c r="H122" s="3">
        <f>IF(G126=0,"- - -",G122/G126*100)</f>
        <v>2.5161874727413025</v>
      </c>
      <c r="I122" s="2">
        <v>0</v>
      </c>
      <c r="J122" s="5" t="str">
        <f t="shared" si="13"/>
        <v xml:space="preserve">-    </v>
      </c>
      <c r="K122" s="26">
        <f t="shared" si="12"/>
        <v>3058</v>
      </c>
      <c r="L122" s="29">
        <f>IF(K126=0,"- - -",K122/K126*100)</f>
        <v>2.5053457754036983</v>
      </c>
      <c r="O122" s="69"/>
    </row>
    <row r="123" spans="1:15" x14ac:dyDescent="0.25">
      <c r="A123" s="68" t="s">
        <v>189</v>
      </c>
      <c r="B123" s="62" t="s">
        <v>181</v>
      </c>
      <c r="C123" s="9">
        <v>0</v>
      </c>
      <c r="D123" s="3">
        <f>IF(C126=0,"- - -",C123/C126*100)</f>
        <v>0</v>
      </c>
      <c r="E123" s="2">
        <v>89</v>
      </c>
      <c r="F123" s="3">
        <f>IF(E126=0,"- - -",E123/E126*100)</f>
        <v>0.14253911817934303</v>
      </c>
      <c r="G123" s="2">
        <v>104</v>
      </c>
      <c r="H123" s="3">
        <f>IF(G126=0,"- - -",G123/G126*100)</f>
        <v>0.1744556647767303</v>
      </c>
      <c r="I123" s="2">
        <v>0</v>
      </c>
      <c r="J123" s="5" t="str">
        <f t="shared" si="13"/>
        <v xml:space="preserve">-    </v>
      </c>
      <c r="K123" s="26">
        <f t="shared" si="12"/>
        <v>193</v>
      </c>
      <c r="L123" s="29">
        <f>IF(K126=0,"- - -",K123/K126*100)</f>
        <v>0.1581202533201157</v>
      </c>
      <c r="O123" s="69"/>
    </row>
    <row r="124" spans="1:15" x14ac:dyDescent="0.25">
      <c r="A124" s="68" t="s">
        <v>190</v>
      </c>
      <c r="B124" s="62" t="s">
        <v>181</v>
      </c>
      <c r="C124" s="9">
        <v>0</v>
      </c>
      <c r="D124" s="3">
        <f>IF(C126=0,"- - -",C124/C126*100)</f>
        <v>0</v>
      </c>
      <c r="E124" s="2">
        <v>6</v>
      </c>
      <c r="F124" s="3">
        <f>IF(E126=0,"- - -",E124/E126*100)</f>
        <v>9.609378753663576E-3</v>
      </c>
      <c r="G124" s="2">
        <v>2</v>
      </c>
      <c r="H124" s="3">
        <f>IF(G126=0,"- - -",G124/G126*100)</f>
        <v>3.3549166303217365E-3</v>
      </c>
      <c r="I124" s="2">
        <v>0</v>
      </c>
      <c r="J124" s="5" t="str">
        <f t="shared" si="13"/>
        <v xml:space="preserve">-    </v>
      </c>
      <c r="K124" s="26">
        <f t="shared" si="12"/>
        <v>8</v>
      </c>
      <c r="L124" s="29">
        <f>IF(K126=0,"- - -",K124/K126*100)</f>
        <v>6.5542073915073849E-3</v>
      </c>
      <c r="O124" s="69"/>
    </row>
    <row r="125" spans="1:15" ht="15.75" thickBot="1" x14ac:dyDescent="0.3">
      <c r="A125" s="68" t="s">
        <v>191</v>
      </c>
      <c r="B125" s="62" t="s">
        <v>181</v>
      </c>
      <c r="C125" s="9">
        <v>0</v>
      </c>
      <c r="D125" s="3">
        <f>IF(C126=0,"- - -",C125/C126*100)</f>
        <v>0</v>
      </c>
      <c r="E125" s="2">
        <v>0</v>
      </c>
      <c r="F125" s="3">
        <f>IF(E126=0,"- - -",E125/E126*100)</f>
        <v>0</v>
      </c>
      <c r="G125" s="2">
        <v>0</v>
      </c>
      <c r="H125" s="3">
        <f>IF(G126=0,"- - -",G125/G126*100)</f>
        <v>0</v>
      </c>
      <c r="I125" s="2">
        <v>0</v>
      </c>
      <c r="J125" s="5" t="str">
        <f t="shared" si="13"/>
        <v xml:space="preserve">-    </v>
      </c>
      <c r="K125" s="26">
        <f t="shared" si="12"/>
        <v>0</v>
      </c>
      <c r="L125" s="29">
        <f>IF(K126=0,"- - -",K125/K126*100)</f>
        <v>0</v>
      </c>
      <c r="O125" s="69"/>
    </row>
    <row r="126" spans="1:15" x14ac:dyDescent="0.25">
      <c r="A126" s="153" t="s">
        <v>13</v>
      </c>
      <c r="B126" s="154"/>
      <c r="C126" s="14">
        <f>SUM(C116:C125)</f>
        <v>6</v>
      </c>
      <c r="D126" s="15">
        <f>IF(C126=0,"- - -",C126/C126*100)</f>
        <v>100</v>
      </c>
      <c r="E126" s="16">
        <f>SUM(E116:E125)</f>
        <v>62439</v>
      </c>
      <c r="F126" s="15">
        <f>IF(E126=0,"- - -",E126/E126*100)</f>
        <v>100</v>
      </c>
      <c r="G126" s="16">
        <f>SUM(G116:G125)</f>
        <v>59614</v>
      </c>
      <c r="H126" s="15">
        <f>IF(G126=0,"- - -",G126/G126*100)</f>
        <v>100</v>
      </c>
      <c r="I126" s="16">
        <f>SUM(I116:I125)</f>
        <v>0</v>
      </c>
      <c r="J126" s="15" t="str">
        <f>IF($I$126=0,"-    ",I126/$I$126*100)</f>
        <v xml:space="preserve">-    </v>
      </c>
      <c r="K126" s="22">
        <f>SUM(K116:K125)</f>
        <v>122059</v>
      </c>
      <c r="L126" s="23">
        <f>IF(K126=0,"- - -",K126/K126*100)</f>
        <v>100</v>
      </c>
      <c r="O126" s="69"/>
    </row>
    <row r="127" spans="1:15" ht="15.75" thickBot="1" x14ac:dyDescent="0.3">
      <c r="A127" s="155" t="s">
        <v>50</v>
      </c>
      <c r="B127" s="156"/>
      <c r="C127" s="18">
        <f>IF($K126=0,"- - -",C126/$K126*100)</f>
        <v>4.9156555436305387E-3</v>
      </c>
      <c r="D127" s="19"/>
      <c r="E127" s="20">
        <f>IF($K126=0,"- - -",E126/$K126*100)</f>
        <v>51.154769414791211</v>
      </c>
      <c r="F127" s="19"/>
      <c r="G127" s="20">
        <f>IF($K126=0,"- - -",G126/$K126*100)</f>
        <v>48.840314929665162</v>
      </c>
      <c r="H127" s="19"/>
      <c r="I127" s="20">
        <f>IF($K126=0,"- - -",I126/$K126*100)</f>
        <v>0</v>
      </c>
      <c r="J127" s="19"/>
      <c r="K127" s="24">
        <f>IF($K126=0,"- - -",K126/$K126*100)</f>
        <v>100</v>
      </c>
      <c r="L127" s="25"/>
    </row>
    <row r="130" spans="1:15" x14ac:dyDescent="0.25">
      <c r="A130" s="51" t="s">
        <v>532</v>
      </c>
      <c r="J130" s="48"/>
      <c r="L130" s="48"/>
    </row>
    <row r="131" spans="1:15" ht="15.75" thickBot="1" x14ac:dyDescent="0.3"/>
    <row r="132" spans="1:15" ht="14.45" customHeight="1" x14ac:dyDescent="0.25">
      <c r="A132" s="149" t="s">
        <v>180</v>
      </c>
      <c r="B132" s="150"/>
      <c r="C132" s="32" t="s">
        <v>51</v>
      </c>
      <c r="D132" s="33"/>
      <c r="E132" s="33" t="s">
        <v>52</v>
      </c>
      <c r="F132" s="33"/>
      <c r="G132" s="33" t="s">
        <v>53</v>
      </c>
      <c r="H132" s="33"/>
      <c r="I132" s="33" t="s">
        <v>16</v>
      </c>
      <c r="J132" s="33"/>
      <c r="K132" s="35" t="s">
        <v>13</v>
      </c>
      <c r="L132" s="36"/>
    </row>
    <row r="133" spans="1:15" ht="15.75" thickBot="1" x14ac:dyDescent="0.3">
      <c r="A133" s="151"/>
      <c r="B133" s="152"/>
      <c r="C133" s="37" t="s">
        <v>14</v>
      </c>
      <c r="D133" s="38" t="s">
        <v>15</v>
      </c>
      <c r="E133" s="39" t="s">
        <v>14</v>
      </c>
      <c r="F133" s="38" t="s">
        <v>15</v>
      </c>
      <c r="G133" s="39" t="s">
        <v>14</v>
      </c>
      <c r="H133" s="38" t="s">
        <v>15</v>
      </c>
      <c r="I133" s="37" t="s">
        <v>14</v>
      </c>
      <c r="J133" s="38" t="s">
        <v>15</v>
      </c>
      <c r="K133" s="41" t="s">
        <v>14</v>
      </c>
      <c r="L133" s="42" t="s">
        <v>15</v>
      </c>
    </row>
    <row r="134" spans="1:15" x14ac:dyDescent="0.25">
      <c r="A134" s="67" t="s">
        <v>182</v>
      </c>
      <c r="B134" s="62" t="s">
        <v>181</v>
      </c>
      <c r="C134" s="8">
        <v>36</v>
      </c>
      <c r="D134" s="5">
        <f>IF(C144=0,"- - -",C134/C144*100)</f>
        <v>3.0679029179165533E-2</v>
      </c>
      <c r="E134" s="4">
        <v>0</v>
      </c>
      <c r="F134" s="5">
        <f>IF(E144=0,"- - -",E134/E144*100)</f>
        <v>0</v>
      </c>
      <c r="G134" s="4">
        <v>0</v>
      </c>
      <c r="H134" s="5">
        <f>IF(G144=0,"- - -",G134/G144*100)</f>
        <v>0</v>
      </c>
      <c r="I134" s="4">
        <v>0</v>
      </c>
      <c r="J134" s="5">
        <f>IF(I144=0,"- - -",I134/I144*100)</f>
        <v>0</v>
      </c>
      <c r="K134" s="26">
        <f>C134+E134+G134+I134</f>
        <v>36</v>
      </c>
      <c r="L134" s="27">
        <f>IF(K144=0,"- - -",K134/K144*100)</f>
        <v>3.0006751519091799E-2</v>
      </c>
      <c r="O134" s="69"/>
    </row>
    <row r="135" spans="1:15" x14ac:dyDescent="0.25">
      <c r="A135" s="68" t="s">
        <v>183</v>
      </c>
      <c r="B135" s="62" t="s">
        <v>181</v>
      </c>
      <c r="C135" s="9">
        <v>2677</v>
      </c>
      <c r="D135" s="3">
        <f>IF(C144=0,"- - -",C135/C144*100)</f>
        <v>2.2813266975729478</v>
      </c>
      <c r="E135" s="2">
        <v>22</v>
      </c>
      <c r="F135" s="3">
        <f>IF(E144=0,"- - -",E135/E144*100)</f>
        <v>1.0752688172043012</v>
      </c>
      <c r="G135" s="2">
        <v>0</v>
      </c>
      <c r="H135" s="3">
        <f>IF(G144=0,"- - -",G135/G144*100)</f>
        <v>0</v>
      </c>
      <c r="I135" s="2">
        <v>8</v>
      </c>
      <c r="J135" s="3">
        <f>IF(I144=0,"- - -",I135/I144*100)</f>
        <v>1.4466546112115732</v>
      </c>
      <c r="K135" s="26">
        <f t="shared" ref="K135:K143" si="14">C135+E135+G135+I135</f>
        <v>2707</v>
      </c>
      <c r="L135" s="29">
        <f>IF(K144=0,"- - -",K135/K144*100)</f>
        <v>2.2563410100605972</v>
      </c>
      <c r="O135" s="69"/>
    </row>
    <row r="136" spans="1:15" x14ac:dyDescent="0.25">
      <c r="A136" s="68" t="s">
        <v>184</v>
      </c>
      <c r="B136" s="62" t="s">
        <v>181</v>
      </c>
      <c r="C136" s="9">
        <v>15790</v>
      </c>
      <c r="D136" s="3">
        <f>IF(C144=0,"- - -",C136/C144*100)</f>
        <v>13.456163076083993</v>
      </c>
      <c r="E136" s="2">
        <v>163</v>
      </c>
      <c r="F136" s="3">
        <f>IF(E144=0,"- - -",E136/E144*100)</f>
        <v>7.9667644183773216</v>
      </c>
      <c r="G136" s="2">
        <v>1</v>
      </c>
      <c r="H136" s="3">
        <f>IF(G144=0,"- - -",G136/G144*100)</f>
        <v>3.3333333333333335</v>
      </c>
      <c r="I136" s="2">
        <v>79</v>
      </c>
      <c r="J136" s="3">
        <f>IF(I144=0,"- - -",I136/I144*100)</f>
        <v>14.285714285714285</v>
      </c>
      <c r="K136" s="26">
        <f t="shared" si="14"/>
        <v>16033</v>
      </c>
      <c r="L136" s="29">
        <f>IF(K144=0,"- - -",K136/K144*100)</f>
        <v>13.363840197377744</v>
      </c>
      <c r="O136" s="69"/>
    </row>
    <row r="137" spans="1:15" x14ac:dyDescent="0.25">
      <c r="A137" s="68" t="s">
        <v>185</v>
      </c>
      <c r="B137" s="62" t="s">
        <v>181</v>
      </c>
      <c r="C137" s="9">
        <v>42085</v>
      </c>
      <c r="D137" s="3">
        <f>IF(C144=0,"- - -",C137/C144*100)</f>
        <v>35.864637305699482</v>
      </c>
      <c r="E137" s="2">
        <v>632</v>
      </c>
      <c r="F137" s="3">
        <f>IF(E144=0,"- - -",E137/E144*100)</f>
        <v>30.889540566959923</v>
      </c>
      <c r="G137" s="2">
        <v>12</v>
      </c>
      <c r="H137" s="3">
        <f>IF(G144=0,"- - -",G137/G144*100)</f>
        <v>40</v>
      </c>
      <c r="I137" s="2">
        <v>185</v>
      </c>
      <c r="J137" s="3">
        <f>IF(I144=0,"- - -",I137/I144*100)</f>
        <v>33.45388788426763</v>
      </c>
      <c r="K137" s="26">
        <f t="shared" si="14"/>
        <v>42914</v>
      </c>
      <c r="L137" s="29">
        <f>IF(K144=0,"- - -",K137/K144*100)</f>
        <v>35.769714852508486</v>
      </c>
      <c r="O137" s="69"/>
    </row>
    <row r="138" spans="1:15" x14ac:dyDescent="0.25">
      <c r="A138" s="68" t="s">
        <v>186</v>
      </c>
      <c r="B138" s="62" t="s">
        <v>181</v>
      </c>
      <c r="C138" s="9">
        <v>37785</v>
      </c>
      <c r="D138" s="3">
        <f>IF(C144=0,"- - -",C138/C144*100)</f>
        <v>32.200197709299154</v>
      </c>
      <c r="E138" s="2">
        <v>759</v>
      </c>
      <c r="F138" s="3">
        <f>IF(E144=0,"- - -",E138/E144*100)</f>
        <v>37.096774193548384</v>
      </c>
      <c r="G138" s="2">
        <v>10</v>
      </c>
      <c r="H138" s="3">
        <f>IF(G144=0,"- - -",G138/G144*100)</f>
        <v>33.333333333333329</v>
      </c>
      <c r="I138" s="2">
        <v>155</v>
      </c>
      <c r="J138" s="3">
        <f>IF(I144=0,"- - -",I138/I144*100)</f>
        <v>28.028933092224236</v>
      </c>
      <c r="K138" s="26">
        <f t="shared" si="14"/>
        <v>38709</v>
      </c>
      <c r="L138" s="29">
        <f>IF(K144=0,"- - -",K138/K144*100)</f>
        <v>32.26475957090345</v>
      </c>
      <c r="O138" s="69"/>
    </row>
    <row r="139" spans="1:15" x14ac:dyDescent="0.25">
      <c r="A139" s="68" t="s">
        <v>187</v>
      </c>
      <c r="B139" s="62" t="s">
        <v>181</v>
      </c>
      <c r="C139" s="9">
        <v>15935</v>
      </c>
      <c r="D139" s="3">
        <f>IF(C144=0,"- - -",C139/C144*100)</f>
        <v>13.579731388055633</v>
      </c>
      <c r="E139" s="2">
        <v>373</v>
      </c>
      <c r="F139" s="3">
        <f>IF(E144=0,"- - -",E139/E144*100)</f>
        <v>18.23069403714565</v>
      </c>
      <c r="G139" s="2">
        <v>5</v>
      </c>
      <c r="H139" s="3">
        <f>IF(G144=0,"- - -",G139/G144*100)</f>
        <v>16.666666666666664</v>
      </c>
      <c r="I139" s="2">
        <v>105</v>
      </c>
      <c r="J139" s="3">
        <f>IF(I144=0,"- - -",I139/I144*100)</f>
        <v>18.9873417721519</v>
      </c>
      <c r="K139" s="26">
        <f t="shared" si="14"/>
        <v>16418</v>
      </c>
      <c r="L139" s="29">
        <f>IF(K144=0,"- - -",K139/K144*100)</f>
        <v>13.684745734456918</v>
      </c>
      <c r="O139" s="69"/>
    </row>
    <row r="140" spans="1:15" x14ac:dyDescent="0.25">
      <c r="A140" s="68" t="s">
        <v>188</v>
      </c>
      <c r="B140" s="62" t="s">
        <v>181</v>
      </c>
      <c r="C140" s="9">
        <v>2886</v>
      </c>
      <c r="D140" s="3">
        <f>IF(C144=0,"- - -",C140/C144*100)</f>
        <v>2.4594355058631034</v>
      </c>
      <c r="E140" s="2">
        <v>72</v>
      </c>
      <c r="F140" s="3">
        <f>IF(E144=0,"- - -",E140/E144*100)</f>
        <v>3.519061583577713</v>
      </c>
      <c r="G140" s="2">
        <v>2</v>
      </c>
      <c r="H140" s="3">
        <f>IF(G144=0,"- - -",G140/G144*100)</f>
        <v>6.666666666666667</v>
      </c>
      <c r="I140" s="2">
        <v>20</v>
      </c>
      <c r="J140" s="3">
        <f>IF(I144=0,"- - -",I140/I144*100)</f>
        <v>3.6166365280289332</v>
      </c>
      <c r="K140" s="26">
        <f t="shared" si="14"/>
        <v>2980</v>
      </c>
      <c r="L140" s="29">
        <f>IF(K144=0,"- - -",K140/K144*100)</f>
        <v>2.4838922090803761</v>
      </c>
      <c r="O140" s="69"/>
    </row>
    <row r="141" spans="1:15" x14ac:dyDescent="0.25">
      <c r="A141" s="68" t="s">
        <v>189</v>
      </c>
      <c r="B141" s="62" t="s">
        <v>181</v>
      </c>
      <c r="C141" s="9">
        <v>146</v>
      </c>
      <c r="D141" s="3">
        <f>IF(C144=0,"- - -",C141/C144*100)</f>
        <v>0.12442050722661577</v>
      </c>
      <c r="E141" s="2">
        <v>23</v>
      </c>
      <c r="F141" s="3">
        <f>IF(E144=0,"- - -",E141/E144*100)</f>
        <v>1.1241446725317694</v>
      </c>
      <c r="G141" s="2">
        <v>0</v>
      </c>
      <c r="H141" s="3">
        <f>IF(G144=0,"- - -",G141/G144*100)</f>
        <v>0</v>
      </c>
      <c r="I141" s="2">
        <v>1</v>
      </c>
      <c r="J141" s="3">
        <f>IF(I144=0,"- - -",I141/I144*100)</f>
        <v>0.18083182640144665</v>
      </c>
      <c r="K141" s="26">
        <f t="shared" si="14"/>
        <v>170</v>
      </c>
      <c r="L141" s="29">
        <f>IF(K144=0,"- - -",K141/K144*100)</f>
        <v>0.1416985488401557</v>
      </c>
      <c r="O141" s="69"/>
    </row>
    <row r="142" spans="1:15" x14ac:dyDescent="0.25">
      <c r="A142" s="68" t="s">
        <v>190</v>
      </c>
      <c r="B142" s="62" t="s">
        <v>181</v>
      </c>
      <c r="C142" s="9">
        <v>4</v>
      </c>
      <c r="D142" s="3">
        <f>IF(C144=0,"- - -",C142/C144*100)</f>
        <v>3.4087810199072812E-3</v>
      </c>
      <c r="E142" s="2">
        <v>2</v>
      </c>
      <c r="F142" s="3">
        <f>IF(E144=0,"- - -",E142/E144*100)</f>
        <v>9.7751710654936458E-2</v>
      </c>
      <c r="G142" s="2">
        <v>0</v>
      </c>
      <c r="H142" s="3">
        <f>IF(G144=0,"- - -",G142/G144*100)</f>
        <v>0</v>
      </c>
      <c r="I142" s="2">
        <v>0</v>
      </c>
      <c r="J142" s="3">
        <f>IF(I144=0,"- - -",I142/I144*100)</f>
        <v>0</v>
      </c>
      <c r="K142" s="26">
        <f t="shared" si="14"/>
        <v>6</v>
      </c>
      <c r="L142" s="29">
        <f>IF(K144=0,"- - -",K142/K144*100)</f>
        <v>5.0011252531819662E-3</v>
      </c>
      <c r="O142" s="69"/>
    </row>
    <row r="143" spans="1:15" ht="15.75" thickBot="1" x14ac:dyDescent="0.3">
      <c r="A143" s="68" t="s">
        <v>191</v>
      </c>
      <c r="B143" s="62" t="s">
        <v>181</v>
      </c>
      <c r="C143" s="9">
        <v>0</v>
      </c>
      <c r="D143" s="3">
        <f>IF(C144=0,"- - -",C143/C144*100)</f>
        <v>0</v>
      </c>
      <c r="E143" s="2">
        <v>0</v>
      </c>
      <c r="F143" s="3">
        <f>IF(E144=0,"- - -",E143/E144*100)</f>
        <v>0</v>
      </c>
      <c r="G143" s="2">
        <v>0</v>
      </c>
      <c r="H143" s="3">
        <f>IF(G144=0,"- - -",G143/G144*100)</f>
        <v>0</v>
      </c>
      <c r="I143" s="2">
        <v>0</v>
      </c>
      <c r="J143" s="3">
        <f>IF(I144=0,"- - -",I143/I144*100)</f>
        <v>0</v>
      </c>
      <c r="K143" s="26">
        <f t="shared" si="14"/>
        <v>0</v>
      </c>
      <c r="L143" s="29">
        <f>IF(K144=0,"- - -",K143/K144*100)</f>
        <v>0</v>
      </c>
      <c r="O143" s="69"/>
    </row>
    <row r="144" spans="1:15" x14ac:dyDescent="0.25">
      <c r="A144" s="153" t="s">
        <v>13</v>
      </c>
      <c r="B144" s="154"/>
      <c r="C144" s="14">
        <f>SUM(C134:C143)</f>
        <v>117344</v>
      </c>
      <c r="D144" s="15">
        <f>IF(C144=0,"- - -",C144/C144*100)</f>
        <v>100</v>
      </c>
      <c r="E144" s="16">
        <f>SUM(E134:E143)</f>
        <v>2046</v>
      </c>
      <c r="F144" s="15">
        <f>IF(E144=0,"- - -",E144/E144*100)</f>
        <v>100</v>
      </c>
      <c r="G144" s="16">
        <f>SUM(G134:G143)</f>
        <v>30</v>
      </c>
      <c r="H144" s="15">
        <f>IF(G144=0,"- - -",G144/G144*100)</f>
        <v>100</v>
      </c>
      <c r="I144" s="16">
        <f>SUM(I134:I143)</f>
        <v>553</v>
      </c>
      <c r="J144" s="15">
        <f>IF(I144=0,"- - -",I144/I144*100)</f>
        <v>100</v>
      </c>
      <c r="K144" s="22">
        <f>SUM(K134:K143)</f>
        <v>119973</v>
      </c>
      <c r="L144" s="23">
        <f>IF(K144=0,"- - -",K144/K144*100)</f>
        <v>100</v>
      </c>
      <c r="O144" s="69"/>
    </row>
    <row r="145" spans="1:35" ht="15.75" thickBot="1" x14ac:dyDescent="0.3">
      <c r="A145" s="155" t="s">
        <v>589</v>
      </c>
      <c r="B145" s="156"/>
      <c r="C145" s="18">
        <f>IF($K144=0,"- - -",C144/$K144*100)</f>
        <v>97.80867361823077</v>
      </c>
      <c r="D145" s="19"/>
      <c r="E145" s="20">
        <f>IF($K144=0,"- - -",E144/$K144*100)</f>
        <v>1.7053837113350505</v>
      </c>
      <c r="F145" s="19"/>
      <c r="G145" s="20">
        <f>IF($K144=0,"- - -",G144/$K144*100)</f>
        <v>2.5005626265909832E-2</v>
      </c>
      <c r="H145" s="19"/>
      <c r="I145" s="20">
        <f>IF($K144=0,"- - -",I144/$K144*100)</f>
        <v>0.46093704416827119</v>
      </c>
      <c r="J145" s="19"/>
      <c r="K145" s="24">
        <f>IF($K144=0,"- - -",K144/$K144*100)</f>
        <v>100</v>
      </c>
      <c r="L145" s="25"/>
    </row>
    <row r="146" spans="1:35" x14ac:dyDescent="0.25">
      <c r="A146" s="146" t="s">
        <v>533</v>
      </c>
      <c r="B146" s="148"/>
      <c r="C146" s="148"/>
      <c r="D146" s="148"/>
      <c r="E146" s="148"/>
    </row>
    <row r="148" spans="1:35" x14ac:dyDescent="0.25">
      <c r="A148" s="49" t="s">
        <v>193</v>
      </c>
      <c r="J148" s="48"/>
      <c r="L148" s="48"/>
    </row>
    <row r="149" spans="1:35" ht="15.75" thickBot="1" x14ac:dyDescent="0.3"/>
    <row r="150" spans="1:35" ht="14.45" customHeight="1" x14ac:dyDescent="0.25">
      <c r="A150" s="149" t="s">
        <v>180</v>
      </c>
      <c r="B150" s="150"/>
      <c r="C150" s="32" t="s">
        <v>20</v>
      </c>
      <c r="D150" s="33"/>
      <c r="E150" s="33" t="s">
        <v>21</v>
      </c>
      <c r="F150" s="33"/>
      <c r="G150" s="33" t="s">
        <v>22</v>
      </c>
      <c r="H150" s="33"/>
      <c r="I150" s="33" t="s">
        <v>23</v>
      </c>
      <c r="J150" s="33"/>
      <c r="K150" s="33" t="s">
        <v>24</v>
      </c>
      <c r="L150" s="33"/>
      <c r="M150" s="33" t="s">
        <v>25</v>
      </c>
      <c r="N150" s="33"/>
      <c r="O150" s="33" t="s">
        <v>26</v>
      </c>
      <c r="P150" s="33"/>
      <c r="Q150" s="33" t="s">
        <v>27</v>
      </c>
      <c r="R150" s="33"/>
      <c r="S150" s="33" t="s">
        <v>28</v>
      </c>
      <c r="T150" s="33"/>
      <c r="U150" s="33" t="s">
        <v>29</v>
      </c>
      <c r="V150" s="33"/>
      <c r="W150" s="33" t="s">
        <v>30</v>
      </c>
      <c r="X150" s="33"/>
      <c r="Y150" s="33" t="s">
        <v>55</v>
      </c>
      <c r="Z150" s="33"/>
      <c r="AA150" s="33" t="s">
        <v>56</v>
      </c>
      <c r="AB150" s="34"/>
      <c r="AC150" s="33" t="s">
        <v>57</v>
      </c>
      <c r="AD150" s="33"/>
      <c r="AE150" s="35" t="s">
        <v>13</v>
      </c>
      <c r="AF150" s="36"/>
    </row>
    <row r="151" spans="1:35" ht="15.75" thickBot="1" x14ac:dyDescent="0.3">
      <c r="A151" s="151"/>
      <c r="B151" s="152"/>
      <c r="C151" s="37" t="s">
        <v>14</v>
      </c>
      <c r="D151" s="38" t="s">
        <v>15</v>
      </c>
      <c r="E151" s="39" t="s">
        <v>14</v>
      </c>
      <c r="F151" s="38" t="s">
        <v>15</v>
      </c>
      <c r="G151" s="39" t="s">
        <v>14</v>
      </c>
      <c r="H151" s="38" t="s">
        <v>15</v>
      </c>
      <c r="I151" s="37" t="s">
        <v>14</v>
      </c>
      <c r="J151" s="38" t="s">
        <v>15</v>
      </c>
      <c r="K151" s="37" t="s">
        <v>14</v>
      </c>
      <c r="L151" s="38" t="s">
        <v>15</v>
      </c>
      <c r="M151" s="37" t="s">
        <v>14</v>
      </c>
      <c r="N151" s="38" t="s">
        <v>15</v>
      </c>
      <c r="O151" s="37" t="s">
        <v>14</v>
      </c>
      <c r="P151" s="38" t="s">
        <v>15</v>
      </c>
      <c r="Q151" s="37" t="s">
        <v>14</v>
      </c>
      <c r="R151" s="38" t="s">
        <v>15</v>
      </c>
      <c r="S151" s="37" t="s">
        <v>14</v>
      </c>
      <c r="T151" s="38" t="s">
        <v>15</v>
      </c>
      <c r="U151" s="37" t="s">
        <v>14</v>
      </c>
      <c r="V151" s="38" t="s">
        <v>15</v>
      </c>
      <c r="W151" s="37" t="s">
        <v>14</v>
      </c>
      <c r="X151" s="38" t="s">
        <v>15</v>
      </c>
      <c r="Y151" s="37" t="s">
        <v>14</v>
      </c>
      <c r="Z151" s="38" t="s">
        <v>15</v>
      </c>
      <c r="AA151" s="37" t="s">
        <v>14</v>
      </c>
      <c r="AB151" s="38" t="s">
        <v>15</v>
      </c>
      <c r="AC151" s="37" t="s">
        <v>14</v>
      </c>
      <c r="AD151" s="38" t="s">
        <v>15</v>
      </c>
      <c r="AE151" s="41" t="s">
        <v>14</v>
      </c>
      <c r="AF151" s="42" t="s">
        <v>15</v>
      </c>
    </row>
    <row r="152" spans="1:35" x14ac:dyDescent="0.25">
      <c r="A152" s="67" t="s">
        <v>182</v>
      </c>
      <c r="B152" s="62" t="s">
        <v>181</v>
      </c>
      <c r="C152" s="8">
        <v>1</v>
      </c>
      <c r="D152" s="5">
        <f>IF(C162=0,"- - -",C152/C162*100)</f>
        <v>4.8285852245292124E-2</v>
      </c>
      <c r="E152" s="4">
        <v>0</v>
      </c>
      <c r="F152" s="5">
        <f>IF(E162=0,"- - -",E152/E162*100)</f>
        <v>0</v>
      </c>
      <c r="G152" s="4">
        <v>2</v>
      </c>
      <c r="H152" s="5">
        <f>IF(G162=0,"- - -",G152/G162*100)</f>
        <v>1.1926769634444511E-2</v>
      </c>
      <c r="I152" s="4">
        <v>11</v>
      </c>
      <c r="J152" s="5">
        <f>IF(I162=0,"- - -",I152/I162*100)</f>
        <v>2.0734764660421106E-2</v>
      </c>
      <c r="K152" s="4">
        <v>8</v>
      </c>
      <c r="L152" s="5">
        <f>IF(K162=0,"- - -",K152/K162*100)</f>
        <v>3.0254897511534679E-2</v>
      </c>
      <c r="M152" s="4">
        <v>2</v>
      </c>
      <c r="N152" s="5">
        <f>IF(M162=0,"- - -",M152/M162*100)</f>
        <v>2.1050415745710978E-2</v>
      </c>
      <c r="O152" s="4">
        <v>2</v>
      </c>
      <c r="P152" s="5">
        <f>IF(O162=0,"- - -",O152/O162*100)</f>
        <v>7.3637702503681887E-2</v>
      </c>
      <c r="Q152" s="4">
        <v>1</v>
      </c>
      <c r="R152" s="5">
        <f>IF(Q162=0,"- - -",Q152/Q162*100)</f>
        <v>8.4674005080440304E-2</v>
      </c>
      <c r="S152" s="4">
        <v>1</v>
      </c>
      <c r="T152" s="5">
        <f>IF(S162=0,"- - -",S152/S162*100)</f>
        <v>0.12578616352201258</v>
      </c>
      <c r="U152" s="4">
        <v>0</v>
      </c>
      <c r="V152" s="5">
        <f>IF(U162=0,"- - -",U152/U162*100)</f>
        <v>0</v>
      </c>
      <c r="W152" s="4">
        <v>0</v>
      </c>
      <c r="X152" s="5">
        <f>IF(W162=0,"- - -",W152/W162*100)</f>
        <v>0</v>
      </c>
      <c r="Y152" s="4">
        <v>6</v>
      </c>
      <c r="Z152" s="5">
        <f>IF(Y162=0,"- - -",Y152/Y162*100)</f>
        <v>0.20020020020020018</v>
      </c>
      <c r="AA152" s="4">
        <v>1</v>
      </c>
      <c r="AB152" s="5">
        <f>IF(AA162=0,"- - -",AA152/AA162*100)</f>
        <v>8.4245998315080034E-2</v>
      </c>
      <c r="AC152" s="4">
        <v>1</v>
      </c>
      <c r="AD152" s="5">
        <f>IF(AC162=0,"- - -",AC152/AC162*100)</f>
        <v>7.518796992481204E-2</v>
      </c>
      <c r="AE152" s="26">
        <f>C152+E152+G152+I152+K152+M152+O152+Q152+S152+U152+W152+Y152+AA152+AC152</f>
        <v>36</v>
      </c>
      <c r="AF152" s="27">
        <f>IF(AE162=0,"- - -",AE152/AE162*100)</f>
        <v>2.9493933261783234E-2</v>
      </c>
      <c r="AI152" s="69"/>
    </row>
    <row r="153" spans="1:35" x14ac:dyDescent="0.25">
      <c r="A153" s="68" t="s">
        <v>183</v>
      </c>
      <c r="B153" s="62" t="s">
        <v>181</v>
      </c>
      <c r="C153" s="9">
        <v>56</v>
      </c>
      <c r="D153" s="3">
        <f>IF(C162=0,"- - -",C153/C162*100)</f>
        <v>2.7040077257363593</v>
      </c>
      <c r="E153" s="2">
        <v>93</v>
      </c>
      <c r="F153" s="3">
        <f>IF(E162=0,"- - -",E153/E162*100)</f>
        <v>3.1355360755225896</v>
      </c>
      <c r="G153" s="2">
        <v>388</v>
      </c>
      <c r="H153" s="3">
        <f>IF(G162=0,"- - -",G153/G162*100)</f>
        <v>2.3137933090822349</v>
      </c>
      <c r="I153" s="2">
        <v>1197</v>
      </c>
      <c r="J153" s="3">
        <f>IF(I162=0,"- - -",I153/I162*100)</f>
        <v>2.2563193907749146</v>
      </c>
      <c r="K153" s="2">
        <v>506</v>
      </c>
      <c r="L153" s="3">
        <f>IF(K162=0,"- - -",K153/K162*100)</f>
        <v>1.9136222676045687</v>
      </c>
      <c r="M153" s="2">
        <v>146</v>
      </c>
      <c r="N153" s="3">
        <f>IF(M162=0,"- - -",M153/M162*100)</f>
        <v>1.5366803494369015</v>
      </c>
      <c r="O153" s="2">
        <v>69</v>
      </c>
      <c r="P153" s="3">
        <f>IF(O162=0,"- - -",O153/O162*100)</f>
        <v>2.5405007363770249</v>
      </c>
      <c r="Q153" s="2">
        <v>43</v>
      </c>
      <c r="R153" s="3">
        <f>IF(Q162=0,"- - -",Q153/Q162*100)</f>
        <v>3.6409822184589333</v>
      </c>
      <c r="S153" s="2">
        <v>30</v>
      </c>
      <c r="T153" s="3">
        <f>IF(S162=0,"- - -",S153/S162*100)</f>
        <v>3.7735849056603774</v>
      </c>
      <c r="U153" s="2">
        <v>15</v>
      </c>
      <c r="V153" s="3">
        <f>IF(U162=0,"- - -",U153/U162*100)</f>
        <v>2.7522935779816518</v>
      </c>
      <c r="W153" s="2">
        <v>19</v>
      </c>
      <c r="X153" s="3">
        <f>IF(W162=0,"- - -",W153/W162*100)</f>
        <v>3.7401574803149611</v>
      </c>
      <c r="Y153" s="2">
        <v>83</v>
      </c>
      <c r="Z153" s="3">
        <f>IF(Y162=0,"- - -",Y153/Y162*100)</f>
        <v>2.7694361027694363</v>
      </c>
      <c r="AA153" s="2">
        <v>38</v>
      </c>
      <c r="AB153" s="3">
        <f>IF(AA162=0,"- - -",AA153/AA162*100)</f>
        <v>3.201347935973041</v>
      </c>
      <c r="AC153" s="2">
        <v>44</v>
      </c>
      <c r="AD153" s="3">
        <f>IF(AC162=0,"- - -",AC153/AC162*100)</f>
        <v>3.3082706766917291</v>
      </c>
      <c r="AE153" s="26">
        <f t="shared" ref="AE153:AE161" si="15">C153+E153+G153+I153+K153+M153+O153+Q153+S153+U153+W153+Y153+AA153+AC153</f>
        <v>2727</v>
      </c>
      <c r="AF153" s="29">
        <f>IF(AE162=0,"- - -",AE153/AE162*100)</f>
        <v>2.2341654445800803</v>
      </c>
      <c r="AI153" s="69"/>
    </row>
    <row r="154" spans="1:35" x14ac:dyDescent="0.25">
      <c r="A154" s="68" t="s">
        <v>184</v>
      </c>
      <c r="B154" s="62" t="s">
        <v>181</v>
      </c>
      <c r="C154" s="9">
        <v>289</v>
      </c>
      <c r="D154" s="3">
        <f>IF(C162=0,"- - -",C154/C162*100)</f>
        <v>13.954611298889425</v>
      </c>
      <c r="E154" s="2">
        <v>481</v>
      </c>
      <c r="F154" s="3">
        <f>IF(E162=0,"- - -",E154/E162*100)</f>
        <v>16.217127444369524</v>
      </c>
      <c r="G154" s="2">
        <v>2490</v>
      </c>
      <c r="H154" s="3">
        <f>IF(G162=0,"- - -",G154/G162*100)</f>
        <v>14.848828194883415</v>
      </c>
      <c r="I154" s="2">
        <v>7301</v>
      </c>
      <c r="J154" s="3">
        <f>IF(I162=0,"- - -",I154/I162*100)</f>
        <v>13.762228798703136</v>
      </c>
      <c r="K154" s="2">
        <v>3198</v>
      </c>
      <c r="L154" s="3">
        <f>IF(K162=0,"- - -",K154/K162*100)</f>
        <v>12.094395280235988</v>
      </c>
      <c r="M154" s="2">
        <v>1057</v>
      </c>
      <c r="N154" s="3">
        <f>IF(M162=0,"- - -",M154/M162*100)</f>
        <v>11.125144721608251</v>
      </c>
      <c r="O154" s="2">
        <v>309</v>
      </c>
      <c r="P154" s="3">
        <f>IF(O162=0,"- - -",O154/O162*100)</f>
        <v>11.377025036818852</v>
      </c>
      <c r="Q154" s="2">
        <v>155</v>
      </c>
      <c r="R154" s="3">
        <f>IF(Q162=0,"- - -",Q154/Q162*100)</f>
        <v>13.124470787468248</v>
      </c>
      <c r="S154" s="2">
        <v>111</v>
      </c>
      <c r="T154" s="3">
        <f>IF(S162=0,"- - -",S154/S162*100)</f>
        <v>13.962264150943396</v>
      </c>
      <c r="U154" s="2">
        <v>81</v>
      </c>
      <c r="V154" s="3">
        <f>IF(U162=0,"- - -",U154/U162*100)</f>
        <v>14.862385321100918</v>
      </c>
      <c r="W154" s="2">
        <v>64</v>
      </c>
      <c r="X154" s="3">
        <f>IF(W162=0,"- - -",W154/W162*100)</f>
        <v>12.598425196850393</v>
      </c>
      <c r="Y154" s="2">
        <v>357</v>
      </c>
      <c r="Z154" s="3">
        <f>IF(Y162=0,"- - -",Y154/Y162*100)</f>
        <v>11.911911911911911</v>
      </c>
      <c r="AA154" s="2">
        <v>131</v>
      </c>
      <c r="AB154" s="3">
        <f>IF(AA162=0,"- - -",AA154/AA162*100)</f>
        <v>11.036225779275483</v>
      </c>
      <c r="AC154" s="2">
        <v>173</v>
      </c>
      <c r="AD154" s="3">
        <f>IF(AC162=0,"- - -",AC154/AC162*100)</f>
        <v>13.007518796992482</v>
      </c>
      <c r="AE154" s="26">
        <f t="shared" si="15"/>
        <v>16197</v>
      </c>
      <c r="AF154" s="29">
        <f>IF(AE162=0,"- - -",AE154/AE162*100)</f>
        <v>13.269812140030639</v>
      </c>
      <c r="AI154" s="69"/>
    </row>
    <row r="155" spans="1:35" x14ac:dyDescent="0.25">
      <c r="A155" s="68" t="s">
        <v>185</v>
      </c>
      <c r="B155" s="62" t="s">
        <v>181</v>
      </c>
      <c r="C155" s="9">
        <v>652</v>
      </c>
      <c r="D155" s="3">
        <f>IF(C162=0,"- - -",C155/C162*100)</f>
        <v>31.482375663930469</v>
      </c>
      <c r="E155" s="2">
        <v>984</v>
      </c>
      <c r="F155" s="3">
        <f>IF(E162=0,"- - -",E155/E162*100)</f>
        <v>33.175994605529333</v>
      </c>
      <c r="G155" s="2">
        <v>5549</v>
      </c>
      <c r="H155" s="3">
        <f>IF(G162=0,"- - -",G155/G162*100)</f>
        <v>33.090822350766295</v>
      </c>
      <c r="I155" s="2">
        <v>19475</v>
      </c>
      <c r="J155" s="3">
        <f>IF(I162=0,"- - -",I155/I162*100)</f>
        <v>36.709958341972822</v>
      </c>
      <c r="K155" s="2">
        <v>9997</v>
      </c>
      <c r="L155" s="3">
        <f>IF(K162=0,"- - -",K155/K162*100)</f>
        <v>37.80727630285152</v>
      </c>
      <c r="M155" s="2">
        <v>3296</v>
      </c>
      <c r="N155" s="3">
        <f>IF(M162=0,"- - -",M155/M162*100)</f>
        <v>34.691085148931691</v>
      </c>
      <c r="O155" s="2">
        <v>874</v>
      </c>
      <c r="P155" s="3">
        <f>IF(O162=0,"- - -",O155/O162*100)</f>
        <v>32.179675994108983</v>
      </c>
      <c r="Q155" s="2">
        <v>384</v>
      </c>
      <c r="R155" s="3">
        <f>IF(Q162=0,"- - -",Q155/Q162*100)</f>
        <v>32.514817950889075</v>
      </c>
      <c r="S155" s="2">
        <v>261</v>
      </c>
      <c r="T155" s="3">
        <f>IF(S162=0,"- - -",S155/S162*100)</f>
        <v>32.830188679245282</v>
      </c>
      <c r="U155" s="2">
        <v>166</v>
      </c>
      <c r="V155" s="3">
        <f>IF(U162=0,"- - -",U155/U162*100)</f>
        <v>30.458715596330276</v>
      </c>
      <c r="W155" s="2">
        <v>159</v>
      </c>
      <c r="X155" s="3">
        <f>IF(W162=0,"- - -",W155/W162*100)</f>
        <v>31.299212598425196</v>
      </c>
      <c r="Y155" s="2">
        <v>956</v>
      </c>
      <c r="Z155" s="3">
        <f>IF(Y162=0,"- - -",Y155/Y162*100)</f>
        <v>31.898565231898569</v>
      </c>
      <c r="AA155" s="2">
        <v>390</v>
      </c>
      <c r="AB155" s="3">
        <f>IF(AA162=0,"- - -",AA155/AA162*100)</f>
        <v>32.855939342881214</v>
      </c>
      <c r="AC155" s="2">
        <v>430</v>
      </c>
      <c r="AD155" s="3">
        <f>IF(AC162=0,"- - -",AC155/AC162*100)</f>
        <v>32.330827067669169</v>
      </c>
      <c r="AE155" s="26">
        <f t="shared" si="15"/>
        <v>43573</v>
      </c>
      <c r="AF155" s="29">
        <f>IF(AE162=0,"- - -",AE155/AE162*100)</f>
        <v>35.698309833768917</v>
      </c>
      <c r="AI155" s="69"/>
    </row>
    <row r="156" spans="1:35" x14ac:dyDescent="0.25">
      <c r="A156" s="68" t="s">
        <v>186</v>
      </c>
      <c r="B156" s="62" t="s">
        <v>181</v>
      </c>
      <c r="C156" s="9">
        <v>649</v>
      </c>
      <c r="D156" s="3">
        <f>IF(C162=0,"- - -",C156/C162*100)</f>
        <v>31.33751810719459</v>
      </c>
      <c r="E156" s="2">
        <v>939</v>
      </c>
      <c r="F156" s="3">
        <f>IF(E162=0,"- - -",E156/E162*100)</f>
        <v>31.658799730276467</v>
      </c>
      <c r="G156" s="2">
        <v>5483</v>
      </c>
      <c r="H156" s="3">
        <f>IF(G162=0,"- - -",G156/G162*100)</f>
        <v>32.697238952829629</v>
      </c>
      <c r="I156" s="2">
        <v>17263</v>
      </c>
      <c r="J156" s="3">
        <f>IF(I162=0,"- - -",I156/I162*100)</f>
        <v>32.540385666622683</v>
      </c>
      <c r="K156" s="2">
        <v>8456</v>
      </c>
      <c r="L156" s="3">
        <f>IF(K162=0,"- - -",K156/K162*100)</f>
        <v>31.979426669692156</v>
      </c>
      <c r="M156" s="2">
        <v>3126</v>
      </c>
      <c r="N156" s="3">
        <f>IF(M162=0,"- - -",M156/M162*100)</f>
        <v>32.901799810546258</v>
      </c>
      <c r="O156" s="2">
        <v>870</v>
      </c>
      <c r="P156" s="3">
        <f>IF(O162=0,"- - -",O156/O162*100)</f>
        <v>32.03240058910162</v>
      </c>
      <c r="Q156" s="2">
        <v>353</v>
      </c>
      <c r="R156" s="3">
        <f>IF(Q162=0,"- - -",Q156/Q162*100)</f>
        <v>29.889923793395429</v>
      </c>
      <c r="S156" s="2">
        <v>245</v>
      </c>
      <c r="T156" s="3">
        <f>IF(S162=0,"- - -",S156/S162*100)</f>
        <v>30.817610062893081</v>
      </c>
      <c r="U156" s="2">
        <v>171</v>
      </c>
      <c r="V156" s="3">
        <f>IF(U162=0,"- - -",U156/U162*100)</f>
        <v>31.376146788990827</v>
      </c>
      <c r="W156" s="2">
        <v>169</v>
      </c>
      <c r="X156" s="3">
        <f>IF(W162=0,"- - -",W156/W162*100)</f>
        <v>33.267716535433074</v>
      </c>
      <c r="Y156" s="2">
        <v>968</v>
      </c>
      <c r="Z156" s="3">
        <f>IF(Y162=0,"- - -",Y156/Y162*100)</f>
        <v>32.298965632298966</v>
      </c>
      <c r="AA156" s="2">
        <v>389</v>
      </c>
      <c r="AB156" s="3">
        <f>IF(AA162=0,"- - -",AA156/AA162*100)</f>
        <v>32.771693344566131</v>
      </c>
      <c r="AC156" s="2">
        <v>391</v>
      </c>
      <c r="AD156" s="3">
        <f>IF(AC162=0,"- - -",AC156/AC162*100)</f>
        <v>29.398496240601503</v>
      </c>
      <c r="AE156" s="26">
        <f t="shared" si="15"/>
        <v>39472</v>
      </c>
      <c r="AF156" s="29">
        <f>IF(AE162=0,"- - -",AE156/AE162*100)</f>
        <v>32.338459269697438</v>
      </c>
      <c r="AI156" s="69"/>
    </row>
    <row r="157" spans="1:35" x14ac:dyDescent="0.25">
      <c r="A157" s="68" t="s">
        <v>187</v>
      </c>
      <c r="B157" s="62" t="s">
        <v>181</v>
      </c>
      <c r="C157" s="9">
        <v>349</v>
      </c>
      <c r="D157" s="3">
        <f>IF(C162=0,"- - -",C157/C162*100)</f>
        <v>16.851762433606954</v>
      </c>
      <c r="E157" s="2">
        <v>387</v>
      </c>
      <c r="F157" s="3">
        <f>IF(E162=0,"- - -",E157/E162*100)</f>
        <v>13.047875927174646</v>
      </c>
      <c r="G157" s="2">
        <v>2435</v>
      </c>
      <c r="H157" s="3">
        <f>IF(G162=0,"- - -",G157/G162*100)</f>
        <v>14.520842029936192</v>
      </c>
      <c r="I157" s="2">
        <v>6695</v>
      </c>
      <c r="J157" s="3">
        <f>IF(I162=0,"- - -",I157/I162*100)</f>
        <v>12.619931763774481</v>
      </c>
      <c r="K157" s="2">
        <v>3538</v>
      </c>
      <c r="L157" s="3">
        <f>IF(K162=0,"- - -",K157/K162*100)</f>
        <v>13.380228424476211</v>
      </c>
      <c r="M157" s="2">
        <v>1532</v>
      </c>
      <c r="N157" s="3">
        <f>IF(M162=0,"- - -",M157/M162*100)</f>
        <v>16.12461846121461</v>
      </c>
      <c r="O157" s="2">
        <v>477</v>
      </c>
      <c r="P157" s="3">
        <f>IF(O162=0,"- - -",O157/O162*100)</f>
        <v>17.562592047128128</v>
      </c>
      <c r="Q157" s="2">
        <v>196</v>
      </c>
      <c r="R157" s="3">
        <f>IF(Q162=0,"- - -",Q157/Q162*100)</f>
        <v>16.5961049957663</v>
      </c>
      <c r="S157" s="2">
        <v>122</v>
      </c>
      <c r="T157" s="3">
        <f>IF(S162=0,"- - -",S157/S162*100)</f>
        <v>15.345911949685535</v>
      </c>
      <c r="U157" s="2">
        <v>85</v>
      </c>
      <c r="V157" s="3">
        <f>IF(U162=0,"- - -",U157/U162*100)</f>
        <v>15.596330275229359</v>
      </c>
      <c r="W157" s="2">
        <v>81</v>
      </c>
      <c r="X157" s="3">
        <f>IF(W162=0,"- - -",W157/W162*100)</f>
        <v>15.94488188976378</v>
      </c>
      <c r="Y157" s="2">
        <v>494</v>
      </c>
      <c r="Z157" s="3">
        <f>IF(Y162=0,"- - -",Y157/Y162*100)</f>
        <v>16.483149816483149</v>
      </c>
      <c r="AA157" s="2">
        <v>182</v>
      </c>
      <c r="AB157" s="3">
        <f>IF(AA162=0,"- - -",AA157/AA162*100)</f>
        <v>15.332771693344565</v>
      </c>
      <c r="AC157" s="2">
        <v>222</v>
      </c>
      <c r="AD157" s="3">
        <f>IF(AC162=0,"- - -",AC157/AC162*100)</f>
        <v>16.691729323308273</v>
      </c>
      <c r="AE157" s="26">
        <f t="shared" si="15"/>
        <v>16795</v>
      </c>
      <c r="AF157" s="29">
        <f>IF(AE162=0,"- - -",AE157/AE162*100)</f>
        <v>13.759739142545818</v>
      </c>
      <c r="AI157" s="69"/>
    </row>
    <row r="158" spans="1:35" x14ac:dyDescent="0.25">
      <c r="A158" s="68" t="s">
        <v>188</v>
      </c>
      <c r="B158" s="62" t="s">
        <v>181</v>
      </c>
      <c r="C158" s="9">
        <v>70</v>
      </c>
      <c r="D158" s="3">
        <f>IF(C162=0,"- - -",C158/C162*100)</f>
        <v>3.380009657170449</v>
      </c>
      <c r="E158" s="2">
        <v>78</v>
      </c>
      <c r="F158" s="3">
        <f>IF(E162=0,"- - -",E158/E162*100)</f>
        <v>2.6298044504383009</v>
      </c>
      <c r="G158" s="2">
        <v>403</v>
      </c>
      <c r="H158" s="3">
        <f>IF(G162=0,"- - -",G158/G162*100)</f>
        <v>2.4032440813405689</v>
      </c>
      <c r="I158" s="2">
        <v>1075</v>
      </c>
      <c r="J158" s="3">
        <f>IF(I162=0,"- - -",I158/I162*100)</f>
        <v>2.0263520009047897</v>
      </c>
      <c r="K158" s="2">
        <v>682</v>
      </c>
      <c r="L158" s="3">
        <f>IF(K162=0,"- - -",K158/K162*100)</f>
        <v>2.5792300128583316</v>
      </c>
      <c r="M158" s="2">
        <v>314</v>
      </c>
      <c r="N158" s="3">
        <f>IF(M162=0,"- - -",M158/M162*100)</f>
        <v>3.3049152720766237</v>
      </c>
      <c r="O158" s="2">
        <v>103</v>
      </c>
      <c r="P158" s="3">
        <f>IF(O162=0,"- - -",O158/O162*100)</f>
        <v>3.7923416789396169</v>
      </c>
      <c r="Q158" s="2">
        <v>45</v>
      </c>
      <c r="R158" s="3">
        <f>IF(Q162=0,"- - -",Q158/Q162*100)</f>
        <v>3.8103302286198142</v>
      </c>
      <c r="S158" s="2">
        <v>21</v>
      </c>
      <c r="T158" s="3">
        <f>IF(S162=0,"- - -",S158/S162*100)</f>
        <v>2.6415094339622645</v>
      </c>
      <c r="U158" s="2">
        <v>22</v>
      </c>
      <c r="V158" s="3">
        <f>IF(U162=0,"- - -",U158/U162*100)</f>
        <v>4.0366972477064227</v>
      </c>
      <c r="W158" s="2">
        <v>14</v>
      </c>
      <c r="X158" s="3">
        <f>IF(W162=0,"- - -",W158/W162*100)</f>
        <v>2.7559055118110236</v>
      </c>
      <c r="Y158" s="2">
        <v>119</v>
      </c>
      <c r="Z158" s="3">
        <f>IF(Y162=0,"- - -",Y158/Y162*100)</f>
        <v>3.9706373039706375</v>
      </c>
      <c r="AA158" s="2">
        <v>51</v>
      </c>
      <c r="AB158" s="3">
        <f>IF(AA162=0,"- - -",AA158/AA162*100)</f>
        <v>4.2965459140690818</v>
      </c>
      <c r="AC158" s="2">
        <v>61</v>
      </c>
      <c r="AD158" s="3">
        <f>IF(AC162=0,"- - -",AC158/AC162*100)</f>
        <v>4.5864661654135341</v>
      </c>
      <c r="AE158" s="26">
        <f t="shared" si="15"/>
        <v>3058</v>
      </c>
      <c r="AF158" s="29">
        <f>IF(AE162=0,"- - -",AE158/AE162*100)</f>
        <v>2.5053457754036983</v>
      </c>
      <c r="AI158" s="69"/>
    </row>
    <row r="159" spans="1:35" x14ac:dyDescent="0.25">
      <c r="A159" s="68" t="s">
        <v>189</v>
      </c>
      <c r="B159" s="62" t="s">
        <v>181</v>
      </c>
      <c r="C159" s="9">
        <v>5</v>
      </c>
      <c r="D159" s="3">
        <f>IF(C162=0,"- - -",C159/C162*100)</f>
        <v>0.24142926122646063</v>
      </c>
      <c r="E159" s="2">
        <v>4</v>
      </c>
      <c r="F159" s="3">
        <f>IF(E162=0,"- - -",E159/E162*100)</f>
        <v>0.13486176668914363</v>
      </c>
      <c r="G159" s="2">
        <v>19</v>
      </c>
      <c r="H159" s="3">
        <f>IF(G162=0,"- - -",G159/G162*100)</f>
        <v>0.11330431152722284</v>
      </c>
      <c r="I159" s="2">
        <v>32</v>
      </c>
      <c r="J159" s="3">
        <f>IF(I162=0,"- - -",I159/I162*100)</f>
        <v>6.0319315375770483E-2</v>
      </c>
      <c r="K159" s="2">
        <v>54</v>
      </c>
      <c r="L159" s="3">
        <f>IF(K162=0,"- - -",K159/K162*100)</f>
        <v>0.20422055820285909</v>
      </c>
      <c r="M159" s="2">
        <v>27</v>
      </c>
      <c r="N159" s="3">
        <f>IF(M162=0,"- - -",M159/M162*100)</f>
        <v>0.2841806125670982</v>
      </c>
      <c r="O159" s="2">
        <v>12</v>
      </c>
      <c r="P159" s="3">
        <f>IF(O162=0,"- - -",O159/O162*100)</f>
        <v>0.4418262150220913</v>
      </c>
      <c r="Q159" s="2">
        <v>4</v>
      </c>
      <c r="R159" s="3">
        <f>IF(Q162=0,"- - -",Q159/Q162*100)</f>
        <v>0.33869602032176122</v>
      </c>
      <c r="S159" s="2">
        <v>4</v>
      </c>
      <c r="T159" s="3">
        <f>IF(S162=0,"- - -",S159/S162*100)</f>
        <v>0.50314465408805031</v>
      </c>
      <c r="U159" s="2">
        <v>5</v>
      </c>
      <c r="V159" s="3">
        <f>IF(U162=0,"- - -",U159/U162*100)</f>
        <v>0.91743119266055051</v>
      </c>
      <c r="W159" s="2">
        <v>2</v>
      </c>
      <c r="X159" s="3">
        <f>IF(W162=0,"- - -",W159/W162*100)</f>
        <v>0.39370078740157477</v>
      </c>
      <c r="Y159" s="2">
        <v>14</v>
      </c>
      <c r="Z159" s="3">
        <f>IF(Y162=0,"- - -",Y159/Y162*100)</f>
        <v>0.46713380046713376</v>
      </c>
      <c r="AA159" s="2">
        <v>5</v>
      </c>
      <c r="AB159" s="3">
        <f>IF(AA162=0,"- - -",AA159/AA162*100)</f>
        <v>0.42122999157540014</v>
      </c>
      <c r="AC159" s="2">
        <v>6</v>
      </c>
      <c r="AD159" s="3">
        <f>IF(AC162=0,"- - -",AC159/AC162*100)</f>
        <v>0.45112781954887221</v>
      </c>
      <c r="AE159" s="26">
        <f t="shared" si="15"/>
        <v>193</v>
      </c>
      <c r="AF159" s="29">
        <f>IF(AE162=0,"- - -",AE159/AE162*100)</f>
        <v>0.1581202533201157</v>
      </c>
      <c r="AI159" s="69"/>
    </row>
    <row r="160" spans="1:35" x14ac:dyDescent="0.25">
      <c r="A160" s="68" t="s">
        <v>190</v>
      </c>
      <c r="B160" s="62" t="s">
        <v>181</v>
      </c>
      <c r="C160" s="9">
        <v>0</v>
      </c>
      <c r="D160" s="3">
        <f>IF(C162=0,"- - -",C160/C162*100)</f>
        <v>0</v>
      </c>
      <c r="E160" s="2">
        <v>0</v>
      </c>
      <c r="F160" s="3">
        <f>IF(E162=0,"- - -",E160/E162*100)</f>
        <v>0</v>
      </c>
      <c r="G160" s="2">
        <v>0</v>
      </c>
      <c r="H160" s="3">
        <f>IF(G162=0,"- - -",G160/G162*100)</f>
        <v>0</v>
      </c>
      <c r="I160" s="2">
        <v>2</v>
      </c>
      <c r="J160" s="3">
        <f>IF(I162=0,"- - -",I160/I162*100)</f>
        <v>3.7699572109856552E-3</v>
      </c>
      <c r="K160" s="2">
        <v>3</v>
      </c>
      <c r="L160" s="3">
        <f>IF(K162=0,"- - -",K160/K162*100)</f>
        <v>1.1345586566825504E-2</v>
      </c>
      <c r="M160" s="2">
        <v>1</v>
      </c>
      <c r="N160" s="3">
        <f>IF(M162=0,"- - -",M160/M162*100)</f>
        <v>1.0525207872855489E-2</v>
      </c>
      <c r="O160" s="2">
        <v>0</v>
      </c>
      <c r="P160" s="3">
        <f>IF(O162=0,"- - -",O160/O162*100)</f>
        <v>0</v>
      </c>
      <c r="Q160" s="2">
        <v>0</v>
      </c>
      <c r="R160" s="3">
        <f>IF(Q162=0,"- - -",Q160/Q162*100)</f>
        <v>0</v>
      </c>
      <c r="S160" s="2">
        <v>0</v>
      </c>
      <c r="T160" s="3">
        <f>IF(S162=0,"- - -",S160/S162*100)</f>
        <v>0</v>
      </c>
      <c r="U160" s="2">
        <v>0</v>
      </c>
      <c r="V160" s="3">
        <f>IF(U162=0,"- - -",U160/U162*100)</f>
        <v>0</v>
      </c>
      <c r="W160" s="2">
        <v>0</v>
      </c>
      <c r="X160" s="3">
        <f>IF(W162=0,"- - -",W160/W162*100)</f>
        <v>0</v>
      </c>
      <c r="Y160" s="2">
        <v>0</v>
      </c>
      <c r="Z160" s="3">
        <f>IF(Y162=0,"- - -",Y160/Y162*100)</f>
        <v>0</v>
      </c>
      <c r="AA160" s="2">
        <v>0</v>
      </c>
      <c r="AB160" s="3">
        <f>IF(AA162=0,"- - -",AA160/AA162*100)</f>
        <v>0</v>
      </c>
      <c r="AC160" s="2">
        <v>2</v>
      </c>
      <c r="AD160" s="3">
        <f>IF(AC162=0,"- - -",AC160/AC162*100)</f>
        <v>0.15037593984962408</v>
      </c>
      <c r="AE160" s="26">
        <f t="shared" si="15"/>
        <v>8</v>
      </c>
      <c r="AF160" s="29">
        <f>IF(AE162=0,"- - -",AE160/AE162*100)</f>
        <v>6.5542073915073849E-3</v>
      </c>
      <c r="AI160" s="69"/>
    </row>
    <row r="161" spans="1:35" ht="15.75" thickBot="1" x14ac:dyDescent="0.3">
      <c r="A161" s="68" t="s">
        <v>191</v>
      </c>
      <c r="B161" s="62" t="s">
        <v>181</v>
      </c>
      <c r="C161" s="9">
        <v>0</v>
      </c>
      <c r="D161" s="3">
        <f>IF(C162=0,"- - -",C161/C162*100)</f>
        <v>0</v>
      </c>
      <c r="E161" s="2">
        <v>0</v>
      </c>
      <c r="F161" s="3">
        <f>IF(E162=0,"- - -",E161/E162*100)</f>
        <v>0</v>
      </c>
      <c r="G161" s="2">
        <v>0</v>
      </c>
      <c r="H161" s="3">
        <f>IF(G162=0,"- - -",G161/G162*100)</f>
        <v>0</v>
      </c>
      <c r="I161" s="2">
        <v>0</v>
      </c>
      <c r="J161" s="3">
        <f>IF(I162=0,"- - -",I161/I162*100)</f>
        <v>0</v>
      </c>
      <c r="K161" s="2">
        <v>0</v>
      </c>
      <c r="L161" s="3">
        <f>IF(K162=0,"- - -",K161/K162*100)</f>
        <v>0</v>
      </c>
      <c r="M161" s="2">
        <v>0</v>
      </c>
      <c r="N161" s="3">
        <f>IF(M162=0,"- - -",M161/M162*100)</f>
        <v>0</v>
      </c>
      <c r="O161" s="2">
        <v>0</v>
      </c>
      <c r="P161" s="3">
        <f>IF(O162=0,"- - -",O161/O162*100)</f>
        <v>0</v>
      </c>
      <c r="Q161" s="2">
        <v>0</v>
      </c>
      <c r="R161" s="3">
        <f>IF(Q162=0,"- - -",Q161/Q162*100)</f>
        <v>0</v>
      </c>
      <c r="S161" s="2">
        <v>0</v>
      </c>
      <c r="T161" s="3">
        <f>IF(S162=0,"- - -",S161/S162*100)</f>
        <v>0</v>
      </c>
      <c r="U161" s="2">
        <v>0</v>
      </c>
      <c r="V161" s="3">
        <f>IF(U162=0,"- - -",U161/U162*100)</f>
        <v>0</v>
      </c>
      <c r="W161" s="2">
        <v>0</v>
      </c>
      <c r="X161" s="3">
        <f>IF(W162=0,"- - -",W161/W162*100)</f>
        <v>0</v>
      </c>
      <c r="Y161" s="2">
        <v>0</v>
      </c>
      <c r="Z161" s="3">
        <f>IF(Y162=0,"- - -",Y161/Y162*100)</f>
        <v>0</v>
      </c>
      <c r="AA161" s="2">
        <v>0</v>
      </c>
      <c r="AB161" s="3">
        <f>IF(AA162=0,"- - -",AA161/AA162*100)</f>
        <v>0</v>
      </c>
      <c r="AC161" s="2">
        <v>0</v>
      </c>
      <c r="AD161" s="3">
        <f>IF(AC162=0,"- - -",AC161/AC162*100)</f>
        <v>0</v>
      </c>
      <c r="AE161" s="26">
        <f t="shared" si="15"/>
        <v>0</v>
      </c>
      <c r="AF161" s="29">
        <f>IF(AE162=0,"- - -",AE161/AE162*100)</f>
        <v>0</v>
      </c>
      <c r="AI161" s="69"/>
    </row>
    <row r="162" spans="1:35" x14ac:dyDescent="0.25">
      <c r="A162" s="153" t="s">
        <v>13</v>
      </c>
      <c r="B162" s="154"/>
      <c r="C162" s="14">
        <f>SUM(C152:C161)</f>
        <v>2071</v>
      </c>
      <c r="D162" s="15">
        <f>IF(C162=0,"- - -",C162/C162*100)</f>
        <v>100</v>
      </c>
      <c r="E162" s="16">
        <f>SUM(E152:E161)</f>
        <v>2966</v>
      </c>
      <c r="F162" s="15">
        <f>IF(E162=0,"- - -",E162/E162*100)</f>
        <v>100</v>
      </c>
      <c r="G162" s="16">
        <f>SUM(G152:G161)</f>
        <v>16769</v>
      </c>
      <c r="H162" s="15">
        <f>IF(G162=0,"- - -",G162/G162*100)</f>
        <v>100</v>
      </c>
      <c r="I162" s="16">
        <f>SUM(I152:I161)</f>
        <v>53051</v>
      </c>
      <c r="J162" s="15">
        <f>IF(I162=0,"- - -",I162/I162*100)</f>
        <v>100</v>
      </c>
      <c r="K162" s="16">
        <f>SUM(K152:K161)</f>
        <v>26442</v>
      </c>
      <c r="L162" s="15">
        <f>IF(K162=0,"- - -",K162/K162*100)</f>
        <v>100</v>
      </c>
      <c r="M162" s="16">
        <f>SUM(M152:M161)</f>
        <v>9501</v>
      </c>
      <c r="N162" s="15">
        <f>IF(M162=0,"- - -",M162/M162*100)</f>
        <v>100</v>
      </c>
      <c r="O162" s="16">
        <f>SUM(O152:O161)</f>
        <v>2716</v>
      </c>
      <c r="P162" s="15">
        <f>IF(O162=0,"- - -",O162/O162*100)</f>
        <v>100</v>
      </c>
      <c r="Q162" s="16">
        <f>SUM(Q152:Q161)</f>
        <v>1181</v>
      </c>
      <c r="R162" s="15">
        <f>IF(Q162=0,"- - -",Q162/Q162*100)</f>
        <v>100</v>
      </c>
      <c r="S162" s="16">
        <f>SUM(S152:S161)</f>
        <v>795</v>
      </c>
      <c r="T162" s="15">
        <f>IF(S162=0,"- - -",S162/S162*100)</f>
        <v>100</v>
      </c>
      <c r="U162" s="16">
        <f>SUM(U152:U161)</f>
        <v>545</v>
      </c>
      <c r="V162" s="15">
        <f>IF(U162=0,"- - -",U162/U162*100)</f>
        <v>100</v>
      </c>
      <c r="W162" s="16">
        <f>SUM(W152:W161)</f>
        <v>508</v>
      </c>
      <c r="X162" s="15">
        <f>IF(W162=0,"- - -",W162/W162*100)</f>
        <v>100</v>
      </c>
      <c r="Y162" s="16">
        <f>SUM(Y152:Y161)</f>
        <v>2997</v>
      </c>
      <c r="Z162" s="15">
        <f>IF(Y162=0,"- - -",Y162/Y162*100)</f>
        <v>100</v>
      </c>
      <c r="AA162" s="16">
        <f>SUM(AA152:AA161)</f>
        <v>1187</v>
      </c>
      <c r="AB162" s="15">
        <f t="shared" ref="AB162" si="16">IF(AA162=0,"- - -",AA162/AA162*100)</f>
        <v>100</v>
      </c>
      <c r="AC162" s="16">
        <f>SUM(AC152:AC161)</f>
        <v>1330</v>
      </c>
      <c r="AD162" s="15">
        <f t="shared" ref="AD162" si="17">IF(AC162=0,"- - -",AC162/AC162*100)</f>
        <v>100</v>
      </c>
      <c r="AE162" s="22">
        <f>SUM(AE152:AE161)</f>
        <v>122059</v>
      </c>
      <c r="AF162" s="23">
        <f>IF(AE162=0,"- - -",AE162/AE162*100)</f>
        <v>100</v>
      </c>
      <c r="AI162" s="69"/>
    </row>
    <row r="163" spans="1:35" ht="15.75" thickBot="1" x14ac:dyDescent="0.3">
      <c r="A163" s="155" t="s">
        <v>31</v>
      </c>
      <c r="B163" s="156"/>
      <c r="C163" s="18">
        <f>IF($AE162=0,"- - -",C162/$AE162*100)</f>
        <v>1.6967204384764745</v>
      </c>
      <c r="D163" s="19"/>
      <c r="E163" s="20">
        <f>IF($AE162=0,"- - -",E162/$AE162*100)</f>
        <v>2.4299723904013635</v>
      </c>
      <c r="F163" s="19"/>
      <c r="G163" s="20">
        <f>IF($AE162=0,"- - -",G162/$AE162*100)</f>
        <v>13.738437968523421</v>
      </c>
      <c r="H163" s="19"/>
      <c r="I163" s="20">
        <f>IF($AE162=0,"- - -",I162/$AE162*100)</f>
        <v>43.463407040857291</v>
      </c>
      <c r="J163" s="19"/>
      <c r="K163" s="20">
        <f>IF($AE162=0,"- - -",K162/$AE162*100)</f>
        <v>21.663293980779788</v>
      </c>
      <c r="L163" s="19"/>
      <c r="M163" s="20">
        <f>IF($AE162=0,"- - -",M162/$AE162*100)</f>
        <v>7.7839405533389598</v>
      </c>
      <c r="N163" s="19"/>
      <c r="O163" s="20">
        <f>IF($AE162=0,"- - -",O162/$AE162*100)</f>
        <v>2.2251534094167575</v>
      </c>
      <c r="P163" s="19"/>
      <c r="Q163" s="20">
        <f>IF($AE162=0,"- - -",Q162/$AE162*100)</f>
        <v>0.9675648661712779</v>
      </c>
      <c r="R163" s="19"/>
      <c r="S163" s="20">
        <f>IF($AE162=0,"- - -",S162/$AE162*100)</f>
        <v>0.65132435953104639</v>
      </c>
      <c r="T163" s="19"/>
      <c r="U163" s="20">
        <f>IF($AE162=0,"- - -",U162/$AE162*100)</f>
        <v>0.44650537854644062</v>
      </c>
      <c r="V163" s="19"/>
      <c r="W163" s="20">
        <f>IF($AE162=0,"- - -",W162/$AE162*100)</f>
        <v>0.41619216936071896</v>
      </c>
      <c r="X163" s="19"/>
      <c r="Y163" s="20">
        <f>IF($AE162=0,"- - -",Y162/$AE162*100)</f>
        <v>2.4553699440434547</v>
      </c>
      <c r="Z163" s="19"/>
      <c r="AA163" s="20">
        <f>IF($AE162=0,"- - -",AA162/$AE162*100)</f>
        <v>0.97248052171490829</v>
      </c>
      <c r="AB163" s="50"/>
      <c r="AC163" s="20">
        <f>IF($AE162=0,"- - -",AC162/$AE162*100)</f>
        <v>1.0896369788381028</v>
      </c>
      <c r="AD163" s="50"/>
      <c r="AE163" s="24">
        <f>IF($AE162=0,"- - -",AE162/$AE162*100)</f>
        <v>100</v>
      </c>
      <c r="AF163" s="25"/>
    </row>
    <row r="166" spans="1:35" x14ac:dyDescent="0.25">
      <c r="A166" s="49" t="s">
        <v>175</v>
      </c>
      <c r="L166" s="48"/>
    </row>
    <row r="167" spans="1:35" ht="15.75" thickBot="1" x14ac:dyDescent="0.3"/>
    <row r="168" spans="1:35" ht="14.45" customHeight="1" x14ac:dyDescent="0.25">
      <c r="A168" s="149" t="s">
        <v>180</v>
      </c>
      <c r="B168" s="150"/>
      <c r="C168" s="32" t="s">
        <v>596</v>
      </c>
      <c r="D168" s="33"/>
      <c r="E168" s="33" t="s">
        <v>59</v>
      </c>
      <c r="F168" s="33"/>
      <c r="G168" s="33" t="s">
        <v>16</v>
      </c>
      <c r="H168" s="33"/>
      <c r="I168" s="35" t="s">
        <v>13</v>
      </c>
      <c r="J168" s="36"/>
    </row>
    <row r="169" spans="1:35" ht="15.75" thickBot="1" x14ac:dyDescent="0.3">
      <c r="A169" s="151"/>
      <c r="B169" s="152"/>
      <c r="C169" s="37" t="s">
        <v>14</v>
      </c>
      <c r="D169" s="38" t="s">
        <v>15</v>
      </c>
      <c r="E169" s="39" t="s">
        <v>14</v>
      </c>
      <c r="F169" s="38" t="s">
        <v>15</v>
      </c>
      <c r="G169" s="39" t="s">
        <v>14</v>
      </c>
      <c r="H169" s="38" t="s">
        <v>15</v>
      </c>
      <c r="I169" s="41" t="s">
        <v>14</v>
      </c>
      <c r="J169" s="42" t="s">
        <v>15</v>
      </c>
    </row>
    <row r="170" spans="1:35" x14ac:dyDescent="0.25">
      <c r="A170" s="67" t="s">
        <v>182</v>
      </c>
      <c r="B170" s="62" t="s">
        <v>181</v>
      </c>
      <c r="C170" s="8">
        <v>31</v>
      </c>
      <c r="D170" s="5">
        <f>IF(C180=0,"- - -",C170/C180*100)</f>
        <v>3.2585958605320972E-2</v>
      </c>
      <c r="E170" s="4">
        <v>5</v>
      </c>
      <c r="F170" s="5">
        <f>IF(E180=0,"- - -",E170/E180*100)</f>
        <v>1.9096360233739451E-2</v>
      </c>
      <c r="G170" s="4">
        <v>0</v>
      </c>
      <c r="H170" s="5">
        <f>IF(G180=0,"- - -",G170/G180*100)</f>
        <v>0</v>
      </c>
      <c r="I170" s="26">
        <f>C170+E170+G170</f>
        <v>36</v>
      </c>
      <c r="J170" s="27">
        <f>IF(I180=0,"- - -",I170/I180*100)</f>
        <v>2.9493933261783234E-2</v>
      </c>
      <c r="M170" s="69"/>
    </row>
    <row r="171" spans="1:35" x14ac:dyDescent="0.25">
      <c r="A171" s="68" t="s">
        <v>183</v>
      </c>
      <c r="B171" s="62" t="s">
        <v>181</v>
      </c>
      <c r="C171" s="9">
        <v>2292</v>
      </c>
      <c r="D171" s="3">
        <f>IF(C180=0,"- - -",C171/C180*100)</f>
        <v>2.4092586168837311</v>
      </c>
      <c r="E171" s="2">
        <v>425</v>
      </c>
      <c r="F171" s="3">
        <f>IF(E180=0,"- - -",E171/E180*100)</f>
        <v>1.6231906198678532</v>
      </c>
      <c r="G171" s="2">
        <v>10</v>
      </c>
      <c r="H171" s="3">
        <f>IF(G180=0,"- - -",G171/G180*100)</f>
        <v>1.3458950201884252</v>
      </c>
      <c r="I171" s="26">
        <f t="shared" ref="I171:I179" si="18">C171+E171+G171</f>
        <v>2727</v>
      </c>
      <c r="J171" s="29">
        <f>IF(I180=0,"- - -",I171/I180*100)</f>
        <v>2.2341654445800803</v>
      </c>
      <c r="M171" s="69"/>
    </row>
    <row r="172" spans="1:35" x14ac:dyDescent="0.25">
      <c r="A172" s="68" t="s">
        <v>184</v>
      </c>
      <c r="B172" s="62" t="s">
        <v>181</v>
      </c>
      <c r="C172" s="9">
        <v>13318</v>
      </c>
      <c r="D172" s="3">
        <f>IF(C180=0,"- - -",C172/C180*100)</f>
        <v>13.999348280827896</v>
      </c>
      <c r="E172" s="2">
        <v>2774</v>
      </c>
      <c r="F172" s="3">
        <f>IF(E180=0,"- - -",E172/E180*100)</f>
        <v>10.594660657678647</v>
      </c>
      <c r="G172" s="2">
        <v>105</v>
      </c>
      <c r="H172" s="3">
        <f>IF(G180=0,"- - -",G172/G180*100)</f>
        <v>14.131897711978466</v>
      </c>
      <c r="I172" s="26">
        <f t="shared" si="18"/>
        <v>16197</v>
      </c>
      <c r="J172" s="29">
        <f>IF(I180=0,"- - -",I172/I180*100)</f>
        <v>13.269812140030639</v>
      </c>
      <c r="M172" s="69"/>
    </row>
    <row r="173" spans="1:35" x14ac:dyDescent="0.25">
      <c r="A173" s="68" t="s">
        <v>185</v>
      </c>
      <c r="B173" s="62" t="s">
        <v>181</v>
      </c>
      <c r="C173" s="9">
        <v>34935</v>
      </c>
      <c r="D173" s="3">
        <f>IF(C180=0,"- - -",C173/C180*100)</f>
        <v>36.722273028286715</v>
      </c>
      <c r="E173" s="2">
        <v>8397</v>
      </c>
      <c r="F173" s="3">
        <f>IF(E180=0,"- - -",E173/E180*100)</f>
        <v>32.070427376542035</v>
      </c>
      <c r="G173" s="2">
        <v>241</v>
      </c>
      <c r="H173" s="3">
        <f>IF(G180=0,"- - -",G173/G180*100)</f>
        <v>32.43606998654105</v>
      </c>
      <c r="I173" s="26">
        <f t="shared" si="18"/>
        <v>43573</v>
      </c>
      <c r="J173" s="29">
        <f>IF(I180=0,"- - -",I173/I180*100)</f>
        <v>35.698309833768917</v>
      </c>
      <c r="M173" s="69"/>
    </row>
    <row r="174" spans="1:35" x14ac:dyDescent="0.25">
      <c r="A174" s="68" t="s">
        <v>186</v>
      </c>
      <c r="B174" s="62" t="s">
        <v>181</v>
      </c>
      <c r="C174" s="9">
        <v>30492</v>
      </c>
      <c r="D174" s="3">
        <f>IF(C180=0,"- - -",C174/C180*100)</f>
        <v>32.05196934817571</v>
      </c>
      <c r="E174" s="2">
        <v>8758</v>
      </c>
      <c r="F174" s="3">
        <f>IF(E180=0,"- - -",E174/E180*100)</f>
        <v>33.449184585418017</v>
      </c>
      <c r="G174" s="2">
        <v>222</v>
      </c>
      <c r="H174" s="3">
        <f>IF(G180=0,"- - -",G174/G180*100)</f>
        <v>29.878869448183043</v>
      </c>
      <c r="I174" s="26">
        <f t="shared" si="18"/>
        <v>39472</v>
      </c>
      <c r="J174" s="29">
        <f>IF(I180=0,"- - -",I174/I180*100)</f>
        <v>32.338459269697438</v>
      </c>
      <c r="M174" s="69"/>
    </row>
    <row r="175" spans="1:35" x14ac:dyDescent="0.25">
      <c r="A175" s="68" t="s">
        <v>187</v>
      </c>
      <c r="B175" s="62" t="s">
        <v>181</v>
      </c>
      <c r="C175" s="9">
        <v>11991</v>
      </c>
      <c r="D175" s="3">
        <f>IF(C180=0,"- - -",C175/C180*100)</f>
        <v>12.604459020529154</v>
      </c>
      <c r="E175" s="2">
        <v>4666</v>
      </c>
      <c r="F175" s="3">
        <f>IF(E180=0,"- - -",E175/E180*100)</f>
        <v>17.820723370125656</v>
      </c>
      <c r="G175" s="2">
        <v>138</v>
      </c>
      <c r="H175" s="3">
        <f>IF(G180=0,"- - -",G175/G180*100)</f>
        <v>18.573351278600271</v>
      </c>
      <c r="I175" s="26">
        <f t="shared" si="18"/>
        <v>16795</v>
      </c>
      <c r="J175" s="29">
        <f>IF(I180=0,"- - -",I175/I180*100)</f>
        <v>13.759739142545818</v>
      </c>
      <c r="M175" s="69"/>
    </row>
    <row r="176" spans="1:35" x14ac:dyDescent="0.25">
      <c r="A176" s="68" t="s">
        <v>188</v>
      </c>
      <c r="B176" s="62" t="s">
        <v>181</v>
      </c>
      <c r="C176" s="9">
        <v>1994</v>
      </c>
      <c r="D176" s="3">
        <f>IF(C180=0,"- - -",C176/C180*100)</f>
        <v>2.0960129502906457</v>
      </c>
      <c r="E176" s="2">
        <v>1038</v>
      </c>
      <c r="F176" s="3">
        <f>IF(E180=0,"- - -",E176/E180*100)</f>
        <v>3.9644043845243093</v>
      </c>
      <c r="G176" s="2">
        <v>26</v>
      </c>
      <c r="H176" s="3">
        <f>IF(G180=0,"- - -",G176/G180*100)</f>
        <v>3.4993270524899054</v>
      </c>
      <c r="I176" s="26">
        <f t="shared" si="18"/>
        <v>3058</v>
      </c>
      <c r="J176" s="29">
        <f>IF(I180=0,"- - -",I176/I180*100)</f>
        <v>2.5053457754036983</v>
      </c>
      <c r="M176" s="69"/>
    </row>
    <row r="177" spans="1:13" x14ac:dyDescent="0.25">
      <c r="A177" s="68" t="s">
        <v>189</v>
      </c>
      <c r="B177" s="62" t="s">
        <v>181</v>
      </c>
      <c r="C177" s="9">
        <v>77</v>
      </c>
      <c r="D177" s="3">
        <f>IF(C180=0,"- - -",C177/C180*100)</f>
        <v>8.0939316535797251E-2</v>
      </c>
      <c r="E177" s="2">
        <v>115</v>
      </c>
      <c r="F177" s="3">
        <f>IF(E180=0,"- - -",E177/E180*100)</f>
        <v>0.43921628537600738</v>
      </c>
      <c r="G177" s="2">
        <v>1</v>
      </c>
      <c r="H177" s="3">
        <f>IF(G180=0,"- - -",G177/G180*100)</f>
        <v>0.13458950201884254</v>
      </c>
      <c r="I177" s="26">
        <f t="shared" si="18"/>
        <v>193</v>
      </c>
      <c r="J177" s="29">
        <f>IF(I180=0,"- - -",I177/I180*100)</f>
        <v>0.1581202533201157</v>
      </c>
      <c r="M177" s="69"/>
    </row>
    <row r="178" spans="1:13" x14ac:dyDescent="0.25">
      <c r="A178" s="68" t="s">
        <v>190</v>
      </c>
      <c r="B178" s="62" t="s">
        <v>181</v>
      </c>
      <c r="C178" s="9">
        <v>3</v>
      </c>
      <c r="D178" s="3">
        <f>IF(C180=0,"- - -",C178/C180*100)</f>
        <v>3.1534798650310618E-3</v>
      </c>
      <c r="E178" s="2">
        <v>5</v>
      </c>
      <c r="F178" s="3">
        <f>IF(E180=0,"- - -",E178/E180*100)</f>
        <v>1.9096360233739451E-2</v>
      </c>
      <c r="G178" s="2">
        <v>0</v>
      </c>
      <c r="H178" s="3">
        <f>IF(G180=0,"- - -",G178/G180*100)</f>
        <v>0</v>
      </c>
      <c r="I178" s="26">
        <f t="shared" si="18"/>
        <v>8</v>
      </c>
      <c r="J178" s="29">
        <f>IF(I180=0,"- - -",I178/I180*100)</f>
        <v>6.5542073915073849E-3</v>
      </c>
      <c r="M178" s="69"/>
    </row>
    <row r="179" spans="1:13" ht="15.75" thickBot="1" x14ac:dyDescent="0.3">
      <c r="A179" s="68" t="s">
        <v>191</v>
      </c>
      <c r="B179" s="62" t="s">
        <v>181</v>
      </c>
      <c r="C179" s="9">
        <v>0</v>
      </c>
      <c r="D179" s="3">
        <f>IF(C180=0,"- - -",C179/C180*100)</f>
        <v>0</v>
      </c>
      <c r="E179" s="2">
        <v>0</v>
      </c>
      <c r="F179" s="3">
        <f>IF(E180=0,"- - -",E179/E180*100)</f>
        <v>0</v>
      </c>
      <c r="G179" s="2">
        <v>0</v>
      </c>
      <c r="H179" s="3">
        <f>IF(G180=0,"- - -",G179/G180*100)</f>
        <v>0</v>
      </c>
      <c r="I179" s="26">
        <f t="shared" si="18"/>
        <v>0</v>
      </c>
      <c r="J179" s="29">
        <f>IF(I180=0,"- - -",I179/I180*100)</f>
        <v>0</v>
      </c>
      <c r="M179" s="69"/>
    </row>
    <row r="180" spans="1:13" x14ac:dyDescent="0.25">
      <c r="A180" s="153" t="s">
        <v>13</v>
      </c>
      <c r="B180" s="154"/>
      <c r="C180" s="14">
        <f>SUM(C170:C179)</f>
        <v>95133</v>
      </c>
      <c r="D180" s="15">
        <f>IF(C180=0,"- - -",C180/C180*100)</f>
        <v>100</v>
      </c>
      <c r="E180" s="16">
        <f>SUM(E170:E179)</f>
        <v>26183</v>
      </c>
      <c r="F180" s="15">
        <f>IF(E180=0,"- - -",E180/E180*100)</f>
        <v>100</v>
      </c>
      <c r="G180" s="16">
        <f>SUM(G170:G179)</f>
        <v>743</v>
      </c>
      <c r="H180" s="15">
        <f>IF(G180=0,"- - -",G180/G180*100)</f>
        <v>100</v>
      </c>
      <c r="I180" s="22">
        <f>SUM(I170:I179)</f>
        <v>122059</v>
      </c>
      <c r="J180" s="23">
        <f>IF(I180=0,"- - -",I180/I180*100)</f>
        <v>100</v>
      </c>
      <c r="M180" s="69"/>
    </row>
    <row r="181" spans="1:13" ht="15.75" thickBot="1" x14ac:dyDescent="0.3">
      <c r="A181" s="155" t="s">
        <v>590</v>
      </c>
      <c r="B181" s="156"/>
      <c r="C181" s="18">
        <f>IF($I180=0,"- - -",C180/$I180*100)</f>
        <v>77.940176472034011</v>
      </c>
      <c r="D181" s="19"/>
      <c r="E181" s="20">
        <f>IF($I180=0,"- - -",E180/$I180*100)</f>
        <v>21.451101516479735</v>
      </c>
      <c r="F181" s="19"/>
      <c r="G181" s="20">
        <f>IF($I180=0,"- - -",G180/$I180*100)</f>
        <v>0.60872201148624849</v>
      </c>
      <c r="H181" s="19"/>
      <c r="I181" s="24">
        <f>IF($I180=0,"- - -",I180/$I180*100)</f>
        <v>100</v>
      </c>
      <c r="J181" s="25"/>
    </row>
    <row r="182" spans="1:13" x14ac:dyDescent="0.25">
      <c r="A182" s="146" t="s">
        <v>495</v>
      </c>
      <c r="B182" s="147"/>
      <c r="C182" s="147"/>
      <c r="D182" s="147"/>
    </row>
    <row r="184" spans="1:13" x14ac:dyDescent="0.25">
      <c r="A184" s="51" t="s">
        <v>176</v>
      </c>
      <c r="J184" s="48"/>
      <c r="L184" s="48"/>
    </row>
    <row r="185" spans="1:13" ht="15.75" thickBot="1" x14ac:dyDescent="0.3"/>
    <row r="186" spans="1:13" ht="14.45" customHeight="1" x14ac:dyDescent="0.25">
      <c r="A186" s="149" t="s">
        <v>180</v>
      </c>
      <c r="B186" s="150"/>
      <c r="C186" s="32" t="s">
        <v>121</v>
      </c>
      <c r="D186" s="33"/>
      <c r="E186" s="33" t="s">
        <v>122</v>
      </c>
      <c r="F186" s="33"/>
      <c r="G186" s="33" t="s">
        <v>123</v>
      </c>
      <c r="H186" s="33"/>
      <c r="I186" s="35" t="s">
        <v>13</v>
      </c>
      <c r="J186" s="36"/>
    </row>
    <row r="187" spans="1:13" ht="15.75" thickBot="1" x14ac:dyDescent="0.3">
      <c r="A187" s="151"/>
      <c r="B187" s="152"/>
      <c r="C187" s="37" t="s">
        <v>14</v>
      </c>
      <c r="D187" s="38" t="s">
        <v>15</v>
      </c>
      <c r="E187" s="39" t="s">
        <v>14</v>
      </c>
      <c r="F187" s="38" t="s">
        <v>15</v>
      </c>
      <c r="G187" s="39" t="s">
        <v>14</v>
      </c>
      <c r="H187" s="38" t="s">
        <v>15</v>
      </c>
      <c r="I187" s="41" t="s">
        <v>14</v>
      </c>
      <c r="J187" s="42" t="s">
        <v>15</v>
      </c>
    </row>
    <row r="188" spans="1:13" x14ac:dyDescent="0.25">
      <c r="A188" s="67" t="s">
        <v>182</v>
      </c>
      <c r="B188" s="62" t="s">
        <v>181</v>
      </c>
      <c r="C188" s="8">
        <v>0</v>
      </c>
      <c r="D188" s="5">
        <f>IF(C198=0,"- - -",C188/C198*100)</f>
        <v>0</v>
      </c>
      <c r="E188" s="4">
        <v>36</v>
      </c>
      <c r="F188" s="5">
        <f>IF(E198=0,"- - -",E188/E198*100)</f>
        <v>3.4164997959590396E-2</v>
      </c>
      <c r="G188" s="4">
        <v>0</v>
      </c>
      <c r="H188" s="5">
        <f>IF(G198=0,"- - -",G188/G198*100)</f>
        <v>0</v>
      </c>
      <c r="I188" s="26">
        <f>C188+E188+G188</f>
        <v>36</v>
      </c>
      <c r="J188" s="27">
        <f>IF(I198=0,"- - -",I188/I198*100)</f>
        <v>3.0006751519091799E-2</v>
      </c>
      <c r="M188" s="69"/>
    </row>
    <row r="189" spans="1:13" x14ac:dyDescent="0.25">
      <c r="A189" s="68" t="s">
        <v>183</v>
      </c>
      <c r="B189" s="62" t="s">
        <v>181</v>
      </c>
      <c r="C189" s="9">
        <v>70</v>
      </c>
      <c r="D189" s="3">
        <f>IF(C198=0,"- - -",C189/C198*100)</f>
        <v>0.5490196078431373</v>
      </c>
      <c r="E189" s="2">
        <v>2596</v>
      </c>
      <c r="F189" s="3">
        <f>IF(E198=0,"- - -",E189/E198*100)</f>
        <v>2.4636759639749077</v>
      </c>
      <c r="G189" s="2">
        <v>41</v>
      </c>
      <c r="H189" s="3">
        <f>IF(G198=0,"- - -",G189/G198*100)</f>
        <v>2.2138228941684663</v>
      </c>
      <c r="I189" s="26">
        <f t="shared" ref="I189:I197" si="19">C189+E189+G189</f>
        <v>2707</v>
      </c>
      <c r="J189" s="29">
        <f>IF(I198=0,"- - -",I189/I198*100)</f>
        <v>2.2563410100605972</v>
      </c>
      <c r="M189" s="69"/>
    </row>
    <row r="190" spans="1:13" x14ac:dyDescent="0.25">
      <c r="A190" s="68" t="s">
        <v>184</v>
      </c>
      <c r="B190" s="62" t="s">
        <v>181</v>
      </c>
      <c r="C190" s="9">
        <v>911</v>
      </c>
      <c r="D190" s="3">
        <f>IF(C198=0,"- - -",C190/C198*100)</f>
        <v>7.1450980392156858</v>
      </c>
      <c r="E190" s="2">
        <v>14837</v>
      </c>
      <c r="F190" s="3">
        <f>IF(E198=0,"- - -",E190/E198*100)</f>
        <v>14.080724297956742</v>
      </c>
      <c r="G190" s="2">
        <v>285</v>
      </c>
      <c r="H190" s="3">
        <f>IF(G198=0,"- - -",G190/G198*100)</f>
        <v>15.38876889848812</v>
      </c>
      <c r="I190" s="26">
        <f t="shared" si="19"/>
        <v>16033</v>
      </c>
      <c r="J190" s="29">
        <f>IF(I198=0,"- - -",I190/I198*100)</f>
        <v>13.363840197377744</v>
      </c>
      <c r="M190" s="69"/>
    </row>
    <row r="191" spans="1:13" x14ac:dyDescent="0.25">
      <c r="A191" s="68" t="s">
        <v>185</v>
      </c>
      <c r="B191" s="62" t="s">
        <v>181</v>
      </c>
      <c r="C191" s="9">
        <v>3459</v>
      </c>
      <c r="D191" s="3">
        <f>IF(C198=0,"- - -",C191/C198*100)</f>
        <v>27.129411764705878</v>
      </c>
      <c r="E191" s="2">
        <v>38867</v>
      </c>
      <c r="F191" s="3">
        <f>IF(E198=0,"- - -",E191/E198*100)</f>
        <v>36.885860435983339</v>
      </c>
      <c r="G191" s="2">
        <v>588</v>
      </c>
      <c r="H191" s="3">
        <f>IF(G198=0,"- - -",G191/G198*100)</f>
        <v>31.749460043196542</v>
      </c>
      <c r="I191" s="26">
        <f t="shared" si="19"/>
        <v>42914</v>
      </c>
      <c r="J191" s="29">
        <f>IF(I198=0,"- - -",I191/I198*100)</f>
        <v>35.769714852508486</v>
      </c>
      <c r="M191" s="69"/>
    </row>
    <row r="192" spans="1:13" x14ac:dyDescent="0.25">
      <c r="A192" s="68" t="s">
        <v>186</v>
      </c>
      <c r="B192" s="62" t="s">
        <v>181</v>
      </c>
      <c r="C192" s="9">
        <v>4991</v>
      </c>
      <c r="D192" s="3">
        <f>IF(C198=0,"- - -",C192/C198*100)</f>
        <v>39.145098039215689</v>
      </c>
      <c r="E192" s="2">
        <v>33100</v>
      </c>
      <c r="F192" s="3">
        <f>IF(E198=0,"- - -",E192/E198*100)</f>
        <v>31.412817568401174</v>
      </c>
      <c r="G192" s="2">
        <v>618</v>
      </c>
      <c r="H192" s="3">
        <f>IF(G198=0,"- - -",G192/G198*100)</f>
        <v>33.36933045356372</v>
      </c>
      <c r="I192" s="26">
        <f t="shared" si="19"/>
        <v>38709</v>
      </c>
      <c r="J192" s="29">
        <f>IF(I198=0,"- - -",I192/I198*100)</f>
        <v>32.26475957090345</v>
      </c>
      <c r="M192" s="69"/>
    </row>
    <row r="193" spans="1:13" x14ac:dyDescent="0.25">
      <c r="A193" s="68" t="s">
        <v>187</v>
      </c>
      <c r="B193" s="62" t="s">
        <v>181</v>
      </c>
      <c r="C193" s="9">
        <v>2735</v>
      </c>
      <c r="D193" s="3">
        <f>IF(C198=0,"- - -",C193/C198*100)</f>
        <v>21.450980392156861</v>
      </c>
      <c r="E193" s="2">
        <v>13412</v>
      </c>
      <c r="F193" s="3">
        <f>IF(E198=0,"- - -",E193/E198*100)</f>
        <v>12.728359795389624</v>
      </c>
      <c r="G193" s="2">
        <v>271</v>
      </c>
      <c r="H193" s="3">
        <f>IF(G198=0,"- - -",G193/G198*100)</f>
        <v>14.632829373650107</v>
      </c>
      <c r="I193" s="26">
        <f t="shared" si="19"/>
        <v>16418</v>
      </c>
      <c r="J193" s="29">
        <f>IF(I198=0,"- - -",I193/I198*100)</f>
        <v>13.684745734456918</v>
      </c>
      <c r="M193" s="69"/>
    </row>
    <row r="194" spans="1:13" x14ac:dyDescent="0.25">
      <c r="A194" s="68" t="s">
        <v>188</v>
      </c>
      <c r="B194" s="62" t="s">
        <v>181</v>
      </c>
      <c r="C194" s="9">
        <v>545</v>
      </c>
      <c r="D194" s="3">
        <f>IF(C198=0,"- - -",C194/C198*100)</f>
        <v>4.2745098039215685</v>
      </c>
      <c r="E194" s="2">
        <v>2389</v>
      </c>
      <c r="F194" s="3">
        <f>IF(E198=0,"- - -",E194/E198*100)</f>
        <v>2.2672272257072632</v>
      </c>
      <c r="G194" s="2">
        <v>46</v>
      </c>
      <c r="H194" s="3">
        <f>IF(G198=0,"- - -",G194/G198*100)</f>
        <v>2.4838012958963285</v>
      </c>
      <c r="I194" s="26">
        <f t="shared" si="19"/>
        <v>2980</v>
      </c>
      <c r="J194" s="29">
        <f>IF(I198=0,"- - -",I194/I198*100)</f>
        <v>2.4838922090803761</v>
      </c>
      <c r="M194" s="69"/>
    </row>
    <row r="195" spans="1:13" x14ac:dyDescent="0.25">
      <c r="A195" s="68" t="s">
        <v>189</v>
      </c>
      <c r="B195" s="62" t="s">
        <v>181</v>
      </c>
      <c r="C195" s="9">
        <v>39</v>
      </c>
      <c r="D195" s="3">
        <f>IF(C198=0,"- - -",C195/C198*100)</f>
        <v>0.30588235294117649</v>
      </c>
      <c r="E195" s="2">
        <v>128</v>
      </c>
      <c r="F195" s="3">
        <f>IF(E198=0,"- - -",E195/E198*100)</f>
        <v>0.12147554830076587</v>
      </c>
      <c r="G195" s="2">
        <v>3</v>
      </c>
      <c r="H195" s="3">
        <f>IF(G198=0,"- - -",G195/G198*100)</f>
        <v>0.16198704103671707</v>
      </c>
      <c r="I195" s="26">
        <f t="shared" si="19"/>
        <v>170</v>
      </c>
      <c r="J195" s="29">
        <f>IF(I198=0,"- - -",I195/I198*100)</f>
        <v>0.1416985488401557</v>
      </c>
      <c r="M195" s="69"/>
    </row>
    <row r="196" spans="1:13" x14ac:dyDescent="0.25">
      <c r="A196" s="68" t="s">
        <v>190</v>
      </c>
      <c r="B196" s="62" t="s">
        <v>181</v>
      </c>
      <c r="C196" s="9">
        <v>0</v>
      </c>
      <c r="D196" s="3">
        <f>IF(C198=0,"- - -",C196/C198*100)</f>
        <v>0</v>
      </c>
      <c r="E196" s="2">
        <v>6</v>
      </c>
      <c r="F196" s="3">
        <f>IF(E198=0,"- - -",E196/E198*100)</f>
        <v>5.6941663265983999E-3</v>
      </c>
      <c r="G196" s="2">
        <v>0</v>
      </c>
      <c r="H196" s="3">
        <f>IF(G198=0,"- - -",G196/G198*100)</f>
        <v>0</v>
      </c>
      <c r="I196" s="26">
        <f t="shared" si="19"/>
        <v>6</v>
      </c>
      <c r="J196" s="29">
        <f>IF(I198=0,"- - -",I196/I198*100)</f>
        <v>5.0011252531819662E-3</v>
      </c>
      <c r="M196" s="69"/>
    </row>
    <row r="197" spans="1:13" ht="15.75" thickBot="1" x14ac:dyDescent="0.3">
      <c r="A197" s="68" t="s">
        <v>191</v>
      </c>
      <c r="B197" s="62" t="s">
        <v>181</v>
      </c>
      <c r="C197" s="9">
        <v>0</v>
      </c>
      <c r="D197" s="3">
        <f>IF(C198=0,"- - -",C197/C198*100)</f>
        <v>0</v>
      </c>
      <c r="E197" s="2">
        <v>0</v>
      </c>
      <c r="F197" s="3">
        <f>IF(E198=0,"- - -",E197/E198*100)</f>
        <v>0</v>
      </c>
      <c r="G197" s="2">
        <v>0</v>
      </c>
      <c r="H197" s="3">
        <f>IF(G198=0,"- - -",G197/G198*100)</f>
        <v>0</v>
      </c>
      <c r="I197" s="26">
        <f t="shared" si="19"/>
        <v>0</v>
      </c>
      <c r="J197" s="29">
        <f>IF(I198=0,"- - -",I197/I198*100)</f>
        <v>0</v>
      </c>
      <c r="M197" s="69"/>
    </row>
    <row r="198" spans="1:13" x14ac:dyDescent="0.25">
      <c r="A198" s="153" t="s">
        <v>13</v>
      </c>
      <c r="B198" s="154"/>
      <c r="C198" s="14">
        <f>SUM(C188:C197)</f>
        <v>12750</v>
      </c>
      <c r="D198" s="15">
        <f>IF(C198=0,"- - -",C198/C198*100)</f>
        <v>100</v>
      </c>
      <c r="E198" s="16">
        <f>SUM(E188:E197)</f>
        <v>105371</v>
      </c>
      <c r="F198" s="15">
        <f>IF(E198=0,"- - -",E198/E198*100)</f>
        <v>100</v>
      </c>
      <c r="G198" s="16">
        <f>SUM(G188:G197)</f>
        <v>1852</v>
      </c>
      <c r="H198" s="15">
        <f>IF(G198=0,"- - -",G198/G198*100)</f>
        <v>100</v>
      </c>
      <c r="I198" s="22">
        <f>SUM(I188:I197)</f>
        <v>119973</v>
      </c>
      <c r="J198" s="23">
        <f>IF(I198=0,"- - -",I198/I198*100)</f>
        <v>100</v>
      </c>
      <c r="M198" s="69"/>
    </row>
    <row r="199" spans="1:13" ht="15.75" thickBot="1" x14ac:dyDescent="0.3">
      <c r="A199" s="155" t="s">
        <v>594</v>
      </c>
      <c r="B199" s="156"/>
      <c r="C199" s="18">
        <f>IF($I198=0,"- - -",C198/$I198*100)</f>
        <v>10.627391163011678</v>
      </c>
      <c r="D199" s="19"/>
      <c r="E199" s="20">
        <f>IF($I198=0,"- - -",E198/$I198*100)</f>
        <v>87.828928175506164</v>
      </c>
      <c r="F199" s="19"/>
      <c r="G199" s="20">
        <f>IF($I198=0,"- - -",G198/$I198*100)</f>
        <v>1.5436806614821668</v>
      </c>
      <c r="H199" s="19"/>
      <c r="I199" s="24">
        <f>IF($I198=0,"- - -",I198/$I198*100)</f>
        <v>100</v>
      </c>
      <c r="J199" s="25"/>
    </row>
    <row r="202" spans="1:13" x14ac:dyDescent="0.25">
      <c r="A202" s="51" t="s">
        <v>177</v>
      </c>
      <c r="L202" s="48"/>
    </row>
    <row r="203" spans="1:13" ht="15.75" thickBot="1" x14ac:dyDescent="0.3"/>
    <row r="204" spans="1:13" ht="14.45" customHeight="1" x14ac:dyDescent="0.25">
      <c r="A204" s="149" t="s">
        <v>180</v>
      </c>
      <c r="B204" s="150"/>
      <c r="C204" s="32" t="s">
        <v>124</v>
      </c>
      <c r="D204" s="33"/>
      <c r="E204" s="33" t="s">
        <v>125</v>
      </c>
      <c r="F204" s="33"/>
      <c r="G204" s="33" t="s">
        <v>123</v>
      </c>
      <c r="H204" s="33"/>
      <c r="I204" s="35" t="s">
        <v>13</v>
      </c>
      <c r="J204" s="36"/>
    </row>
    <row r="205" spans="1:13" ht="15.75" thickBot="1" x14ac:dyDescent="0.3">
      <c r="A205" s="151"/>
      <c r="B205" s="152"/>
      <c r="C205" s="37" t="s">
        <v>14</v>
      </c>
      <c r="D205" s="38" t="s">
        <v>15</v>
      </c>
      <c r="E205" s="39" t="s">
        <v>14</v>
      </c>
      <c r="F205" s="38" t="s">
        <v>15</v>
      </c>
      <c r="G205" s="39" t="s">
        <v>14</v>
      </c>
      <c r="H205" s="38" t="s">
        <v>15</v>
      </c>
      <c r="I205" s="41" t="s">
        <v>14</v>
      </c>
      <c r="J205" s="42" t="s">
        <v>15</v>
      </c>
    </row>
    <row r="206" spans="1:13" x14ac:dyDescent="0.25">
      <c r="A206" s="67" t="s">
        <v>182</v>
      </c>
      <c r="B206" s="62" t="s">
        <v>181</v>
      </c>
      <c r="C206" s="8">
        <v>27</v>
      </c>
      <c r="D206" s="5">
        <f>IF(C216=0,"- - -",C206/C216*100)</f>
        <v>3.3524963681289349E-2</v>
      </c>
      <c r="E206" s="4">
        <v>8</v>
      </c>
      <c r="F206" s="5">
        <f>IF(E216=0,"- - -",E206/E216*100)</f>
        <v>2.0615368757408648E-2</v>
      </c>
      <c r="G206" s="4">
        <v>1</v>
      </c>
      <c r="H206" s="5">
        <f>IF(G216=0,"- - -",G206/G216*100)</f>
        <v>0.15873015873015872</v>
      </c>
      <c r="I206" s="26">
        <f>C206+E206+G206</f>
        <v>36</v>
      </c>
      <c r="J206" s="27">
        <f>IF(I216=0,"- - -",I206/I216*100)</f>
        <v>3.0006751519091799E-2</v>
      </c>
      <c r="M206" s="69"/>
    </row>
    <row r="207" spans="1:13" x14ac:dyDescent="0.25">
      <c r="A207" s="68" t="s">
        <v>183</v>
      </c>
      <c r="B207" s="62" t="s">
        <v>181</v>
      </c>
      <c r="C207" s="9">
        <v>1960</v>
      </c>
      <c r="D207" s="3">
        <f>IF(C216=0,"- - -",C207/C216*100)</f>
        <v>2.4336640301973005</v>
      </c>
      <c r="E207" s="2">
        <v>731</v>
      </c>
      <c r="F207" s="3">
        <f>IF(E216=0,"- - -",E207/E216*100)</f>
        <v>1.883729320208215</v>
      </c>
      <c r="G207" s="2">
        <v>16</v>
      </c>
      <c r="H207" s="3">
        <f>IF(G216=0,"- - -",G207/G216*100)</f>
        <v>2.5396825396825395</v>
      </c>
      <c r="I207" s="26">
        <f t="shared" ref="I207:I215" si="20">C207+E207+G207</f>
        <v>2707</v>
      </c>
      <c r="J207" s="29">
        <f>IF(I216=0,"- - -",I207/I216*100)</f>
        <v>2.2563410100605972</v>
      </c>
      <c r="M207" s="69"/>
    </row>
    <row r="208" spans="1:13" x14ac:dyDescent="0.25">
      <c r="A208" s="68" t="s">
        <v>184</v>
      </c>
      <c r="B208" s="62" t="s">
        <v>181</v>
      </c>
      <c r="C208" s="9">
        <v>11659</v>
      </c>
      <c r="D208" s="3">
        <f>IF(C216=0,"- - -",C208/C216*100)</f>
        <v>14.476575983709349</v>
      </c>
      <c r="E208" s="2">
        <v>4279</v>
      </c>
      <c r="F208" s="3">
        <f>IF(E216=0,"- - -",E208/E216*100)</f>
        <v>11.02664536411895</v>
      </c>
      <c r="G208" s="2">
        <v>95</v>
      </c>
      <c r="H208" s="3">
        <f>IF(G216=0,"- - -",G208/G216*100)</f>
        <v>15.079365079365079</v>
      </c>
      <c r="I208" s="26">
        <f t="shared" si="20"/>
        <v>16033</v>
      </c>
      <c r="J208" s="29">
        <f>IF(I216=0,"- - -",I208/I216*100)</f>
        <v>13.363840197377744</v>
      </c>
      <c r="M208" s="69"/>
    </row>
    <row r="209" spans="1:13" x14ac:dyDescent="0.25">
      <c r="A209" s="68" t="s">
        <v>185</v>
      </c>
      <c r="B209" s="62" t="s">
        <v>181</v>
      </c>
      <c r="C209" s="9">
        <v>29733</v>
      </c>
      <c r="D209" s="3">
        <f>IF(C216=0,"- - -",C209/C216*100)</f>
        <v>36.918435005028741</v>
      </c>
      <c r="E209" s="2">
        <v>12996</v>
      </c>
      <c r="F209" s="3">
        <f>IF(E216=0,"- - -",E209/E216*100)</f>
        <v>33.489666546410355</v>
      </c>
      <c r="G209" s="2">
        <v>185</v>
      </c>
      <c r="H209" s="3">
        <f>IF(G216=0,"- - -",G209/G216*100)</f>
        <v>29.365079365079367</v>
      </c>
      <c r="I209" s="26">
        <f t="shared" si="20"/>
        <v>42914</v>
      </c>
      <c r="J209" s="29">
        <f>IF(I216=0,"- - -",I209/I216*100)</f>
        <v>35.769714852508486</v>
      </c>
      <c r="M209" s="69"/>
    </row>
    <row r="210" spans="1:13" x14ac:dyDescent="0.25">
      <c r="A210" s="68" t="s">
        <v>186</v>
      </c>
      <c r="B210" s="62" t="s">
        <v>181</v>
      </c>
      <c r="C210" s="9">
        <v>24992</v>
      </c>
      <c r="D210" s="3">
        <f>IF(C216=0,"- - -",C210/C216*100)</f>
        <v>31.03169971565864</v>
      </c>
      <c r="E210" s="2">
        <v>13504</v>
      </c>
      <c r="F210" s="3">
        <f>IF(E216=0,"- - -",E210/E216*100)</f>
        <v>34.7987424625058</v>
      </c>
      <c r="G210" s="2">
        <v>213</v>
      </c>
      <c r="H210" s="3">
        <f>IF(G216=0,"- - -",G210/G216*100)</f>
        <v>33.80952380952381</v>
      </c>
      <c r="I210" s="26">
        <f t="shared" si="20"/>
        <v>38709</v>
      </c>
      <c r="J210" s="29">
        <f>IF(I216=0,"- - -",I210/I216*100)</f>
        <v>32.26475957090345</v>
      </c>
      <c r="M210" s="69"/>
    </row>
    <row r="211" spans="1:13" x14ac:dyDescent="0.25">
      <c r="A211" s="68" t="s">
        <v>187</v>
      </c>
      <c r="B211" s="62" t="s">
        <v>181</v>
      </c>
      <c r="C211" s="9">
        <v>10243</v>
      </c>
      <c r="D211" s="3">
        <f>IF(C216=0,"- - -",C211/C216*100)</f>
        <v>12.718377888423953</v>
      </c>
      <c r="E211" s="2">
        <v>6077</v>
      </c>
      <c r="F211" s="3">
        <f>IF(E216=0,"- - -",E211/E216*100)</f>
        <v>15.659949492346545</v>
      </c>
      <c r="G211" s="2">
        <v>98</v>
      </c>
      <c r="H211" s="3">
        <f>IF(G216=0,"- - -",G211/G216*100)</f>
        <v>15.555555555555555</v>
      </c>
      <c r="I211" s="26">
        <f t="shared" si="20"/>
        <v>16418</v>
      </c>
      <c r="J211" s="29">
        <f>IF(I216=0,"- - -",I211/I216*100)</f>
        <v>13.684745734456918</v>
      </c>
      <c r="M211" s="69"/>
    </row>
    <row r="212" spans="1:13" x14ac:dyDescent="0.25">
      <c r="A212" s="68" t="s">
        <v>188</v>
      </c>
      <c r="B212" s="62" t="s">
        <v>181</v>
      </c>
      <c r="C212" s="9">
        <v>1827</v>
      </c>
      <c r="D212" s="3">
        <f>IF(C216=0,"- - -",C212/C216*100)</f>
        <v>2.2685225424339124</v>
      </c>
      <c r="E212" s="2">
        <v>1131</v>
      </c>
      <c r="F212" s="3">
        <f>IF(E216=0,"- - -",E212/E216*100)</f>
        <v>2.9144977580786477</v>
      </c>
      <c r="G212" s="2">
        <v>22</v>
      </c>
      <c r="H212" s="3">
        <f>IF(G216=0,"- - -",G212/G216*100)</f>
        <v>3.4920634920634921</v>
      </c>
      <c r="I212" s="26">
        <f t="shared" si="20"/>
        <v>2980</v>
      </c>
      <c r="J212" s="29">
        <f>IF(I216=0,"- - -",I212/I216*100)</f>
        <v>2.4838922090803761</v>
      </c>
      <c r="M212" s="69"/>
    </row>
    <row r="213" spans="1:13" x14ac:dyDescent="0.25">
      <c r="A213" s="68" t="s">
        <v>189</v>
      </c>
      <c r="B213" s="62" t="s">
        <v>181</v>
      </c>
      <c r="C213" s="9">
        <v>92</v>
      </c>
      <c r="D213" s="3">
        <f>IF(C216=0,"- - -",C213/C216*100)</f>
        <v>0.11423320958068962</v>
      </c>
      <c r="E213" s="2">
        <v>78</v>
      </c>
      <c r="F213" s="3">
        <f>IF(E216=0,"- - -",E213/E216*100)</f>
        <v>0.20099984538473431</v>
      </c>
      <c r="G213" s="2">
        <v>0</v>
      </c>
      <c r="H213" s="3">
        <f>IF(G216=0,"- - -",G213/G216*100)</f>
        <v>0</v>
      </c>
      <c r="I213" s="26">
        <f t="shared" si="20"/>
        <v>170</v>
      </c>
      <c r="J213" s="29">
        <f>IF(I216=0,"- - -",I213/I216*100)</f>
        <v>0.1416985488401557</v>
      </c>
      <c r="M213" s="69"/>
    </row>
    <row r="214" spans="1:13" x14ac:dyDescent="0.25">
      <c r="A214" s="68" t="s">
        <v>190</v>
      </c>
      <c r="B214" s="62" t="s">
        <v>181</v>
      </c>
      <c r="C214" s="9">
        <v>4</v>
      </c>
      <c r="D214" s="3">
        <f>IF(C216=0,"- - -",C214/C216*100)</f>
        <v>4.9666612861169399E-3</v>
      </c>
      <c r="E214" s="2">
        <v>2</v>
      </c>
      <c r="F214" s="3">
        <f>IF(E216=0,"- - -",E214/E216*100)</f>
        <v>5.153842189352162E-3</v>
      </c>
      <c r="G214" s="2">
        <v>0</v>
      </c>
      <c r="H214" s="3">
        <f>IF(G216=0,"- - -",G214/G216*100)</f>
        <v>0</v>
      </c>
      <c r="I214" s="26">
        <f t="shared" si="20"/>
        <v>6</v>
      </c>
      <c r="J214" s="29">
        <f>IF(I216=0,"- - -",I214/I216*100)</f>
        <v>5.0011252531819662E-3</v>
      </c>
      <c r="M214" s="69"/>
    </row>
    <row r="215" spans="1:13" ht="15.75" thickBot="1" x14ac:dyDescent="0.3">
      <c r="A215" s="68" t="s">
        <v>191</v>
      </c>
      <c r="B215" s="62" t="s">
        <v>181</v>
      </c>
      <c r="C215" s="9">
        <v>0</v>
      </c>
      <c r="D215" s="3">
        <f>IF(C216=0,"- - -",C215/C216*100)</f>
        <v>0</v>
      </c>
      <c r="E215" s="2">
        <v>0</v>
      </c>
      <c r="F215" s="3">
        <f>IF(E216=0,"- - -",E215/E216*100)</f>
        <v>0</v>
      </c>
      <c r="G215" s="2">
        <v>0</v>
      </c>
      <c r="H215" s="3">
        <f>IF(G216=0,"- - -",G215/G216*100)</f>
        <v>0</v>
      </c>
      <c r="I215" s="26">
        <f t="shared" si="20"/>
        <v>0</v>
      </c>
      <c r="J215" s="29">
        <f>IF(I216=0,"- - -",I215/I216*100)</f>
        <v>0</v>
      </c>
      <c r="M215" s="69"/>
    </row>
    <row r="216" spans="1:13" x14ac:dyDescent="0.25">
      <c r="A216" s="153" t="s">
        <v>13</v>
      </c>
      <c r="B216" s="154"/>
      <c r="C216" s="14">
        <f>SUM(C206:C215)</f>
        <v>80537</v>
      </c>
      <c r="D216" s="15">
        <f>IF(C216=0,"- - -",C216/C216*100)</f>
        <v>100</v>
      </c>
      <c r="E216" s="16">
        <f>SUM(E206:E215)</f>
        <v>38806</v>
      </c>
      <c r="F216" s="15">
        <f>IF(E216=0,"- - -",E216/E216*100)</f>
        <v>100</v>
      </c>
      <c r="G216" s="16">
        <f>SUM(G206:G215)</f>
        <v>630</v>
      </c>
      <c r="H216" s="15">
        <f>IF(G216=0,"- - -",G216/G216*100)</f>
        <v>100</v>
      </c>
      <c r="I216" s="22">
        <f>SUM(I206:I215)</f>
        <v>119973</v>
      </c>
      <c r="J216" s="23">
        <f>IF(I216=0,"- - -",I216/I216*100)</f>
        <v>100</v>
      </c>
      <c r="M216" s="69"/>
    </row>
    <row r="217" spans="1:13" ht="15.75" thickBot="1" x14ac:dyDescent="0.3">
      <c r="A217" s="155" t="s">
        <v>592</v>
      </c>
      <c r="B217" s="156"/>
      <c r="C217" s="18">
        <f>IF($I216=0,"- - -",C216/$I216*100)</f>
        <v>67.129270752585995</v>
      </c>
      <c r="D217" s="19"/>
      <c r="E217" s="20">
        <f>IF($I216=0,"- - -",E216/$I216*100)</f>
        <v>32.345611095829895</v>
      </c>
      <c r="F217" s="19"/>
      <c r="G217" s="20">
        <f>IF($I216=0,"- - -",G216/$I216*100)</f>
        <v>0.52511815158410635</v>
      </c>
      <c r="H217" s="19"/>
      <c r="I217" s="24">
        <f>IF($I216=0,"- - -",I216/$I216*100)</f>
        <v>100</v>
      </c>
      <c r="J217" s="25"/>
    </row>
    <row r="218" spans="1:13" x14ac:dyDescent="0.25">
      <c r="A218" s="76"/>
    </row>
    <row r="220" spans="1:13" x14ac:dyDescent="0.25">
      <c r="A220" s="51" t="s">
        <v>178</v>
      </c>
      <c r="J220" s="48"/>
      <c r="L220" s="48"/>
    </row>
    <row r="221" spans="1:13" ht="15.75" thickBot="1" x14ac:dyDescent="0.3"/>
    <row r="222" spans="1:13" ht="14.45" customHeight="1" x14ac:dyDescent="0.25">
      <c r="A222" s="149" t="s">
        <v>180</v>
      </c>
      <c r="B222" s="150"/>
      <c r="C222" s="32" t="s">
        <v>126</v>
      </c>
      <c r="D222" s="33"/>
      <c r="E222" s="33" t="s">
        <v>127</v>
      </c>
      <c r="F222" s="33"/>
      <c r="G222" s="33" t="s">
        <v>123</v>
      </c>
      <c r="H222" s="33"/>
      <c r="I222" s="35" t="s">
        <v>13</v>
      </c>
      <c r="J222" s="36"/>
    </row>
    <row r="223" spans="1:13" ht="15.75" thickBot="1" x14ac:dyDescent="0.3">
      <c r="A223" s="151"/>
      <c r="B223" s="152"/>
      <c r="C223" s="37" t="s">
        <v>14</v>
      </c>
      <c r="D223" s="38" t="s">
        <v>15</v>
      </c>
      <c r="E223" s="39" t="s">
        <v>14</v>
      </c>
      <c r="F223" s="38" t="s">
        <v>15</v>
      </c>
      <c r="G223" s="39" t="s">
        <v>14</v>
      </c>
      <c r="H223" s="38" t="s">
        <v>15</v>
      </c>
      <c r="I223" s="41" t="s">
        <v>14</v>
      </c>
      <c r="J223" s="42" t="s">
        <v>15</v>
      </c>
    </row>
    <row r="224" spans="1:13" x14ac:dyDescent="0.25">
      <c r="A224" s="67" t="s">
        <v>182</v>
      </c>
      <c r="B224" s="62" t="s">
        <v>181</v>
      </c>
      <c r="C224" s="8">
        <v>6</v>
      </c>
      <c r="D224" s="5">
        <f>IF(C234=0,"- - -",C224/C234*100)</f>
        <v>1.9496977968414896E-2</v>
      </c>
      <c r="E224" s="4">
        <v>30</v>
      </c>
      <c r="F224" s="5">
        <f>IF(E234=0,"- - -",E224/E234*100)</f>
        <v>3.3938187248291778E-2</v>
      </c>
      <c r="G224" s="4">
        <v>0</v>
      </c>
      <c r="H224" s="5">
        <f>IF(G234=0,"- - -",G224/G234*100)</f>
        <v>0</v>
      </c>
      <c r="I224" s="26">
        <f>C224+E224+G224</f>
        <v>36</v>
      </c>
      <c r="J224" s="27">
        <f>IF(I234=0,"- - -",I224/I234*100)</f>
        <v>3.0006751519091799E-2</v>
      </c>
      <c r="M224" s="69"/>
    </row>
    <row r="225" spans="1:13" x14ac:dyDescent="0.25">
      <c r="A225" s="68" t="s">
        <v>183</v>
      </c>
      <c r="B225" s="62" t="s">
        <v>181</v>
      </c>
      <c r="C225" s="9">
        <v>743</v>
      </c>
      <c r="D225" s="3">
        <f>IF(C234=0,"- - -",C225/C234*100)</f>
        <v>2.414375771755378</v>
      </c>
      <c r="E225" s="2">
        <v>1936</v>
      </c>
      <c r="F225" s="3">
        <f>IF(E234=0,"- - -",E225/E234*100)</f>
        <v>2.1901443504230964</v>
      </c>
      <c r="G225" s="2">
        <v>28</v>
      </c>
      <c r="H225" s="3">
        <f>IF(G234=0,"- - -",G225/G234*100)</f>
        <v>3.4869240348692405</v>
      </c>
      <c r="I225" s="26">
        <f t="shared" ref="I225:I233" si="21">C225+E225+G225</f>
        <v>2707</v>
      </c>
      <c r="J225" s="29">
        <f>IF(I234=0,"- - -",I225/I234*100)</f>
        <v>2.2563410100605972</v>
      </c>
      <c r="M225" s="69"/>
    </row>
    <row r="226" spans="1:13" x14ac:dyDescent="0.25">
      <c r="A226" s="68" t="s">
        <v>184</v>
      </c>
      <c r="B226" s="62" t="s">
        <v>181</v>
      </c>
      <c r="C226" s="9">
        <v>4424</v>
      </c>
      <c r="D226" s="3">
        <f>IF(C234=0,"- - -",C226/C234*100)</f>
        <v>14.375771755377917</v>
      </c>
      <c r="E226" s="2">
        <v>11445</v>
      </c>
      <c r="F226" s="3">
        <f>IF(E234=0,"- - -",E226/E234*100)</f>
        <v>12.947418435223312</v>
      </c>
      <c r="G226" s="2">
        <v>164</v>
      </c>
      <c r="H226" s="3">
        <f>IF(G234=0,"- - -",G226/G234*100)</f>
        <v>20.423412204234122</v>
      </c>
      <c r="I226" s="26">
        <f t="shared" si="21"/>
        <v>16033</v>
      </c>
      <c r="J226" s="29">
        <f>IF(I234=0,"- - -",I226/I234*100)</f>
        <v>13.363840197377744</v>
      </c>
      <c r="M226" s="69"/>
    </row>
    <row r="227" spans="1:13" x14ac:dyDescent="0.25">
      <c r="A227" s="68" t="s">
        <v>185</v>
      </c>
      <c r="B227" s="62" t="s">
        <v>181</v>
      </c>
      <c r="C227" s="9">
        <v>10769</v>
      </c>
      <c r="D227" s="3">
        <f>IF(C234=0,"- - -",C227/C234*100)</f>
        <v>34.993825956976671</v>
      </c>
      <c r="E227" s="2">
        <v>31900</v>
      </c>
      <c r="F227" s="3">
        <f>IF(E234=0,"- - -",E227/E234*100)</f>
        <v>36.087605774016922</v>
      </c>
      <c r="G227" s="2">
        <v>245</v>
      </c>
      <c r="H227" s="3">
        <f>IF(G234=0,"- - -",G227/G234*100)</f>
        <v>30.510585305105852</v>
      </c>
      <c r="I227" s="26">
        <f t="shared" si="21"/>
        <v>42914</v>
      </c>
      <c r="J227" s="29">
        <f>IF(I234=0,"- - -",I227/I234*100)</f>
        <v>35.769714852508486</v>
      </c>
      <c r="M227" s="69"/>
    </row>
    <row r="228" spans="1:13" x14ac:dyDescent="0.25">
      <c r="A228" s="68" t="s">
        <v>186</v>
      </c>
      <c r="B228" s="62" t="s">
        <v>181</v>
      </c>
      <c r="C228" s="9">
        <v>9537</v>
      </c>
      <c r="D228" s="3">
        <f>IF(C234=0,"- - -",C228/C234*100)</f>
        <v>30.990446480795477</v>
      </c>
      <c r="E228" s="2">
        <v>28919</v>
      </c>
      <c r="F228" s="3">
        <f>IF(E234=0,"- - -",E228/E234*100)</f>
        <v>32.715281234445001</v>
      </c>
      <c r="G228" s="2">
        <v>253</v>
      </c>
      <c r="H228" s="3">
        <f>IF(G234=0,"- - -",G228/G234*100)</f>
        <v>31.506849315068493</v>
      </c>
      <c r="I228" s="26">
        <f t="shared" si="21"/>
        <v>38709</v>
      </c>
      <c r="J228" s="29">
        <f>IF(I234=0,"- - -",I228/I234*100)</f>
        <v>32.26475957090345</v>
      </c>
      <c r="M228" s="69"/>
    </row>
    <row r="229" spans="1:13" x14ac:dyDescent="0.25">
      <c r="A229" s="68" t="s">
        <v>187</v>
      </c>
      <c r="B229" s="62" t="s">
        <v>181</v>
      </c>
      <c r="C229" s="9">
        <v>4370</v>
      </c>
      <c r="D229" s="3">
        <f>IF(C234=0,"- - -",C229/C234*100)</f>
        <v>14.200298953662182</v>
      </c>
      <c r="E229" s="2">
        <v>11956</v>
      </c>
      <c r="F229" s="3">
        <f>IF(E234=0,"- - -",E229/E234*100)</f>
        <v>13.52549889135255</v>
      </c>
      <c r="G229" s="2">
        <v>92</v>
      </c>
      <c r="H229" s="3">
        <f>IF(G234=0,"- - -",G229/G234*100)</f>
        <v>11.457036114570361</v>
      </c>
      <c r="I229" s="26">
        <f t="shared" si="21"/>
        <v>16418</v>
      </c>
      <c r="J229" s="29">
        <f>IF(I234=0,"- - -",I229/I234*100)</f>
        <v>13.684745734456918</v>
      </c>
      <c r="M229" s="69"/>
    </row>
    <row r="230" spans="1:13" x14ac:dyDescent="0.25">
      <c r="A230" s="68" t="s">
        <v>188</v>
      </c>
      <c r="B230" s="62" t="s">
        <v>181</v>
      </c>
      <c r="C230" s="9">
        <v>877</v>
      </c>
      <c r="D230" s="3">
        <f>IF(C234=0,"- - -",C230/C234*100)</f>
        <v>2.849808279716644</v>
      </c>
      <c r="E230" s="2">
        <v>2082</v>
      </c>
      <c r="F230" s="3">
        <f>IF(E234=0,"- - -",E230/E234*100)</f>
        <v>2.3553101950314494</v>
      </c>
      <c r="G230" s="2">
        <v>21</v>
      </c>
      <c r="H230" s="3">
        <f>IF(G234=0,"- - -",G230/G234*100)</f>
        <v>2.6151930261519305</v>
      </c>
      <c r="I230" s="26">
        <f t="shared" si="21"/>
        <v>2980</v>
      </c>
      <c r="J230" s="29">
        <f>IF(I234=0,"- - -",I230/I234*100)</f>
        <v>2.4838922090803761</v>
      </c>
      <c r="M230" s="69"/>
    </row>
    <row r="231" spans="1:13" x14ac:dyDescent="0.25">
      <c r="A231" s="68" t="s">
        <v>189</v>
      </c>
      <c r="B231" s="62" t="s">
        <v>181</v>
      </c>
      <c r="C231" s="9">
        <v>47</v>
      </c>
      <c r="D231" s="3">
        <f>IF(C234=0,"- - -",C231/C234*100)</f>
        <v>0.15272632741925002</v>
      </c>
      <c r="E231" s="2">
        <v>123</v>
      </c>
      <c r="F231" s="3">
        <f>IF(E234=0,"- - -",E231/E234*100)</f>
        <v>0.13914656771799627</v>
      </c>
      <c r="G231" s="2">
        <v>0</v>
      </c>
      <c r="H231" s="3">
        <f>IF(G234=0,"- - -",G231/G234*100)</f>
        <v>0</v>
      </c>
      <c r="I231" s="26">
        <f t="shared" si="21"/>
        <v>170</v>
      </c>
      <c r="J231" s="29">
        <f>IF(I234=0,"- - -",I231/I234*100)</f>
        <v>0.1416985488401557</v>
      </c>
      <c r="M231" s="69"/>
    </row>
    <row r="232" spans="1:13" x14ac:dyDescent="0.25">
      <c r="A232" s="68" t="s">
        <v>190</v>
      </c>
      <c r="B232" s="62" t="s">
        <v>181</v>
      </c>
      <c r="C232" s="9">
        <v>1</v>
      </c>
      <c r="D232" s="3">
        <f>IF(C234=0,"- - -",C232/C234*100)</f>
        <v>3.2494963280691493E-3</v>
      </c>
      <c r="E232" s="2">
        <v>5</v>
      </c>
      <c r="F232" s="3">
        <f>IF(E234=0,"- - -",E232/E234*100)</f>
        <v>5.6563645413819632E-3</v>
      </c>
      <c r="G232" s="2">
        <v>0</v>
      </c>
      <c r="H232" s="3">
        <f>IF(G234=0,"- - -",G232/G234*100)</f>
        <v>0</v>
      </c>
      <c r="I232" s="26">
        <f t="shared" si="21"/>
        <v>6</v>
      </c>
      <c r="J232" s="29">
        <f>IF(I234=0,"- - -",I232/I234*100)</f>
        <v>5.0011252531819662E-3</v>
      </c>
      <c r="M232" s="69"/>
    </row>
    <row r="233" spans="1:13" ht="15.75" thickBot="1" x14ac:dyDescent="0.3">
      <c r="A233" s="68" t="s">
        <v>191</v>
      </c>
      <c r="B233" s="62" t="s">
        <v>181</v>
      </c>
      <c r="C233" s="9">
        <v>0</v>
      </c>
      <c r="D233" s="3">
        <f>IF(C234=0,"- - -",C233/C234*100)</f>
        <v>0</v>
      </c>
      <c r="E233" s="2">
        <v>0</v>
      </c>
      <c r="F233" s="3">
        <f>IF(E234=0,"- - -",E233/E234*100)</f>
        <v>0</v>
      </c>
      <c r="G233" s="2">
        <v>0</v>
      </c>
      <c r="H233" s="3">
        <f>IF(G234=0,"- - -",G233/G234*100)</f>
        <v>0</v>
      </c>
      <c r="I233" s="26">
        <f t="shared" si="21"/>
        <v>0</v>
      </c>
      <c r="J233" s="29">
        <f>IF(I234=0,"- - -",I233/I234*100)</f>
        <v>0</v>
      </c>
      <c r="M233" s="69"/>
    </row>
    <row r="234" spans="1:13" x14ac:dyDescent="0.25">
      <c r="A234" s="153" t="s">
        <v>13</v>
      </c>
      <c r="B234" s="154"/>
      <c r="C234" s="14">
        <f>SUM(C224:C233)</f>
        <v>30774</v>
      </c>
      <c r="D234" s="15">
        <f>IF(C234=0,"- - -",C234/C234*100)</f>
        <v>100</v>
      </c>
      <c r="E234" s="16">
        <f>SUM(E224:E233)</f>
        <v>88396</v>
      </c>
      <c r="F234" s="15">
        <f>IF(E234=0,"- - -",E234/E234*100)</f>
        <v>100</v>
      </c>
      <c r="G234" s="16">
        <f>SUM(G224:G233)</f>
        <v>803</v>
      </c>
      <c r="H234" s="15">
        <f>IF(G234=0,"- - -",G234/G234*100)</f>
        <v>100</v>
      </c>
      <c r="I234" s="22">
        <f>SUM(I224:I233)</f>
        <v>119973</v>
      </c>
      <c r="J234" s="23">
        <f>IF(I234=0,"- - -",I234/I234*100)</f>
        <v>100</v>
      </c>
      <c r="M234" s="69"/>
    </row>
    <row r="235" spans="1:13" ht="15.75" thickBot="1" x14ac:dyDescent="0.3">
      <c r="A235" s="155" t="s">
        <v>591</v>
      </c>
      <c r="B235" s="156"/>
      <c r="C235" s="18">
        <f>IF($I234=0,"- - -",C234/$I234*100)</f>
        <v>25.650771423570301</v>
      </c>
      <c r="D235" s="19"/>
      <c r="E235" s="20">
        <f>IF($I234=0,"- - -",E234/$I234*100)</f>
        <v>73.679911313378838</v>
      </c>
      <c r="F235" s="19"/>
      <c r="G235" s="20">
        <f>IF($I234=0,"- - -",G234/$I234*100)</f>
        <v>0.66931726305085315</v>
      </c>
      <c r="H235" s="19"/>
      <c r="I235" s="24">
        <f>IF($I234=0,"- - -",I234/$I234*100)</f>
        <v>100</v>
      </c>
      <c r="J235" s="25"/>
    </row>
    <row r="238" spans="1:13" x14ac:dyDescent="0.25">
      <c r="A238" s="49" t="s">
        <v>179</v>
      </c>
      <c r="J238" s="48"/>
      <c r="L238" s="48"/>
    </row>
    <row r="239" spans="1:13" ht="15.75" thickBot="1" x14ac:dyDescent="0.3"/>
    <row r="240" spans="1:13" ht="14.45" customHeight="1" x14ac:dyDescent="0.25">
      <c r="A240" s="149" t="s">
        <v>180</v>
      </c>
      <c r="B240" s="150"/>
      <c r="C240" s="32" t="s">
        <v>66</v>
      </c>
      <c r="D240" s="33"/>
      <c r="E240" s="33" t="s">
        <v>67</v>
      </c>
      <c r="F240" s="33"/>
      <c r="G240" s="35" t="s">
        <v>13</v>
      </c>
      <c r="H240" s="36"/>
    </row>
    <row r="241" spans="1:11" ht="15.75" thickBot="1" x14ac:dyDescent="0.3">
      <c r="A241" s="151"/>
      <c r="B241" s="152"/>
      <c r="C241" s="37" t="s">
        <v>14</v>
      </c>
      <c r="D241" s="38" t="s">
        <v>15</v>
      </c>
      <c r="E241" s="39" t="s">
        <v>14</v>
      </c>
      <c r="F241" s="38" t="s">
        <v>15</v>
      </c>
      <c r="G241" s="41" t="s">
        <v>14</v>
      </c>
      <c r="H241" s="42" t="s">
        <v>15</v>
      </c>
    </row>
    <row r="242" spans="1:11" x14ac:dyDescent="0.25">
      <c r="A242" s="67" t="s">
        <v>182</v>
      </c>
      <c r="B242" s="62" t="s">
        <v>181</v>
      </c>
      <c r="C242" s="8">
        <v>0</v>
      </c>
      <c r="D242" s="5">
        <f>IF(C252=0,"- - -",C242/C252*100)</f>
        <v>0</v>
      </c>
      <c r="E242" s="4">
        <v>36</v>
      </c>
      <c r="F242" s="5">
        <f>IF(E252=0,"- - -",E242/E252*100)</f>
        <v>2.9640607632456465E-2</v>
      </c>
      <c r="G242" s="26">
        <f>C242+E242</f>
        <v>36</v>
      </c>
      <c r="H242" s="27">
        <f>IF(G252=0,"- - -",G242/G252*100)</f>
        <v>2.9493933261783234E-2</v>
      </c>
      <c r="K242" s="69"/>
    </row>
    <row r="243" spans="1:11" x14ac:dyDescent="0.25">
      <c r="A243" s="68" t="s">
        <v>183</v>
      </c>
      <c r="B243" s="62" t="s">
        <v>181</v>
      </c>
      <c r="C243" s="9">
        <v>8</v>
      </c>
      <c r="D243" s="3">
        <f>IF(C252=0,"- - -",C243/C252*100)</f>
        <v>1.3245033112582782</v>
      </c>
      <c r="E243" s="2">
        <v>2719</v>
      </c>
      <c r="F243" s="3">
        <f>IF(E252=0,"- - -",E243/E252*100)</f>
        <v>2.2386892264624758</v>
      </c>
      <c r="G243" s="26">
        <f t="shared" ref="G243:G251" si="22">C243+E243</f>
        <v>2727</v>
      </c>
      <c r="H243" s="29">
        <f>IF(G252=0,"- - -",G243/G252*100)</f>
        <v>2.2341654445800803</v>
      </c>
      <c r="K243" s="69"/>
    </row>
    <row r="244" spans="1:11" x14ac:dyDescent="0.25">
      <c r="A244" s="68" t="s">
        <v>184</v>
      </c>
      <c r="B244" s="62" t="s">
        <v>181</v>
      </c>
      <c r="C244" s="9">
        <v>83</v>
      </c>
      <c r="D244" s="3">
        <f>IF(C252=0,"- - -",C244/C252*100)</f>
        <v>13.741721854304636</v>
      </c>
      <c r="E244" s="2">
        <v>16114</v>
      </c>
      <c r="F244" s="3">
        <f>IF(E252=0,"- - -",E244/E252*100)</f>
        <v>13.267465316372318</v>
      </c>
      <c r="G244" s="26">
        <f t="shared" si="22"/>
        <v>16197</v>
      </c>
      <c r="H244" s="29">
        <f>IF(G252=0,"- - -",G244/G252*100)</f>
        <v>13.269812140030639</v>
      </c>
      <c r="K244" s="69"/>
    </row>
    <row r="245" spans="1:11" x14ac:dyDescent="0.25">
      <c r="A245" s="68" t="s">
        <v>185</v>
      </c>
      <c r="B245" s="62" t="s">
        <v>181</v>
      </c>
      <c r="C245" s="9">
        <v>200</v>
      </c>
      <c r="D245" s="3">
        <f>IF(C252=0,"- - -",C245/C252*100)</f>
        <v>33.112582781456958</v>
      </c>
      <c r="E245" s="2">
        <v>43373</v>
      </c>
      <c r="F245" s="3">
        <f>IF(E252=0,"- - -",E245/E252*100)</f>
        <v>35.711168745625955</v>
      </c>
      <c r="G245" s="26">
        <f t="shared" si="22"/>
        <v>43573</v>
      </c>
      <c r="H245" s="29">
        <f>IF(G252=0,"- - -",G245/G252*100)</f>
        <v>35.698309833768917</v>
      </c>
      <c r="K245" s="69"/>
    </row>
    <row r="246" spans="1:11" x14ac:dyDescent="0.25">
      <c r="A246" s="68" t="s">
        <v>186</v>
      </c>
      <c r="B246" s="62" t="s">
        <v>181</v>
      </c>
      <c r="C246" s="9">
        <v>175</v>
      </c>
      <c r="D246" s="3">
        <f>IF(C252=0,"- - -",C246/C252*100)</f>
        <v>28.973509933774832</v>
      </c>
      <c r="E246" s="2">
        <v>39297</v>
      </c>
      <c r="F246" s="3">
        <f>IF(E252=0,"- - -",E246/E252*100)</f>
        <v>32.35519328146227</v>
      </c>
      <c r="G246" s="26">
        <f t="shared" si="22"/>
        <v>39472</v>
      </c>
      <c r="H246" s="29">
        <f>IF(G252=0,"- - -",G246/G252*100)</f>
        <v>32.338459269697438</v>
      </c>
      <c r="K246" s="69"/>
    </row>
    <row r="247" spans="1:11" x14ac:dyDescent="0.25">
      <c r="A247" s="68" t="s">
        <v>187</v>
      </c>
      <c r="B247" s="62" t="s">
        <v>181</v>
      </c>
      <c r="C247" s="9">
        <v>115</v>
      </c>
      <c r="D247" s="3">
        <f>IF(C252=0,"- - -",C247/C252*100)</f>
        <v>19.039735099337747</v>
      </c>
      <c r="E247" s="2">
        <v>16680</v>
      </c>
      <c r="F247" s="3">
        <f>IF(E252=0,"- - -",E247/E252*100)</f>
        <v>13.733481536371494</v>
      </c>
      <c r="G247" s="26">
        <f t="shared" si="22"/>
        <v>16795</v>
      </c>
      <c r="H247" s="29">
        <f>IF(G252=0,"- - -",G247/G252*100)</f>
        <v>13.759739142545818</v>
      </c>
      <c r="K247" s="69"/>
    </row>
    <row r="248" spans="1:11" x14ac:dyDescent="0.25">
      <c r="A248" s="68" t="s">
        <v>188</v>
      </c>
      <c r="B248" s="62" t="s">
        <v>181</v>
      </c>
      <c r="C248" s="9">
        <v>22</v>
      </c>
      <c r="D248" s="3">
        <f>IF(C252=0,"- - -",C248/C252*100)</f>
        <v>3.6423841059602649</v>
      </c>
      <c r="E248" s="2">
        <v>3036</v>
      </c>
      <c r="F248" s="3">
        <f>IF(E252=0,"- - -",E248/E252*100)</f>
        <v>2.4996912436704952</v>
      </c>
      <c r="G248" s="26">
        <f t="shared" si="22"/>
        <v>3058</v>
      </c>
      <c r="H248" s="29">
        <f>IF(G252=0,"- - -",G248/G252*100)</f>
        <v>2.5053457754036983</v>
      </c>
      <c r="K248" s="69"/>
    </row>
    <row r="249" spans="1:11" x14ac:dyDescent="0.25">
      <c r="A249" s="68" t="s">
        <v>189</v>
      </c>
      <c r="B249" s="62" t="s">
        <v>181</v>
      </c>
      <c r="C249" s="9">
        <v>1</v>
      </c>
      <c r="D249" s="3">
        <f>IF(C252=0,"- - -",C249/C252*100)</f>
        <v>0.16556291390728478</v>
      </c>
      <c r="E249" s="2">
        <v>192</v>
      </c>
      <c r="F249" s="3">
        <f>IF(E252=0,"- - -",E249/E252*100)</f>
        <v>0.15808324070643448</v>
      </c>
      <c r="G249" s="26">
        <f t="shared" si="22"/>
        <v>193</v>
      </c>
      <c r="H249" s="29">
        <f>IF(G252=0,"- - -",G249/G252*100)</f>
        <v>0.1581202533201157</v>
      </c>
      <c r="K249" s="69"/>
    </row>
    <row r="250" spans="1:11" x14ac:dyDescent="0.25">
      <c r="A250" s="68" t="s">
        <v>190</v>
      </c>
      <c r="B250" s="62" t="s">
        <v>181</v>
      </c>
      <c r="C250" s="9">
        <v>0</v>
      </c>
      <c r="D250" s="3">
        <f>IF(C252=0,"- - -",C250/C252*100)</f>
        <v>0</v>
      </c>
      <c r="E250" s="2">
        <v>8</v>
      </c>
      <c r="F250" s="3">
        <f>IF(E252=0,"- - -",E250/E252*100)</f>
        <v>6.5868016961014367E-3</v>
      </c>
      <c r="G250" s="26">
        <f t="shared" si="22"/>
        <v>8</v>
      </c>
      <c r="H250" s="29">
        <f>IF(G252=0,"- - -",G250/G252*100)</f>
        <v>6.5542073915073849E-3</v>
      </c>
      <c r="K250" s="69"/>
    </row>
    <row r="251" spans="1:11" ht="15.75" thickBot="1" x14ac:dyDescent="0.3">
      <c r="A251" s="68" t="s">
        <v>191</v>
      </c>
      <c r="B251" s="62" t="s">
        <v>181</v>
      </c>
      <c r="C251" s="9">
        <v>0</v>
      </c>
      <c r="D251" s="3">
        <f>IF(C252=0,"- - -",C251/C252*100)</f>
        <v>0</v>
      </c>
      <c r="E251" s="2">
        <v>0</v>
      </c>
      <c r="F251" s="3">
        <f>IF(E252=0,"- - -",E251/E252*100)</f>
        <v>0</v>
      </c>
      <c r="G251" s="26">
        <f t="shared" si="22"/>
        <v>0</v>
      </c>
      <c r="H251" s="29">
        <f>IF(G252=0,"- - -",G251/G252*100)</f>
        <v>0</v>
      </c>
      <c r="K251" s="69"/>
    </row>
    <row r="252" spans="1:11" x14ac:dyDescent="0.25">
      <c r="A252" s="153" t="s">
        <v>13</v>
      </c>
      <c r="B252" s="154"/>
      <c r="C252" s="14">
        <f>SUM(C242:C251)</f>
        <v>604</v>
      </c>
      <c r="D252" s="15">
        <f>IF(C252=0,"- - -",C252/C252*100)</f>
        <v>100</v>
      </c>
      <c r="E252" s="16">
        <f>SUM(E242:E251)</f>
        <v>121455</v>
      </c>
      <c r="F252" s="15">
        <f>IF(E252=0,"- - -",E252/E252*100)</f>
        <v>100</v>
      </c>
      <c r="G252" s="22">
        <f>SUM(G242:G251)</f>
        <v>122059</v>
      </c>
      <c r="H252" s="23">
        <f>IF(G252=0,"- - -",G252/G252*100)</f>
        <v>100</v>
      </c>
      <c r="K252" s="69"/>
    </row>
    <row r="253" spans="1:11" ht="15.75" thickBot="1" x14ac:dyDescent="0.3">
      <c r="A253" s="155" t="s">
        <v>593</v>
      </c>
      <c r="B253" s="156"/>
      <c r="C253" s="18">
        <f>IF($G252=0,"- - -",C252/$G252*100)</f>
        <v>0.49484265805880767</v>
      </c>
      <c r="D253" s="19"/>
      <c r="E253" s="20">
        <f>IF($G252=0,"- - -",E252/$G252*100)</f>
        <v>99.505157341941199</v>
      </c>
      <c r="F253" s="19"/>
      <c r="G253" s="24">
        <f>IF($G252=0,"- - -",G252/$G252*100)</f>
        <v>100</v>
      </c>
      <c r="H253" s="25"/>
    </row>
  </sheetData>
  <sheetProtection sheet="1" objects="1" scenarios="1"/>
  <mergeCells count="56">
    <mergeCell ref="AA55:AB55"/>
    <mergeCell ref="A1:B1"/>
    <mergeCell ref="A6:B7"/>
    <mergeCell ref="A18:B18"/>
    <mergeCell ref="A19:B19"/>
    <mergeCell ref="A24:B25"/>
    <mergeCell ref="A36:B36"/>
    <mergeCell ref="A37:B37"/>
    <mergeCell ref="A42:B43"/>
    <mergeCell ref="A54:B54"/>
    <mergeCell ref="A55:B55"/>
    <mergeCell ref="Y55:Z55"/>
    <mergeCell ref="K1:O1"/>
    <mergeCell ref="A38:E38"/>
    <mergeCell ref="A127:B127"/>
    <mergeCell ref="A60:B61"/>
    <mergeCell ref="A72:B72"/>
    <mergeCell ref="A73:B73"/>
    <mergeCell ref="A78:B79"/>
    <mergeCell ref="A90:B90"/>
    <mergeCell ref="A91:B91"/>
    <mergeCell ref="A96:B97"/>
    <mergeCell ref="A108:B108"/>
    <mergeCell ref="A109:B109"/>
    <mergeCell ref="A114:B115"/>
    <mergeCell ref="A126:B126"/>
    <mergeCell ref="A110:D110"/>
    <mergeCell ref="A199:B199"/>
    <mergeCell ref="A132:B133"/>
    <mergeCell ref="A144:B144"/>
    <mergeCell ref="A145:B145"/>
    <mergeCell ref="A150:B151"/>
    <mergeCell ref="A162:B162"/>
    <mergeCell ref="A163:B163"/>
    <mergeCell ref="A168:B169"/>
    <mergeCell ref="A180:B180"/>
    <mergeCell ref="A181:B181"/>
    <mergeCell ref="A186:B187"/>
    <mergeCell ref="A198:B198"/>
    <mergeCell ref="A182:D182"/>
    <mergeCell ref="A146:E146"/>
    <mergeCell ref="A240:B241"/>
    <mergeCell ref="A252:B252"/>
    <mergeCell ref="A253:B253"/>
    <mergeCell ref="A204:B205"/>
    <mergeCell ref="A216:B216"/>
    <mergeCell ref="A217:B217"/>
    <mergeCell ref="A222:B223"/>
    <mergeCell ref="A234:B234"/>
    <mergeCell ref="A235:B235"/>
    <mergeCell ref="S73:T73"/>
    <mergeCell ref="W73:X73"/>
    <mergeCell ref="U73:V73"/>
    <mergeCell ref="Y73:Z73"/>
    <mergeCell ref="Q78:R78"/>
    <mergeCell ref="S78:T78"/>
  </mergeCells>
  <hyperlinks>
    <hyperlink ref="A1:B1" location="Index!B5" display="Index (klikken)"/>
    <hyperlink ref="K1" location="'GR enkelvoudig'!J84" display="Grafiek: verdeling van de leeftijd van de moeder"/>
    <hyperlink ref="K1:N1" location="'GR enkelvoudig'!B58" display="Grafiek: verdeling van de leeftijd van de moeder"/>
    <hyperlink ref="A38" location="'GR Provincie ZH'!B36" display="Grafiek : leeftijd van de moeder per provincie van het ziekenhuis"/>
    <hyperlink ref="A146" location="'GR Siblings'!B60" display="Grafiek: siblings over leeftijd van de moeder"/>
    <hyperlink ref="A146:D146" location="'GR Meerlingzwangerschap'!B60" display="Grafiek: meerlingzwangerschap over leeftijd van de moeder"/>
    <hyperlink ref="A38:E38" location="'GR Provincie ZH'!B36" display="Grafiek: leeftijd van de moeder per provincie van het ziekenhuis"/>
    <hyperlink ref="A110:D110" location="'GR Geboortegewicht'!B32" display="Grafiek: geboortegewicht per leeftijd van de moeder"/>
    <hyperlink ref="A182:D182" location="'GR Bevallingswijze'!B60" display="Grafiek: bevallingswijze over leeftijd van de moeder"/>
  </hyperlink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I281"/>
  <sheetViews>
    <sheetView showGridLines="0" zoomScale="90" zoomScaleNormal="90" workbookViewId="0">
      <pane ySplit="2" topLeftCell="A3" activePane="bottomLeft" state="frozen"/>
      <selection pane="bottomLeft" activeCell="A3" sqref="A3"/>
    </sheetView>
  </sheetViews>
  <sheetFormatPr baseColWidth="10" defaultRowHeight="15" x14ac:dyDescent="0.25"/>
  <cols>
    <col min="1" max="1" width="14.140625" customWidth="1"/>
    <col min="2" max="2" width="8.85546875" customWidth="1"/>
    <col min="3" max="32" width="9.7109375" customWidth="1"/>
  </cols>
  <sheetData>
    <row r="1" spans="1:15" ht="18.75" x14ac:dyDescent="0.3">
      <c r="A1" s="157" t="s">
        <v>18</v>
      </c>
      <c r="B1" s="157"/>
      <c r="C1" s="56" t="s">
        <v>452</v>
      </c>
      <c r="D1" s="57"/>
      <c r="E1" s="57"/>
      <c r="F1" s="57"/>
      <c r="G1" s="57"/>
      <c r="H1" s="58"/>
      <c r="I1" s="58"/>
      <c r="J1" s="126"/>
      <c r="L1" s="161" t="s">
        <v>471</v>
      </c>
      <c r="M1" s="161"/>
      <c r="N1" s="161"/>
      <c r="O1" s="161"/>
    </row>
    <row r="2" spans="1:15" ht="14.45" customHeight="1" x14ac:dyDescent="0.25"/>
    <row r="3" spans="1:15" x14ac:dyDescent="0.25">
      <c r="C3" s="64"/>
    </row>
    <row r="4" spans="1:15" x14ac:dyDescent="0.25">
      <c r="A4" s="49" t="s">
        <v>194</v>
      </c>
      <c r="J4" s="48"/>
      <c r="L4" s="48"/>
    </row>
    <row r="5" spans="1:15" ht="15.75" thickBot="1" x14ac:dyDescent="0.3"/>
    <row r="6" spans="1:15" x14ac:dyDescent="0.25">
      <c r="A6" s="149" t="s">
        <v>205</v>
      </c>
      <c r="B6" s="150"/>
      <c r="C6" s="32" t="s">
        <v>70</v>
      </c>
      <c r="D6" s="33"/>
      <c r="E6" s="33" t="s">
        <v>72</v>
      </c>
      <c r="F6" s="33"/>
      <c r="G6" s="33" t="s">
        <v>71</v>
      </c>
      <c r="H6" s="33"/>
      <c r="I6" s="35" t="s">
        <v>13</v>
      </c>
      <c r="J6" s="36"/>
    </row>
    <row r="7" spans="1:15" ht="15.75" thickBot="1" x14ac:dyDescent="0.3">
      <c r="A7" s="151"/>
      <c r="B7" s="152"/>
      <c r="C7" s="37" t="s">
        <v>14</v>
      </c>
      <c r="D7" s="38" t="s">
        <v>15</v>
      </c>
      <c r="E7" s="39" t="s">
        <v>14</v>
      </c>
      <c r="F7" s="38" t="s">
        <v>15</v>
      </c>
      <c r="G7" s="39" t="s">
        <v>14</v>
      </c>
      <c r="H7" s="38" t="s">
        <v>15</v>
      </c>
      <c r="I7" s="41" t="s">
        <v>14</v>
      </c>
      <c r="J7" s="42" t="s">
        <v>15</v>
      </c>
    </row>
    <row r="8" spans="1:15" x14ac:dyDescent="0.25">
      <c r="A8" s="59" t="s">
        <v>220</v>
      </c>
      <c r="B8" s="62" t="s">
        <v>218</v>
      </c>
      <c r="C8" s="8">
        <v>67</v>
      </c>
      <c r="D8" s="5">
        <f>IF(C20=0,"- - -",C8/C20*100)</f>
        <v>0.10706809211051985</v>
      </c>
      <c r="E8" s="4">
        <v>40</v>
      </c>
      <c r="F8" s="5">
        <f>IF(E20=0,"- - -",E8/E20*100)</f>
        <v>0.16101115002213903</v>
      </c>
      <c r="G8" s="4">
        <v>58</v>
      </c>
      <c r="H8" s="5">
        <f>IF(G20=0,"- - -",G8/G20*100)</f>
        <v>0.16744132336383846</v>
      </c>
      <c r="I8" s="26">
        <f>C8+E8+G8</f>
        <v>165</v>
      </c>
      <c r="J8" s="27">
        <f>IF(I20=0,"- - -",I8/I20*100)</f>
        <v>0.13518052744983983</v>
      </c>
      <c r="M8" s="69"/>
    </row>
    <row r="9" spans="1:15" x14ac:dyDescent="0.25">
      <c r="A9" s="60" t="s">
        <v>208</v>
      </c>
      <c r="B9" s="62" t="s">
        <v>218</v>
      </c>
      <c r="C9" s="9">
        <v>310</v>
      </c>
      <c r="D9" s="3">
        <f>IF(C20=0,"- - -",C9/C20*100)</f>
        <v>0.49538967991434557</v>
      </c>
      <c r="E9" s="2">
        <v>149</v>
      </c>
      <c r="F9" s="3">
        <f>IF(E20=0,"- - -",E9/E20*100)</f>
        <v>0.59976653383246792</v>
      </c>
      <c r="G9" s="2">
        <v>174</v>
      </c>
      <c r="H9" s="3">
        <f>IF(G20=0,"- - -",G9/G20*100)</f>
        <v>0.50232397009151541</v>
      </c>
      <c r="I9" s="26">
        <f t="shared" ref="I9:I19" si="0">C9+E9+G9</f>
        <v>633</v>
      </c>
      <c r="J9" s="29">
        <f>IF(I20=0,"- - -",I9/I20*100)</f>
        <v>0.51860165985302187</v>
      </c>
      <c r="M9" s="69"/>
    </row>
    <row r="10" spans="1:15" x14ac:dyDescent="0.25">
      <c r="A10" s="60" t="s">
        <v>209</v>
      </c>
      <c r="B10" s="62" t="s">
        <v>218</v>
      </c>
      <c r="C10" s="9">
        <v>386</v>
      </c>
      <c r="D10" s="3">
        <f>IF(C20=0,"- - -",C10/C20*100)</f>
        <v>0.61684005305463663</v>
      </c>
      <c r="E10" s="2">
        <v>182</v>
      </c>
      <c r="F10" s="3">
        <f>IF(E20=0,"- - -",E10/E20*100)</f>
        <v>0.73260073260073255</v>
      </c>
      <c r="G10" s="2">
        <v>239</v>
      </c>
      <c r="H10" s="3">
        <f>IF(G20=0,"- - -",G10/G20*100)</f>
        <v>0.6899737290337481</v>
      </c>
      <c r="I10" s="26">
        <f t="shared" si="0"/>
        <v>807</v>
      </c>
      <c r="J10" s="29">
        <f>IF(I20=0,"- - -",I10/I20*100)</f>
        <v>0.6611556706183076</v>
      </c>
      <c r="M10" s="69"/>
    </row>
    <row r="11" spans="1:15" x14ac:dyDescent="0.25">
      <c r="A11" s="60" t="s">
        <v>212</v>
      </c>
      <c r="B11" s="62" t="s">
        <v>218</v>
      </c>
      <c r="C11" s="9">
        <v>813</v>
      </c>
      <c r="D11" s="3">
        <f>IF(C20=0,"- - -",C11/C20*100)</f>
        <v>1.2991993863560094</v>
      </c>
      <c r="E11" s="2">
        <v>356</v>
      </c>
      <c r="F11" s="3">
        <f>IF(E20=0,"- - -",E11/E20*100)</f>
        <v>1.4329992351970375</v>
      </c>
      <c r="G11" s="2">
        <v>473</v>
      </c>
      <c r="H11" s="3">
        <f>IF(G20=0,"- - -",G11/G20*100)</f>
        <v>1.3655128612257861</v>
      </c>
      <c r="I11" s="26">
        <f t="shared" si="0"/>
        <v>1642</v>
      </c>
      <c r="J11" s="29">
        <f>IF(I20=0,"- - -",I11/I20*100)</f>
        <v>1.3452510671068909</v>
      </c>
      <c r="M11" s="69"/>
    </row>
    <row r="12" spans="1:15" x14ac:dyDescent="0.25">
      <c r="A12" s="60" t="s">
        <v>210</v>
      </c>
      <c r="B12" s="62" t="s">
        <v>218</v>
      </c>
      <c r="C12" s="9">
        <v>2746</v>
      </c>
      <c r="D12" s="3">
        <f>IF(C20=0,"- - -",C12/C20*100)</f>
        <v>4.3881937453057827</v>
      </c>
      <c r="E12" s="2">
        <v>1034</v>
      </c>
      <c r="F12" s="3">
        <f>IF(E20=0,"- - -",E12/E20*100)</f>
        <v>4.1621382280722941</v>
      </c>
      <c r="G12" s="2">
        <v>1866</v>
      </c>
      <c r="H12" s="3">
        <f>IF(G20=0,"- - -",G12/G20*100)</f>
        <v>5.3869915413262506</v>
      </c>
      <c r="I12" s="26">
        <f t="shared" si="0"/>
        <v>5646</v>
      </c>
      <c r="J12" s="29">
        <f>IF(I20=0,"- - -",I12/I20*100)</f>
        <v>4.6256318665563372</v>
      </c>
      <c r="M12" s="69"/>
    </row>
    <row r="13" spans="1:15" x14ac:dyDescent="0.25">
      <c r="A13" s="60" t="s">
        <v>211</v>
      </c>
      <c r="B13" s="62" t="s">
        <v>218</v>
      </c>
      <c r="C13" s="9">
        <v>10667</v>
      </c>
      <c r="D13" s="3">
        <f>IF(C20=0,"- - -",C13/C20*100)</f>
        <v>17.046199082730077</v>
      </c>
      <c r="E13" s="2">
        <v>4232</v>
      </c>
      <c r="F13" s="3">
        <f>IF(E20=0,"- - -",E13/E20*100)</f>
        <v>17.03497967234231</v>
      </c>
      <c r="G13" s="2">
        <v>7227</v>
      </c>
      <c r="H13" s="3">
        <f>IF(G20=0,"- - -",G13/G20*100)</f>
        <v>20.86376627500794</v>
      </c>
      <c r="I13" s="26">
        <f t="shared" si="0"/>
        <v>22126</v>
      </c>
      <c r="J13" s="29">
        <f>IF(I20=0,"- - -",I13/I20*100)</f>
        <v>18.127299093061552</v>
      </c>
      <c r="M13" s="69"/>
    </row>
    <row r="14" spans="1:15" x14ac:dyDescent="0.25">
      <c r="A14" s="60" t="s">
        <v>213</v>
      </c>
      <c r="B14" s="62" t="s">
        <v>218</v>
      </c>
      <c r="C14" s="9">
        <v>23928</v>
      </c>
      <c r="D14" s="3">
        <f>IF(C20=0,"- - -",C14/C20*100)</f>
        <v>38.237691164485355</v>
      </c>
      <c r="E14" s="2">
        <v>9793</v>
      </c>
      <c r="F14" s="3">
        <f>IF(E20=0,"- - -",E14/E20*100)</f>
        <v>39.41955480417019</v>
      </c>
      <c r="G14" s="2">
        <v>13744</v>
      </c>
      <c r="H14" s="3">
        <f>IF(G20=0,"- - -",G14/G20*100)</f>
        <v>39.677819798493033</v>
      </c>
      <c r="I14" s="26">
        <f t="shared" si="0"/>
        <v>47465</v>
      </c>
      <c r="J14" s="29">
        <f>IF(I20=0,"- - -",I14/I20*100)</f>
        <v>38.886931729737256</v>
      </c>
      <c r="M14" s="69"/>
    </row>
    <row r="15" spans="1:15" x14ac:dyDescent="0.25">
      <c r="A15" s="60" t="s">
        <v>214</v>
      </c>
      <c r="B15" s="62" t="s">
        <v>218</v>
      </c>
      <c r="C15" s="9">
        <v>18121</v>
      </c>
      <c r="D15" s="3">
        <f>IF(C20=0,"- - -",C15/C20*100)</f>
        <v>28.957923837831789</v>
      </c>
      <c r="E15" s="2">
        <v>7041</v>
      </c>
      <c r="F15" s="3">
        <f>IF(E20=0,"- - -",E15/E20*100)</f>
        <v>28.341987682647023</v>
      </c>
      <c r="G15" s="2">
        <v>8730</v>
      </c>
      <c r="H15" s="3">
        <f>IF(G20=0,"- - -",G15/G20*100)</f>
        <v>25.20280608562603</v>
      </c>
      <c r="I15" s="26">
        <f t="shared" si="0"/>
        <v>33892</v>
      </c>
      <c r="J15" s="29">
        <f>IF(I20=0,"- - -",I15/I20*100)</f>
        <v>27.766899614121037</v>
      </c>
      <c r="M15" s="69"/>
    </row>
    <row r="16" spans="1:15" ht="15.6" customHeight="1" x14ac:dyDescent="0.25">
      <c r="A16" s="60" t="s">
        <v>215</v>
      </c>
      <c r="B16" s="62" t="s">
        <v>218</v>
      </c>
      <c r="C16" s="9">
        <v>4908</v>
      </c>
      <c r="D16" s="3">
        <f>IF(C20=0,"- - -",C16/C20*100)</f>
        <v>7.8431372549019605</v>
      </c>
      <c r="E16" s="2">
        <v>1789</v>
      </c>
      <c r="F16" s="3">
        <f>IF(E20=0,"- - -",E16/E20*100)</f>
        <v>7.2012236847401683</v>
      </c>
      <c r="G16" s="2">
        <v>1923</v>
      </c>
      <c r="H16" s="3">
        <f>IF(G20=0,"- - -",G16/G20*100)</f>
        <v>5.5515459453217471</v>
      </c>
      <c r="I16" s="26">
        <f t="shared" si="0"/>
        <v>8620</v>
      </c>
      <c r="J16" s="29">
        <f>IF(I20=0,"- - -",I16/I20*100)</f>
        <v>7.0621584643492081</v>
      </c>
      <c r="M16" s="69"/>
    </row>
    <row r="17" spans="1:29" x14ac:dyDescent="0.25">
      <c r="A17" s="60" t="s">
        <v>216</v>
      </c>
      <c r="B17" s="62" t="s">
        <v>218</v>
      </c>
      <c r="C17" s="9">
        <v>564</v>
      </c>
      <c r="D17" s="3">
        <f>IF(C20=0,"- - -",C17/C20*100)</f>
        <v>0.90128961119900275</v>
      </c>
      <c r="E17" s="2">
        <v>210</v>
      </c>
      <c r="F17" s="3">
        <f>IF(E20=0,"- - -",E17/E20*100)</f>
        <v>0.84530853761623004</v>
      </c>
      <c r="G17" s="2">
        <v>186</v>
      </c>
      <c r="H17" s="3">
        <f>IF(G20=0,"- - -",G17/G20*100)</f>
        <v>0.53696700251161977</v>
      </c>
      <c r="I17" s="26">
        <f t="shared" si="0"/>
        <v>960</v>
      </c>
      <c r="J17" s="29">
        <f>IF(I20=0,"- - -",I17/I20*100)</f>
        <v>0.78650488698088639</v>
      </c>
      <c r="M17" s="69"/>
    </row>
    <row r="18" spans="1:29" x14ac:dyDescent="0.25">
      <c r="A18" s="61" t="s">
        <v>217</v>
      </c>
      <c r="B18" s="62" t="s">
        <v>218</v>
      </c>
      <c r="C18" s="10">
        <v>48</v>
      </c>
      <c r="D18" s="7">
        <f>IF(C20=0,"- - -",C18/C20*100)</f>
        <v>7.6705498825447055E-2</v>
      </c>
      <c r="E18" s="6">
        <v>7</v>
      </c>
      <c r="F18" s="7">
        <f>IF(E20=0,"- - -",E18/E20*100)</f>
        <v>2.817695125387433E-2</v>
      </c>
      <c r="G18" s="6">
        <v>13</v>
      </c>
      <c r="H18" s="7">
        <f>IF(G20=0,"- - -",G18/G20*100)</f>
        <v>3.752995178844655E-2</v>
      </c>
      <c r="I18" s="26">
        <f t="shared" si="0"/>
        <v>68</v>
      </c>
      <c r="J18" s="29">
        <f>IF(I20=0,"- - -",I18/I20*100)</f>
        <v>5.5710762827812781E-2</v>
      </c>
      <c r="M18" s="69"/>
    </row>
    <row r="19" spans="1:29" ht="15.75" thickBot="1" x14ac:dyDescent="0.3">
      <c r="A19" s="75" t="s">
        <v>219</v>
      </c>
      <c r="B19" s="62"/>
      <c r="C19" s="10">
        <v>19</v>
      </c>
      <c r="D19" s="7">
        <f>IF(C20=0,"- - -",C19/C20*100)</f>
        <v>3.0362593285072789E-2</v>
      </c>
      <c r="E19" s="6">
        <v>10</v>
      </c>
      <c r="F19" s="7">
        <f>IF(E20=0,"- - -",E19/E20*100)</f>
        <v>4.0252787505534758E-2</v>
      </c>
      <c r="G19" s="6">
        <v>6</v>
      </c>
      <c r="H19" s="7">
        <f>IF(G20=0,"- - -",G19/G20*100)</f>
        <v>1.7321516210052255E-2</v>
      </c>
      <c r="I19" s="26">
        <f t="shared" si="0"/>
        <v>35</v>
      </c>
      <c r="J19" s="29">
        <f>IF(I20=0,"- - -",I19/I20*100)</f>
        <v>2.8674657337844814E-2</v>
      </c>
      <c r="M19" s="69"/>
    </row>
    <row r="20" spans="1:29" x14ac:dyDescent="0.25">
      <c r="A20" s="153" t="s">
        <v>13</v>
      </c>
      <c r="B20" s="154"/>
      <c r="C20" s="14">
        <f>SUM(C8:C19)</f>
        <v>62577</v>
      </c>
      <c r="D20" s="15">
        <f>IF(C20=0,"- - -",C20/C20*100)</f>
        <v>100</v>
      </c>
      <c r="E20" s="16">
        <f>SUM(E8:E19)</f>
        <v>24843</v>
      </c>
      <c r="F20" s="15">
        <f>IF(E20=0,"- - -",E20/E20*100)</f>
        <v>100</v>
      </c>
      <c r="G20" s="16">
        <f>SUM(G8:G19)</f>
        <v>34639</v>
      </c>
      <c r="H20" s="15">
        <f>IF(G20=0,"- - -",G20/G20*100)</f>
        <v>100</v>
      </c>
      <c r="I20" s="22">
        <f>SUM(I8:I19)</f>
        <v>122059</v>
      </c>
      <c r="J20" s="23">
        <f>IF(I20=0,"- - -",I20/I20*100)</f>
        <v>100</v>
      </c>
      <c r="M20" s="69"/>
    </row>
    <row r="21" spans="1:29" ht="15.75" thickBot="1" x14ac:dyDescent="0.3">
      <c r="A21" s="155" t="s">
        <v>69</v>
      </c>
      <c r="B21" s="156"/>
      <c r="C21" s="18">
        <f>IF($I20=0,"- - -",C20/$I20*100)</f>
        <v>51.267829492294716</v>
      </c>
      <c r="D21" s="19"/>
      <c r="E21" s="20">
        <f>IF($I20=0,"- - -",E20/$I20*100)</f>
        <v>20.353271778402249</v>
      </c>
      <c r="F21" s="19"/>
      <c r="G21" s="20">
        <f>IF($I20=0,"- - -",G20/$I20*100)</f>
        <v>28.378898729303042</v>
      </c>
      <c r="H21" s="19"/>
      <c r="I21" s="24">
        <f>IF($I20=0,"- - -",I20/$I20*100)</f>
        <v>100</v>
      </c>
      <c r="J21" s="25"/>
    </row>
    <row r="24" spans="1:29" x14ac:dyDescent="0.25">
      <c r="A24" s="49" t="s">
        <v>195</v>
      </c>
      <c r="J24" s="48"/>
      <c r="L24" s="48"/>
    </row>
    <row r="25" spans="1:29" ht="15.75" thickBot="1" x14ac:dyDescent="0.3"/>
    <row r="26" spans="1:29" ht="14.45" customHeight="1" x14ac:dyDescent="0.25">
      <c r="A26" s="149" t="s">
        <v>205</v>
      </c>
      <c r="B26" s="150"/>
      <c r="C26" s="32" t="s">
        <v>1</v>
      </c>
      <c r="D26" s="33"/>
      <c r="E26" s="33" t="s">
        <v>2</v>
      </c>
      <c r="F26" s="33"/>
      <c r="G26" s="33" t="s">
        <v>3</v>
      </c>
      <c r="H26" s="33"/>
      <c r="I26" s="33" t="s">
        <v>4</v>
      </c>
      <c r="J26" s="33"/>
      <c r="K26" s="33" t="s">
        <v>5</v>
      </c>
      <c r="L26" s="33"/>
      <c r="M26" s="33" t="s">
        <v>72</v>
      </c>
      <c r="N26" s="33"/>
      <c r="O26" s="33" t="s">
        <v>7</v>
      </c>
      <c r="P26" s="33"/>
      <c r="Q26" s="33" t="s">
        <v>8</v>
      </c>
      <c r="R26" s="33"/>
      <c r="S26" s="33" t="s">
        <v>9</v>
      </c>
      <c r="T26" s="33"/>
      <c r="U26" s="33" t="s">
        <v>10</v>
      </c>
      <c r="V26" s="33"/>
      <c r="W26" s="33" t="s">
        <v>11</v>
      </c>
      <c r="X26" s="33"/>
      <c r="Y26" s="35" t="s">
        <v>13</v>
      </c>
      <c r="Z26" s="36"/>
    </row>
    <row r="27" spans="1:29" ht="15.75" thickBot="1" x14ac:dyDescent="0.3">
      <c r="A27" s="151"/>
      <c r="B27" s="152"/>
      <c r="C27" s="37" t="s">
        <v>14</v>
      </c>
      <c r="D27" s="38" t="s">
        <v>15</v>
      </c>
      <c r="E27" s="39" t="s">
        <v>14</v>
      </c>
      <c r="F27" s="38" t="s">
        <v>15</v>
      </c>
      <c r="G27" s="39" t="s">
        <v>14</v>
      </c>
      <c r="H27" s="38" t="s">
        <v>15</v>
      </c>
      <c r="I27" s="37" t="s">
        <v>14</v>
      </c>
      <c r="J27" s="38" t="s">
        <v>15</v>
      </c>
      <c r="K27" s="37" t="s">
        <v>14</v>
      </c>
      <c r="L27" s="38" t="s">
        <v>15</v>
      </c>
      <c r="M27" s="37" t="s">
        <v>14</v>
      </c>
      <c r="N27" s="38" t="s">
        <v>15</v>
      </c>
      <c r="O27" s="37" t="s">
        <v>14</v>
      </c>
      <c r="P27" s="38" t="s">
        <v>15</v>
      </c>
      <c r="Q27" s="37" t="s">
        <v>14</v>
      </c>
      <c r="R27" s="38" t="s">
        <v>15</v>
      </c>
      <c r="S27" s="37" t="s">
        <v>14</v>
      </c>
      <c r="T27" s="38" t="s">
        <v>15</v>
      </c>
      <c r="U27" s="37" t="s">
        <v>14</v>
      </c>
      <c r="V27" s="38" t="s">
        <v>15</v>
      </c>
      <c r="W27" s="37" t="s">
        <v>14</v>
      </c>
      <c r="X27" s="38" t="s">
        <v>15</v>
      </c>
      <c r="Y27" s="41" t="s">
        <v>14</v>
      </c>
      <c r="Z27" s="42" t="s">
        <v>15</v>
      </c>
    </row>
    <row r="28" spans="1:29" x14ac:dyDescent="0.25">
      <c r="A28" s="59" t="s">
        <v>220</v>
      </c>
      <c r="B28" s="62" t="s">
        <v>218</v>
      </c>
      <c r="C28" s="8">
        <v>8</v>
      </c>
      <c r="D28" s="5">
        <f>IF(C40=0,"- - -",C28/C40*100)</f>
        <v>6.9704626644593523E-2</v>
      </c>
      <c r="E28" s="4">
        <v>19</v>
      </c>
      <c r="F28" s="5">
        <f>IF(E40=0,"- - -",E28/E40*100)</f>
        <v>0.1245983343170044</v>
      </c>
      <c r="G28" s="4">
        <v>26</v>
      </c>
      <c r="H28" s="5">
        <f>IF(G40=0,"- - -",G28/G40*100)</f>
        <v>0.119578714988732</v>
      </c>
      <c r="I28" s="4">
        <v>5</v>
      </c>
      <c r="J28" s="5">
        <f>IF(I40=0,"- - -",I28/I40*100)</f>
        <v>6.4226075786769421E-2</v>
      </c>
      <c r="K28" s="4">
        <v>9</v>
      </c>
      <c r="L28" s="5">
        <f>IF(K40=0,"- - -",K28/K40*100)</f>
        <v>0.14233749802309029</v>
      </c>
      <c r="M28" s="4">
        <v>40</v>
      </c>
      <c r="N28" s="5">
        <f>IF(M40=0,"- - -",M28/M40*100)</f>
        <v>0.16101115002213903</v>
      </c>
      <c r="O28" s="4">
        <v>9</v>
      </c>
      <c r="P28" s="5">
        <f>IF(O40=0,"- - -",O28/O40*100)</f>
        <v>6.4785488050676646E-2</v>
      </c>
      <c r="Q28" s="4">
        <v>1</v>
      </c>
      <c r="R28" s="5">
        <f>IF(Q40=0,"- - -",Q28/Q40*100)</f>
        <v>6.70690811535882E-2</v>
      </c>
      <c r="S28" s="4">
        <v>35</v>
      </c>
      <c r="T28" s="5">
        <f>IF(S40=0,"- - -",S28/S40*100)</f>
        <v>0.2957080094626563</v>
      </c>
      <c r="U28" s="4">
        <v>9</v>
      </c>
      <c r="V28" s="5">
        <f>IF(U40=0,"- - -",U28/U40*100)</f>
        <v>0.1890359168241966</v>
      </c>
      <c r="W28" s="4">
        <v>4</v>
      </c>
      <c r="X28" s="5">
        <f>IF(W40=0,"- - -",W28/W40*100)</f>
        <v>0.15043249341857842</v>
      </c>
      <c r="Y28" s="26">
        <f>C28+E28+G28+I28+K28+M28+O28+Q28+S28+U28+W28</f>
        <v>165</v>
      </c>
      <c r="Z28" s="27">
        <f>IF(Y40=0,"- - -",Y28/Y40*100)</f>
        <v>0.13518052744983983</v>
      </c>
      <c r="AC28" s="69"/>
    </row>
    <row r="29" spans="1:29" x14ac:dyDescent="0.25">
      <c r="A29" s="60" t="s">
        <v>208</v>
      </c>
      <c r="B29" s="62" t="s">
        <v>218</v>
      </c>
      <c r="C29" s="9">
        <v>48</v>
      </c>
      <c r="D29" s="3">
        <f>IF(C40=0,"- - -",C29/C40*100)</f>
        <v>0.41822775986756122</v>
      </c>
      <c r="E29" s="2">
        <v>68</v>
      </c>
      <c r="F29" s="3">
        <f>IF(E40=0,"- - -",E29/E40*100)</f>
        <v>0.44593088071348941</v>
      </c>
      <c r="G29" s="2">
        <v>112</v>
      </c>
      <c r="H29" s="3">
        <f>IF(G40=0,"- - -",G29/G40*100)</f>
        <v>0.51510831072069163</v>
      </c>
      <c r="I29" s="2">
        <v>33</v>
      </c>
      <c r="J29" s="3">
        <f>IF(I40=0,"- - -",I29/I40*100)</f>
        <v>0.4238921001926782</v>
      </c>
      <c r="K29" s="2">
        <v>49</v>
      </c>
      <c r="L29" s="3">
        <f>IF(K40=0,"- - -",K29/K40*100)</f>
        <v>0.77494860034793611</v>
      </c>
      <c r="M29" s="2">
        <v>149</v>
      </c>
      <c r="N29" s="3">
        <f>IF(M40=0,"- - -",M29/M40*100)</f>
        <v>0.59976653383246792</v>
      </c>
      <c r="O29" s="2">
        <v>64</v>
      </c>
      <c r="P29" s="3">
        <f>IF(O40=0,"- - -",O29/O40*100)</f>
        <v>0.46069680391592283</v>
      </c>
      <c r="Q29" s="2">
        <v>2</v>
      </c>
      <c r="R29" s="3">
        <f>IF(Q40=0,"- - -",Q29/Q40*100)</f>
        <v>0.1341381623071764</v>
      </c>
      <c r="S29" s="2">
        <v>74</v>
      </c>
      <c r="T29" s="3">
        <f>IF(S40=0,"- - -",S29/S40*100)</f>
        <v>0.62521122000675911</v>
      </c>
      <c r="U29" s="2">
        <v>26</v>
      </c>
      <c r="V29" s="3">
        <f>IF(U40=0,"- - -",U29/U40*100)</f>
        <v>0.54610375971434577</v>
      </c>
      <c r="W29" s="2">
        <v>8</v>
      </c>
      <c r="X29" s="3">
        <f>IF(W40=0,"- - -",W29/W40*100)</f>
        <v>0.30086498683715684</v>
      </c>
      <c r="Y29" s="26">
        <f t="shared" ref="Y29:Y39" si="1">C29+E29+G29+I29+K29+M29+O29+Q29+S29+U29+W29</f>
        <v>633</v>
      </c>
      <c r="Z29" s="29">
        <f>IF(Y40=0,"- - -",Y29/Y40*100)</f>
        <v>0.51860165985302187</v>
      </c>
      <c r="AC29" s="69"/>
    </row>
    <row r="30" spans="1:29" x14ac:dyDescent="0.25">
      <c r="A30" s="60" t="s">
        <v>209</v>
      </c>
      <c r="B30" s="62" t="s">
        <v>218</v>
      </c>
      <c r="C30" s="9">
        <v>69</v>
      </c>
      <c r="D30" s="3">
        <f>IF(C40=0,"- - -",C30/C40*100)</f>
        <v>0.60120240480961928</v>
      </c>
      <c r="E30" s="2">
        <v>79</v>
      </c>
      <c r="F30" s="3">
        <f>IF(E40=0,"- - -",E30/E40*100)</f>
        <v>0.51806675847596562</v>
      </c>
      <c r="G30" s="2">
        <v>120</v>
      </c>
      <c r="H30" s="3">
        <f>IF(G40=0,"- - -",G30/G40*100)</f>
        <v>0.55190176148645542</v>
      </c>
      <c r="I30" s="2">
        <v>39</v>
      </c>
      <c r="J30" s="3">
        <f>IF(I40=0,"- - -",I30/I40*100)</f>
        <v>0.50096339113680155</v>
      </c>
      <c r="K30" s="2">
        <v>79</v>
      </c>
      <c r="L30" s="3">
        <f>IF(K40=0,"- - -",K30/K40*100)</f>
        <v>1.2494069270915704</v>
      </c>
      <c r="M30" s="2">
        <v>182</v>
      </c>
      <c r="N30" s="3">
        <f>IF(M40=0,"- - -",M30/M40*100)</f>
        <v>0.73260073260073255</v>
      </c>
      <c r="O30" s="2">
        <v>109</v>
      </c>
      <c r="P30" s="3">
        <f>IF(O40=0,"- - -",O30/O40*100)</f>
        <v>0.7846242441693061</v>
      </c>
      <c r="Q30" s="2">
        <v>2</v>
      </c>
      <c r="R30" s="3">
        <f>IF(Q40=0,"- - -",Q30/Q40*100)</f>
        <v>0.1341381623071764</v>
      </c>
      <c r="S30" s="2">
        <v>89</v>
      </c>
      <c r="T30" s="3">
        <f>IF(S40=0,"- - -",S30/S40*100)</f>
        <v>0.75194322406218317</v>
      </c>
      <c r="U30" s="2">
        <v>35</v>
      </c>
      <c r="V30" s="3">
        <f>IF(U40=0,"- - -",U30/U40*100)</f>
        <v>0.73513967653854229</v>
      </c>
      <c r="W30" s="2">
        <v>4</v>
      </c>
      <c r="X30" s="3">
        <f>IF(W40=0,"- - -",W30/W40*100)</f>
        <v>0.15043249341857842</v>
      </c>
      <c r="Y30" s="26">
        <f t="shared" si="1"/>
        <v>807</v>
      </c>
      <c r="Z30" s="29">
        <f>IF(Y40=0,"- - -",Y30/Y40*100)</f>
        <v>0.6611556706183076</v>
      </c>
      <c r="AC30" s="69"/>
    </row>
    <row r="31" spans="1:29" x14ac:dyDescent="0.25">
      <c r="A31" s="60" t="s">
        <v>212</v>
      </c>
      <c r="B31" s="62" t="s">
        <v>218</v>
      </c>
      <c r="C31" s="9">
        <v>129</v>
      </c>
      <c r="D31" s="3">
        <f>IF(C40=0,"- - -",C31/C40*100)</f>
        <v>1.1239871046440708</v>
      </c>
      <c r="E31" s="2">
        <v>204</v>
      </c>
      <c r="F31" s="3">
        <f>IF(E40=0,"- - -",E31/E40*100)</f>
        <v>1.3377926421404682</v>
      </c>
      <c r="G31" s="2">
        <v>277</v>
      </c>
      <c r="H31" s="3">
        <f>IF(G40=0,"- - -",G31/G40*100)</f>
        <v>1.2739732327645681</v>
      </c>
      <c r="I31" s="2">
        <v>98</v>
      </c>
      <c r="J31" s="3">
        <f>IF(I40=0,"- - -",I31/I40*100)</f>
        <v>1.2588310854206808</v>
      </c>
      <c r="K31" s="2">
        <v>105</v>
      </c>
      <c r="L31" s="3">
        <f>IF(K40=0,"- - -",K31/K40*100)</f>
        <v>1.6606041436027201</v>
      </c>
      <c r="M31" s="2">
        <v>356</v>
      </c>
      <c r="N31" s="3">
        <f>IF(M40=0,"- - -",M31/M40*100)</f>
        <v>1.4329992351970375</v>
      </c>
      <c r="O31" s="2">
        <v>210</v>
      </c>
      <c r="P31" s="3">
        <f>IF(O40=0,"- - -",O31/O40*100)</f>
        <v>1.5116613878491219</v>
      </c>
      <c r="Q31" s="2">
        <v>12</v>
      </c>
      <c r="R31" s="3">
        <f>IF(Q40=0,"- - -",Q31/Q40*100)</f>
        <v>0.8048289738430584</v>
      </c>
      <c r="S31" s="2">
        <v>169</v>
      </c>
      <c r="T31" s="3">
        <f>IF(S40=0,"- - -",S31/S40*100)</f>
        <v>1.4278472456911118</v>
      </c>
      <c r="U31" s="2">
        <v>63</v>
      </c>
      <c r="V31" s="3">
        <f>IF(U40=0,"- - -",U31/U40*100)</f>
        <v>1.3232514177693762</v>
      </c>
      <c r="W31" s="2">
        <v>19</v>
      </c>
      <c r="X31" s="3">
        <f>IF(W40=0,"- - -",W31/W40*100)</f>
        <v>0.71455434373824744</v>
      </c>
      <c r="Y31" s="26">
        <f t="shared" si="1"/>
        <v>1642</v>
      </c>
      <c r="Z31" s="29">
        <f>IF(Y40=0,"- - -",Y31/Y40*100)</f>
        <v>1.3452510671068909</v>
      </c>
      <c r="AC31" s="69"/>
    </row>
    <row r="32" spans="1:29" x14ac:dyDescent="0.25">
      <c r="A32" s="60" t="s">
        <v>210</v>
      </c>
      <c r="B32" s="62" t="s">
        <v>218</v>
      </c>
      <c r="C32" s="9">
        <v>483</v>
      </c>
      <c r="D32" s="3">
        <f>IF(C40=0,"- - -",C32/C40*100)</f>
        <v>4.2084168336673349</v>
      </c>
      <c r="E32" s="2">
        <v>655</v>
      </c>
      <c r="F32" s="3">
        <f>IF(E40=0,"- - -",E32/E40*100)</f>
        <v>4.2953636304019938</v>
      </c>
      <c r="G32" s="2">
        <v>952</v>
      </c>
      <c r="H32" s="3">
        <f>IF(G40=0,"- - -",G32/G40*100)</f>
        <v>4.3784206411258797</v>
      </c>
      <c r="I32" s="2">
        <v>334</v>
      </c>
      <c r="J32" s="3">
        <f>IF(I40=0,"- - -",I32/I40*100)</f>
        <v>4.2903018625561975</v>
      </c>
      <c r="K32" s="2">
        <v>322</v>
      </c>
      <c r="L32" s="3">
        <f>IF(K40=0,"- - -",K32/K40*100)</f>
        <v>5.0925193737150085</v>
      </c>
      <c r="M32" s="2">
        <v>1034</v>
      </c>
      <c r="N32" s="3">
        <f>IF(M40=0,"- - -",M32/M40*100)</f>
        <v>4.1621382280722941</v>
      </c>
      <c r="O32" s="2">
        <v>822</v>
      </c>
      <c r="P32" s="3">
        <f>IF(O40=0,"- - -",O32/O40*100)</f>
        <v>5.9170745752951337</v>
      </c>
      <c r="Q32" s="2">
        <v>61</v>
      </c>
      <c r="R32" s="3">
        <f>IF(Q40=0,"- - -",Q32/Q40*100)</f>
        <v>4.0912139503688802</v>
      </c>
      <c r="S32" s="2">
        <v>600</v>
      </c>
      <c r="T32" s="3">
        <f>IF(S40=0,"- - -",S32/S40*100)</f>
        <v>5.0692801622169652</v>
      </c>
      <c r="U32" s="2">
        <v>255</v>
      </c>
      <c r="V32" s="3">
        <f>IF(U40=0,"- - -",U32/U40*100)</f>
        <v>5.3560176433522368</v>
      </c>
      <c r="W32" s="2">
        <v>128</v>
      </c>
      <c r="X32" s="3">
        <f>IF(W40=0,"- - -",W32/W40*100)</f>
        <v>4.8138397893945095</v>
      </c>
      <c r="Y32" s="26">
        <f t="shared" si="1"/>
        <v>5646</v>
      </c>
      <c r="Z32" s="29">
        <f>IF(Y40=0,"- - -",Y32/Y40*100)</f>
        <v>4.6256318665563372</v>
      </c>
      <c r="AC32" s="69"/>
    </row>
    <row r="33" spans="1:33" x14ac:dyDescent="0.25">
      <c r="A33" s="60" t="s">
        <v>211</v>
      </c>
      <c r="B33" s="62" t="s">
        <v>218</v>
      </c>
      <c r="C33" s="9">
        <v>1991</v>
      </c>
      <c r="D33" s="3">
        <f>IF(C40=0,"- - -",C33/C40*100)</f>
        <v>17.347738956173217</v>
      </c>
      <c r="E33" s="2">
        <v>2635</v>
      </c>
      <c r="F33" s="3">
        <f>IF(E40=0,"- - -",E33/E40*100)</f>
        <v>17.279821627647713</v>
      </c>
      <c r="G33" s="2">
        <v>3625</v>
      </c>
      <c r="H33" s="3">
        <f>IF(G40=0,"- - -",G33/G40*100)</f>
        <v>16.672032378236672</v>
      </c>
      <c r="I33" s="2">
        <v>1374</v>
      </c>
      <c r="J33" s="3">
        <f>IF(I40=0,"- - -",I33/I40*100)</f>
        <v>17.649325626204242</v>
      </c>
      <c r="K33" s="2">
        <v>1042</v>
      </c>
      <c r="L33" s="3">
        <f>IF(K40=0,"- - -",K33/K40*100)</f>
        <v>16.479519215562235</v>
      </c>
      <c r="M33" s="2">
        <v>4232</v>
      </c>
      <c r="N33" s="3">
        <f>IF(M40=0,"- - -",M33/M40*100)</f>
        <v>17.03497967234231</v>
      </c>
      <c r="O33" s="2">
        <v>3058</v>
      </c>
      <c r="P33" s="3">
        <f>IF(O40=0,"- - -",O33/O40*100)</f>
        <v>22.012669162107688</v>
      </c>
      <c r="Q33" s="2">
        <v>271</v>
      </c>
      <c r="R33" s="3">
        <f>IF(Q40=0,"- - -",Q33/Q40*100)</f>
        <v>18.175720992622402</v>
      </c>
      <c r="S33" s="2">
        <v>2415</v>
      </c>
      <c r="T33" s="3">
        <f>IF(S40=0,"- - -",S33/S40*100)</f>
        <v>20.403852652923284</v>
      </c>
      <c r="U33" s="2">
        <v>949</v>
      </c>
      <c r="V33" s="3">
        <f>IF(U40=0,"- - -",U33/U40*100)</f>
        <v>19.93278722957362</v>
      </c>
      <c r="W33" s="2">
        <v>534</v>
      </c>
      <c r="X33" s="3">
        <f>IF(W40=0,"- - -",W33/W40*100)</f>
        <v>20.082737871380218</v>
      </c>
      <c r="Y33" s="26">
        <f t="shared" si="1"/>
        <v>22126</v>
      </c>
      <c r="Z33" s="29">
        <f>IF(Y40=0,"- - -",Y33/Y40*100)</f>
        <v>18.127299093061552</v>
      </c>
      <c r="AC33" s="69"/>
    </row>
    <row r="34" spans="1:33" x14ac:dyDescent="0.25">
      <c r="A34" s="60" t="s">
        <v>213</v>
      </c>
      <c r="B34" s="62" t="s">
        <v>218</v>
      </c>
      <c r="C34" s="9">
        <v>4369</v>
      </c>
      <c r="D34" s="3">
        <f>IF(C40=0,"- - -",C34/C40*100)</f>
        <v>38.067439226278644</v>
      </c>
      <c r="E34" s="2">
        <v>5941</v>
      </c>
      <c r="F34" s="3">
        <f>IF(E40=0,"- - -",E34/E40*100)</f>
        <v>38.95993179880648</v>
      </c>
      <c r="G34" s="2">
        <v>8317</v>
      </c>
      <c r="H34" s="3">
        <f>IF(G40=0,"- - -",G34/G40*100)</f>
        <v>38.251391252357081</v>
      </c>
      <c r="I34" s="2">
        <v>2912</v>
      </c>
      <c r="J34" s="3">
        <f>IF(I40=0,"- - -",I34/I40*100)</f>
        <v>37.405266538214512</v>
      </c>
      <c r="K34" s="2">
        <v>2389</v>
      </c>
      <c r="L34" s="3">
        <f>IF(K40=0,"- - -",K34/K40*100)</f>
        <v>37.782698086351409</v>
      </c>
      <c r="M34" s="2">
        <v>9793</v>
      </c>
      <c r="N34" s="3">
        <f>IF(M40=0,"- - -",M34/M40*100)</f>
        <v>39.41955480417019</v>
      </c>
      <c r="O34" s="2">
        <v>5504</v>
      </c>
      <c r="P34" s="3">
        <f>IF(O40=0,"- - -",O34/O40*100)</f>
        <v>39.619925136769361</v>
      </c>
      <c r="Q34" s="2">
        <v>597</v>
      </c>
      <c r="R34" s="3">
        <f>IF(Q40=0,"- - -",Q34/Q40*100)</f>
        <v>40.040241448692157</v>
      </c>
      <c r="S34" s="2">
        <v>4736</v>
      </c>
      <c r="T34" s="3">
        <f>IF(S40=0,"- - -",S34/S40*100)</f>
        <v>40.013518080432583</v>
      </c>
      <c r="U34" s="2">
        <v>1869</v>
      </c>
      <c r="V34" s="3">
        <f>IF(U40=0,"- - -",U34/U40*100)</f>
        <v>39.256458727158162</v>
      </c>
      <c r="W34" s="2">
        <v>1038</v>
      </c>
      <c r="X34" s="3">
        <f>IF(W40=0,"- - -",W34/W40*100)</f>
        <v>39.037232042121097</v>
      </c>
      <c r="Y34" s="26">
        <f t="shared" si="1"/>
        <v>47465</v>
      </c>
      <c r="Z34" s="29">
        <f>IF(Y40=0,"- - -",Y34/Y40*100)</f>
        <v>38.886931729737256</v>
      </c>
      <c r="AC34" s="69"/>
    </row>
    <row r="35" spans="1:33" x14ac:dyDescent="0.25">
      <c r="A35" s="60" t="s">
        <v>214</v>
      </c>
      <c r="B35" s="62" t="s">
        <v>218</v>
      </c>
      <c r="C35" s="9">
        <v>3369</v>
      </c>
      <c r="D35" s="3">
        <f>IF(C40=0,"- - -",C35/C40*100)</f>
        <v>29.354360895704453</v>
      </c>
      <c r="E35" s="2">
        <v>4322</v>
      </c>
      <c r="F35" s="3">
        <f>IF(E40=0,"- - -",E35/E40*100)</f>
        <v>28.342842153583842</v>
      </c>
      <c r="G35" s="2">
        <v>6334</v>
      </c>
      <c r="H35" s="3">
        <f>IF(G40=0,"- - -",G35/G40*100)</f>
        <v>29.131214643793406</v>
      </c>
      <c r="I35" s="2">
        <v>2282</v>
      </c>
      <c r="J35" s="3">
        <f>IF(I40=0,"- - -",I35/I40*100)</f>
        <v>29.312780989081567</v>
      </c>
      <c r="K35" s="2">
        <v>1814</v>
      </c>
      <c r="L35" s="3">
        <f>IF(K40=0,"- - -",K35/K40*100)</f>
        <v>28.688913490431755</v>
      </c>
      <c r="M35" s="2">
        <v>7041</v>
      </c>
      <c r="N35" s="3">
        <f>IF(M40=0,"- - -",M35/M40*100)</f>
        <v>28.341987682647023</v>
      </c>
      <c r="O35" s="2">
        <v>3359</v>
      </c>
      <c r="P35" s="3">
        <f>IF(O40=0,"- - -",O35/O40*100)</f>
        <v>24.179383818024764</v>
      </c>
      <c r="Q35" s="2">
        <v>419</v>
      </c>
      <c r="R35" s="3">
        <f>IF(Q40=0,"- - -",Q35/Q40*100)</f>
        <v>28.101945003353457</v>
      </c>
      <c r="S35" s="2">
        <v>3002</v>
      </c>
      <c r="T35" s="3">
        <f>IF(S40=0,"- - -",S35/S40*100)</f>
        <v>25.36329841162555</v>
      </c>
      <c r="U35" s="2">
        <v>1216</v>
      </c>
      <c r="V35" s="3">
        <f>IF(U40=0,"- - -",U35/U40*100)</f>
        <v>25.540852762024784</v>
      </c>
      <c r="W35" s="2">
        <v>734</v>
      </c>
      <c r="X35" s="3">
        <f>IF(W40=0,"- - -",W35/W40*100)</f>
        <v>27.60436254230914</v>
      </c>
      <c r="Y35" s="26">
        <f t="shared" si="1"/>
        <v>33892</v>
      </c>
      <c r="Z35" s="29">
        <f>IF(Y40=0,"- - -",Y35/Y40*100)</f>
        <v>27.766899614121037</v>
      </c>
      <c r="AC35" s="69"/>
    </row>
    <row r="36" spans="1:33" x14ac:dyDescent="0.25">
      <c r="A36" s="60" t="s">
        <v>215</v>
      </c>
      <c r="B36" s="62" t="s">
        <v>218</v>
      </c>
      <c r="C36" s="9">
        <v>892</v>
      </c>
      <c r="D36" s="3">
        <f>IF(C40=0,"- - -",C36/C40*100)</f>
        <v>7.7720658708721784</v>
      </c>
      <c r="E36" s="2">
        <v>1195</v>
      </c>
      <c r="F36" s="3">
        <f>IF(E40=0,"- - -",E36/E40*100)</f>
        <v>7.8365794478326452</v>
      </c>
      <c r="G36" s="2">
        <v>1735</v>
      </c>
      <c r="H36" s="3">
        <f>IF(G40=0,"- - -",G36/G40*100)</f>
        <v>7.9795796348250017</v>
      </c>
      <c r="I36" s="2">
        <v>626</v>
      </c>
      <c r="J36" s="3">
        <f>IF(I40=0,"- - -",I36/I40*100)</f>
        <v>8.0411046885035322</v>
      </c>
      <c r="K36" s="2">
        <v>460</v>
      </c>
      <c r="L36" s="3">
        <f>IF(K40=0,"- - -",K36/K40*100)</f>
        <v>7.2750276767357267</v>
      </c>
      <c r="M36" s="2">
        <v>1789</v>
      </c>
      <c r="N36" s="3">
        <f>IF(M40=0,"- - -",M36/M40*100)</f>
        <v>7.2012236847401683</v>
      </c>
      <c r="O36" s="2">
        <v>676</v>
      </c>
      <c r="P36" s="3">
        <f>IF(O40=0,"- - -",O36/O40*100)</f>
        <v>4.8661099913619346</v>
      </c>
      <c r="Q36" s="2">
        <v>115</v>
      </c>
      <c r="R36" s="3">
        <f>IF(Q40=0,"- - -",Q36/Q40*100)</f>
        <v>7.7129443326626426</v>
      </c>
      <c r="S36" s="2">
        <v>652</v>
      </c>
      <c r="T36" s="3">
        <f>IF(S40=0,"- - -",S36/S40*100)</f>
        <v>5.5086177762757691</v>
      </c>
      <c r="U36" s="2">
        <v>312</v>
      </c>
      <c r="V36" s="3">
        <f>IF(U40=0,"- - -",U36/U40*100)</f>
        <v>6.5532451165721479</v>
      </c>
      <c r="W36" s="2">
        <v>168</v>
      </c>
      <c r="X36" s="3">
        <f>IF(W40=0,"- - -",W36/W40*100)</f>
        <v>6.3181647235802938</v>
      </c>
      <c r="Y36" s="26">
        <f t="shared" si="1"/>
        <v>8620</v>
      </c>
      <c r="Z36" s="29">
        <f>IF(Y40=0,"- - -",Y36/Y40*100)</f>
        <v>7.0621584643492081</v>
      </c>
      <c r="AC36" s="69"/>
    </row>
    <row r="37" spans="1:33" x14ac:dyDescent="0.25">
      <c r="A37" s="60" t="s">
        <v>216</v>
      </c>
      <c r="B37" s="62" t="s">
        <v>218</v>
      </c>
      <c r="C37" s="9">
        <v>112</v>
      </c>
      <c r="D37" s="3">
        <f>IF(C40=0,"- - -",C37/C40*100)</f>
        <v>0.97586477302430952</v>
      </c>
      <c r="E37" s="2">
        <v>111</v>
      </c>
      <c r="F37" s="3">
        <f>IF(E40=0,"- - -",E37/E40*100)</f>
        <v>0.72791658469407827</v>
      </c>
      <c r="G37" s="2">
        <v>222</v>
      </c>
      <c r="H37" s="3">
        <f>IF(G40=0,"- - -",G37/G40*100)</f>
        <v>1.0210182587499426</v>
      </c>
      <c r="I37" s="2">
        <v>73</v>
      </c>
      <c r="J37" s="3">
        <f>IF(I40=0,"- - -",I37/I40*100)</f>
        <v>0.93770070648683357</v>
      </c>
      <c r="K37" s="2">
        <v>46</v>
      </c>
      <c r="L37" s="3">
        <f>IF(K40=0,"- - -",K37/K40*100)</f>
        <v>0.72750276767357258</v>
      </c>
      <c r="M37" s="2">
        <v>210</v>
      </c>
      <c r="N37" s="3">
        <f>IF(M40=0,"- - -",M37/M40*100)</f>
        <v>0.84530853761623004</v>
      </c>
      <c r="O37" s="2">
        <v>72</v>
      </c>
      <c r="P37" s="3">
        <f>IF(O40=0,"- - -",O37/O40*100)</f>
        <v>0.51828390440541316</v>
      </c>
      <c r="Q37" s="2">
        <v>11</v>
      </c>
      <c r="R37" s="3">
        <f>IF(Q40=0,"- - -",Q37/Q40*100)</f>
        <v>0.73775989268947018</v>
      </c>
      <c r="S37" s="2">
        <v>58</v>
      </c>
      <c r="T37" s="3">
        <f>IF(S40=0,"- - -",S37/S40*100)</f>
        <v>0.49003041568097327</v>
      </c>
      <c r="U37" s="2">
        <v>25</v>
      </c>
      <c r="V37" s="3">
        <f>IF(U40=0,"- - -",U37/U40*100)</f>
        <v>0.52509976895610166</v>
      </c>
      <c r="W37" s="2">
        <v>20</v>
      </c>
      <c r="X37" s="3">
        <f>IF(W40=0,"- - -",W37/W40*100)</f>
        <v>0.75216246709289203</v>
      </c>
      <c r="Y37" s="26">
        <f t="shared" si="1"/>
        <v>960</v>
      </c>
      <c r="Z37" s="29">
        <f>IF(Y40=0,"- - -",Y37/Y40*100)</f>
        <v>0.78650488698088639</v>
      </c>
      <c r="AC37" s="69"/>
    </row>
    <row r="38" spans="1:33" x14ac:dyDescent="0.25">
      <c r="A38" s="61" t="s">
        <v>217</v>
      </c>
      <c r="B38" s="62" t="s">
        <v>218</v>
      </c>
      <c r="C38" s="10">
        <v>4</v>
      </c>
      <c r="D38" s="7">
        <f>IF(C40=0,"- - -",C38/C40*100)</f>
        <v>3.4852313322296762E-2</v>
      </c>
      <c r="E38" s="6">
        <v>11</v>
      </c>
      <c r="F38" s="7">
        <f>IF(E40=0,"- - -",E38/E40*100)</f>
        <v>7.2135877762476222E-2</v>
      </c>
      <c r="G38" s="6">
        <v>22</v>
      </c>
      <c r="H38" s="7">
        <f>IF(G40=0,"- - -",G38/G40*100)</f>
        <v>0.10118198960585016</v>
      </c>
      <c r="I38" s="6">
        <v>8</v>
      </c>
      <c r="J38" s="7">
        <f>IF(I40=0,"- - -",I38/I40*100)</f>
        <v>0.10276172125883108</v>
      </c>
      <c r="K38" s="6">
        <v>3</v>
      </c>
      <c r="L38" s="7">
        <f>IF(K40=0,"- - -",K38/K40*100)</f>
        <v>4.7445832674363433E-2</v>
      </c>
      <c r="M38" s="6">
        <v>7</v>
      </c>
      <c r="N38" s="7">
        <f>IF(M40=0,"- - -",M38/M40*100)</f>
        <v>2.817695125387433E-2</v>
      </c>
      <c r="O38" s="6">
        <v>8</v>
      </c>
      <c r="P38" s="7">
        <f>IF(O40=0,"- - -",O38/O40*100)</f>
        <v>5.7587100489490353E-2</v>
      </c>
      <c r="Q38" s="6">
        <v>0</v>
      </c>
      <c r="R38" s="7">
        <f>IF(Q40=0,"- - -",Q38/Q40*100)</f>
        <v>0</v>
      </c>
      <c r="S38" s="6">
        <v>3</v>
      </c>
      <c r="T38" s="7">
        <f>IF(S40=0,"- - -",S38/S40*100)</f>
        <v>2.5346400811084826E-2</v>
      </c>
      <c r="U38" s="6">
        <v>1</v>
      </c>
      <c r="V38" s="7">
        <f>IF(U40=0,"- - -",U38/U40*100)</f>
        <v>2.1003990758244065E-2</v>
      </c>
      <c r="W38" s="6">
        <v>1</v>
      </c>
      <c r="X38" s="7">
        <f>IF(W40=0,"- - -",W38/W40*100)</f>
        <v>3.7608123354644606E-2</v>
      </c>
      <c r="Y38" s="26">
        <f t="shared" si="1"/>
        <v>68</v>
      </c>
      <c r="Z38" s="29">
        <f>IF(Y40=0,"- - -",Y38/Y40*100)</f>
        <v>5.5710762827812781E-2</v>
      </c>
      <c r="AC38" s="69"/>
    </row>
    <row r="39" spans="1:33" ht="15.75" thickBot="1" x14ac:dyDescent="0.3">
      <c r="A39" s="75" t="s">
        <v>219</v>
      </c>
      <c r="B39" s="62"/>
      <c r="C39" s="10">
        <v>3</v>
      </c>
      <c r="D39" s="7">
        <f>IF(C40=0,"- - -",C39/C40*100)</f>
        <v>2.6139234991722576E-2</v>
      </c>
      <c r="E39" s="6">
        <v>9</v>
      </c>
      <c r="F39" s="7">
        <f>IF(E40=0,"- - -",E39/E40*100)</f>
        <v>5.9020263623844188E-2</v>
      </c>
      <c r="G39" s="6">
        <v>1</v>
      </c>
      <c r="H39" s="7">
        <f>IF(G40=0,"- - -",G39/G40*100)</f>
        <v>4.5991813457204617E-3</v>
      </c>
      <c r="I39" s="6">
        <v>1</v>
      </c>
      <c r="J39" s="7">
        <f>IF(I40=0,"- - -",I39/I40*100)</f>
        <v>1.2845215157353885E-2</v>
      </c>
      <c r="K39" s="6">
        <v>5</v>
      </c>
      <c r="L39" s="7">
        <f>IF(K40=0,"- - -",K39/K40*100)</f>
        <v>7.9076387790605732E-2</v>
      </c>
      <c r="M39" s="6">
        <v>10</v>
      </c>
      <c r="N39" s="7">
        <f>IF(M40=0,"- - -",M39/M40*100)</f>
        <v>4.0252787505534758E-2</v>
      </c>
      <c r="O39" s="6">
        <v>1</v>
      </c>
      <c r="P39" s="7">
        <f>IF(O40=0,"- - -",O39/O40*100)</f>
        <v>7.1983875611862942E-3</v>
      </c>
      <c r="Q39" s="6">
        <v>0</v>
      </c>
      <c r="R39" s="7">
        <f>IF(Q40=0,"- - -",Q39/Q40*100)</f>
        <v>0</v>
      </c>
      <c r="S39" s="6">
        <v>3</v>
      </c>
      <c r="T39" s="7">
        <f>IF(S40=0,"- - -",S39/S40*100)</f>
        <v>2.5346400811084826E-2</v>
      </c>
      <c r="U39" s="6">
        <v>1</v>
      </c>
      <c r="V39" s="7">
        <f>IF(U40=0,"- - -",U39/U40*100)</f>
        <v>2.1003990758244065E-2</v>
      </c>
      <c r="W39" s="6">
        <v>1</v>
      </c>
      <c r="X39" s="7">
        <f>IF(W40=0,"- - -",W39/W40*100)</f>
        <v>3.7608123354644606E-2</v>
      </c>
      <c r="Y39" s="26">
        <f t="shared" si="1"/>
        <v>35</v>
      </c>
      <c r="Z39" s="29">
        <f>IF(Y40=0,"- - -",Y39/Y40*100)</f>
        <v>2.8674657337844814E-2</v>
      </c>
      <c r="AC39" s="69"/>
    </row>
    <row r="40" spans="1:33" x14ac:dyDescent="0.25">
      <c r="A40" s="153" t="s">
        <v>13</v>
      </c>
      <c r="B40" s="154"/>
      <c r="C40" s="14">
        <f>SUM(C28:C39)</f>
        <v>11477</v>
      </c>
      <c r="D40" s="15">
        <f>IF(C40=0,"- - -",C40/C40*100)</f>
        <v>100</v>
      </c>
      <c r="E40" s="16">
        <f>SUM(E28:E39)</f>
        <v>15249</v>
      </c>
      <c r="F40" s="15">
        <f>IF(E40=0,"- - -",E40/E40*100)</f>
        <v>100</v>
      </c>
      <c r="G40" s="16">
        <f>SUM(G28:G39)</f>
        <v>21743</v>
      </c>
      <c r="H40" s="15">
        <f>IF(G40=0,"- - -",G40/G40*100)</f>
        <v>100</v>
      </c>
      <c r="I40" s="16">
        <f>SUM(I28:I39)</f>
        <v>7785</v>
      </c>
      <c r="J40" s="15">
        <f>IF(I40=0,"- - -",I40/I40*100)</f>
        <v>100</v>
      </c>
      <c r="K40" s="16">
        <f>SUM(K28:K39)</f>
        <v>6323</v>
      </c>
      <c r="L40" s="15">
        <f>IF(K40=0,"- - -",K40/K40*100)</f>
        <v>100</v>
      </c>
      <c r="M40" s="16">
        <f>SUM(M28:M39)</f>
        <v>24843</v>
      </c>
      <c r="N40" s="15">
        <f>IF(M40=0,"- - -",M40/M40*100)</f>
        <v>100</v>
      </c>
      <c r="O40" s="16">
        <f>SUM(O28:O39)</f>
        <v>13892</v>
      </c>
      <c r="P40" s="15">
        <f>IF(O40=0,"- - -",O40/O40*100)</f>
        <v>100</v>
      </c>
      <c r="Q40" s="16">
        <f>SUM(Q28:Q39)</f>
        <v>1491</v>
      </c>
      <c r="R40" s="15">
        <f>IF(Q40=0,"- - -",Q40/Q40*100)</f>
        <v>100</v>
      </c>
      <c r="S40" s="16">
        <f>SUM(S28:S39)</f>
        <v>11836</v>
      </c>
      <c r="T40" s="15">
        <f>IF(S40=0,"- - -",S40/S40*100)</f>
        <v>100</v>
      </c>
      <c r="U40" s="16">
        <f>SUM(U28:U39)</f>
        <v>4761</v>
      </c>
      <c r="V40" s="15">
        <f>IF(U40=0,"- - -",U40/U40*100)</f>
        <v>100</v>
      </c>
      <c r="W40" s="16">
        <f>SUM(W28:W39)</f>
        <v>2659</v>
      </c>
      <c r="X40" s="15">
        <f>IF(W40=0,"- - -",W40/W40*100)</f>
        <v>100</v>
      </c>
      <c r="Y40" s="22">
        <f>SUM(Y28:Y39)</f>
        <v>122059</v>
      </c>
      <c r="Z40" s="23">
        <f>IF(Y40=0,"- - -",Y40/Y40*100)</f>
        <v>100</v>
      </c>
      <c r="AC40" s="69"/>
    </row>
    <row r="41" spans="1:33" ht="15.75" thickBot="1" x14ac:dyDescent="0.3">
      <c r="A41" s="155" t="s">
        <v>132</v>
      </c>
      <c r="B41" s="156"/>
      <c r="C41" s="18">
        <f>IF($Y40=0,"- - -",C40/$Y40*100)</f>
        <v>9.4028297790412836</v>
      </c>
      <c r="D41" s="19"/>
      <c r="E41" s="20">
        <f>IF($Y40=0,"- - -",E40/$Y40*100)</f>
        <v>12.493138564137016</v>
      </c>
      <c r="F41" s="19"/>
      <c r="G41" s="20">
        <f>IF($Y40=0,"- - -",G40/$Y40*100)</f>
        <v>17.813516414193138</v>
      </c>
      <c r="H41" s="19"/>
      <c r="I41" s="20">
        <f>IF($Y40=0,"- - -",I40/$Y40*100)</f>
        <v>6.3780630678606247</v>
      </c>
      <c r="J41" s="19"/>
      <c r="K41" s="20">
        <f>IF($Y40=0,"- - -",K40/$Y40*100)</f>
        <v>5.1802816670626504</v>
      </c>
      <c r="L41" s="19"/>
      <c r="M41" s="20">
        <f>IF($Y40=0,"- - -",M40/$Y40*100)</f>
        <v>20.353271778402249</v>
      </c>
      <c r="N41" s="19"/>
      <c r="O41" s="20">
        <f>IF($Y40=0,"- - -",O40/$Y40*100)</f>
        <v>11.381381135352575</v>
      </c>
      <c r="P41" s="19"/>
      <c r="Q41" s="20">
        <f>IF($Y40=0,"- - -",Q40/$Y40*100)</f>
        <v>1.221540402592189</v>
      </c>
      <c r="R41" s="19"/>
      <c r="S41" s="20">
        <f>IF($Y40=0,"- - -",S40/$Y40*100)</f>
        <v>9.6969498357351771</v>
      </c>
      <c r="T41" s="19"/>
      <c r="U41" s="20">
        <f>IF($Y40=0,"- - -",U40/$Y40*100)</f>
        <v>3.9005726738708328</v>
      </c>
      <c r="V41" s="19"/>
      <c r="W41" s="20">
        <f>IF($Y40=0,"- - -",W40/$Y40*100)</f>
        <v>2.1784546817522674</v>
      </c>
      <c r="X41" s="19"/>
      <c r="Y41" s="24">
        <f>IF($Y40=0,"- - -",Y40/$Y40*100)</f>
        <v>100</v>
      </c>
      <c r="Z41" s="25"/>
    </row>
    <row r="44" spans="1:33" x14ac:dyDescent="0.25">
      <c r="A44" s="49" t="s">
        <v>196</v>
      </c>
      <c r="J44" s="48"/>
      <c r="L44" s="48"/>
    </row>
    <row r="45" spans="1:33" ht="15.75" thickBot="1" x14ac:dyDescent="0.3"/>
    <row r="46" spans="1:33" ht="14.45" customHeight="1" x14ac:dyDescent="0.25">
      <c r="A46" s="149" t="s">
        <v>205</v>
      </c>
      <c r="B46" s="150"/>
      <c r="C46" s="32" t="s">
        <v>97</v>
      </c>
      <c r="D46" s="33"/>
      <c r="E46" s="33" t="s">
        <v>98</v>
      </c>
      <c r="F46" s="33"/>
      <c r="G46" s="33" t="s">
        <v>86</v>
      </c>
      <c r="H46" s="33"/>
      <c r="I46" s="33" t="s">
        <v>87</v>
      </c>
      <c r="J46" s="33"/>
      <c r="K46" s="33" t="s">
        <v>88</v>
      </c>
      <c r="L46" s="33"/>
      <c r="M46" s="33" t="s">
        <v>89</v>
      </c>
      <c r="N46" s="33"/>
      <c r="O46" s="33" t="s">
        <v>90</v>
      </c>
      <c r="P46" s="33"/>
      <c r="Q46" s="33" t="s">
        <v>91</v>
      </c>
      <c r="R46" s="33"/>
      <c r="S46" s="33" t="s">
        <v>92</v>
      </c>
      <c r="T46" s="33"/>
      <c r="U46" s="33" t="s">
        <v>93</v>
      </c>
      <c r="V46" s="33"/>
      <c r="W46" s="33" t="s">
        <v>94</v>
      </c>
      <c r="X46" s="33"/>
      <c r="Y46" s="33" t="s">
        <v>95</v>
      </c>
      <c r="Z46" s="33"/>
      <c r="AA46" s="33" t="s">
        <v>96</v>
      </c>
      <c r="AB46" s="34"/>
      <c r="AC46" s="35" t="s">
        <v>13</v>
      </c>
      <c r="AD46" s="36"/>
    </row>
    <row r="47" spans="1:33" ht="15.75" thickBot="1" x14ac:dyDescent="0.3">
      <c r="A47" s="151"/>
      <c r="B47" s="152"/>
      <c r="C47" s="37" t="s">
        <v>14</v>
      </c>
      <c r="D47" s="38" t="s">
        <v>15</v>
      </c>
      <c r="E47" s="39" t="s">
        <v>14</v>
      </c>
      <c r="F47" s="38" t="s">
        <v>15</v>
      </c>
      <c r="G47" s="39" t="s">
        <v>14</v>
      </c>
      <c r="H47" s="38" t="s">
        <v>15</v>
      </c>
      <c r="I47" s="37" t="s">
        <v>14</v>
      </c>
      <c r="J47" s="38" t="s">
        <v>15</v>
      </c>
      <c r="K47" s="37" t="s">
        <v>14</v>
      </c>
      <c r="L47" s="38" t="s">
        <v>15</v>
      </c>
      <c r="M47" s="37" t="s">
        <v>14</v>
      </c>
      <c r="N47" s="38" t="s">
        <v>15</v>
      </c>
      <c r="O47" s="37" t="s">
        <v>14</v>
      </c>
      <c r="P47" s="38" t="s">
        <v>15</v>
      </c>
      <c r="Q47" s="37" t="s">
        <v>14</v>
      </c>
      <c r="R47" s="38" t="s">
        <v>15</v>
      </c>
      <c r="S47" s="37" t="s">
        <v>14</v>
      </c>
      <c r="T47" s="38" t="s">
        <v>15</v>
      </c>
      <c r="U47" s="37" t="s">
        <v>14</v>
      </c>
      <c r="V47" s="38" t="s">
        <v>15</v>
      </c>
      <c r="W47" s="37" t="s">
        <v>14</v>
      </c>
      <c r="X47" s="38" t="s">
        <v>15</v>
      </c>
      <c r="Y47" s="37" t="s">
        <v>14</v>
      </c>
      <c r="Z47" s="38" t="s">
        <v>15</v>
      </c>
      <c r="AA47" s="37" t="s">
        <v>14</v>
      </c>
      <c r="AB47" s="38" t="s">
        <v>15</v>
      </c>
      <c r="AC47" s="41" t="s">
        <v>14</v>
      </c>
      <c r="AD47" s="42" t="s">
        <v>15</v>
      </c>
    </row>
    <row r="48" spans="1:33" x14ac:dyDescent="0.25">
      <c r="A48" s="59" t="s">
        <v>220</v>
      </c>
      <c r="B48" s="62" t="s">
        <v>218</v>
      </c>
      <c r="C48" s="8">
        <v>2</v>
      </c>
      <c r="D48" s="5">
        <f>IF(C60=0,"- - -",C48/C60*100)</f>
        <v>9.569377990430622E-2</v>
      </c>
      <c r="E48" s="4">
        <v>121</v>
      </c>
      <c r="F48" s="5">
        <f>IF(E60=0,"- - -",E48/E60*100)</f>
        <v>0.1227578930281633</v>
      </c>
      <c r="G48" s="4">
        <v>1</v>
      </c>
      <c r="H48" s="5">
        <f>IF(G60=0,"- - -",G48/G60*100)</f>
        <v>0.42735042735042739</v>
      </c>
      <c r="I48" s="4">
        <v>1</v>
      </c>
      <c r="J48" s="5">
        <f>IF(I60=0,"- - -",I48/I60*100)</f>
        <v>5.6148231330713089E-2</v>
      </c>
      <c r="K48" s="4">
        <v>1</v>
      </c>
      <c r="L48" s="5">
        <f>IF(K60=0,"- - -",K48/K60*100)</f>
        <v>0.65359477124183007</v>
      </c>
      <c r="M48" s="4">
        <v>0</v>
      </c>
      <c r="N48" s="5">
        <f>IF(M60=0,"- - -",M48/M60*100)</f>
        <v>0</v>
      </c>
      <c r="O48" s="4">
        <v>3</v>
      </c>
      <c r="P48" s="5">
        <f>IF(O60=0,"- - -",O48/O60*100)</f>
        <v>0.17341040462427745</v>
      </c>
      <c r="Q48" s="4">
        <v>5</v>
      </c>
      <c r="R48" s="5">
        <f>IF(Q60=0,"- - -",Q48/Q60*100)</f>
        <v>9.2524056254626202E-2</v>
      </c>
      <c r="S48" s="4">
        <v>4</v>
      </c>
      <c r="T48" s="5">
        <f>IF(S60=0,"- - -",S48/S60*100)</f>
        <v>0.21845985800109227</v>
      </c>
      <c r="U48" s="4">
        <v>20</v>
      </c>
      <c r="V48" s="5">
        <f>IF(U60=0,"- - -",U48/U60*100)</f>
        <v>0.3049245311785333</v>
      </c>
      <c r="W48" s="4">
        <v>1</v>
      </c>
      <c r="X48" s="5">
        <f>IF(W60=0,"- - -",W48/W60*100)</f>
        <v>0.12004801920768307</v>
      </c>
      <c r="Y48" s="4">
        <v>6</v>
      </c>
      <c r="Z48" s="5">
        <f>IF(Y60=0,"- - -",Y48/Y60*100)</f>
        <v>0.21420921099607285</v>
      </c>
      <c r="AA48" s="4">
        <v>0</v>
      </c>
      <c r="AB48" s="5">
        <f>IF(AA60=0,"- - -",AA48/AA60*100)</f>
        <v>0</v>
      </c>
      <c r="AC48" s="26">
        <f>C48+E48+G48+I48+K48+M48+O48+Q48+S48+U48+W48+Y48+AA48</f>
        <v>165</v>
      </c>
      <c r="AD48" s="27">
        <f>IF(AC60=0,"- - -",AC48/AC60*100)</f>
        <v>0.13518052744983983</v>
      </c>
      <c r="AG48" s="69"/>
    </row>
    <row r="49" spans="1:33" x14ac:dyDescent="0.25">
      <c r="A49" s="60" t="s">
        <v>208</v>
      </c>
      <c r="B49" s="62" t="s">
        <v>218</v>
      </c>
      <c r="C49" s="9">
        <v>24</v>
      </c>
      <c r="D49" s="3">
        <f>IF(C60=0,"- - -",C49/C60*100)</f>
        <v>1.1483253588516746</v>
      </c>
      <c r="E49" s="2">
        <v>494</v>
      </c>
      <c r="F49" s="3">
        <f>IF(E60=0,"- - -",E49/E60*100)</f>
        <v>0.50117685252820388</v>
      </c>
      <c r="G49" s="2">
        <v>3</v>
      </c>
      <c r="H49" s="3">
        <f>IF(G60=0,"- - -",G49/G60*100)</f>
        <v>1.2820512820512819</v>
      </c>
      <c r="I49" s="2">
        <v>5</v>
      </c>
      <c r="J49" s="3">
        <f>IF(I60=0,"- - -",I49/I60*100)</f>
        <v>0.28074115665356542</v>
      </c>
      <c r="K49" s="2">
        <v>1</v>
      </c>
      <c r="L49" s="3">
        <f>IF(K60=0,"- - -",K49/K60*100)</f>
        <v>0.65359477124183007</v>
      </c>
      <c r="M49" s="2">
        <v>0</v>
      </c>
      <c r="N49" s="3">
        <f>IF(M60=0,"- - -",M49/M60*100)</f>
        <v>0</v>
      </c>
      <c r="O49" s="2">
        <v>12</v>
      </c>
      <c r="P49" s="3">
        <f>IF(O60=0,"- - -",O49/O60*100)</f>
        <v>0.69364161849710981</v>
      </c>
      <c r="Q49" s="2">
        <v>25</v>
      </c>
      <c r="R49" s="3">
        <f>IF(Q60=0,"- - -",Q49/Q60*100)</f>
        <v>0.46262028127313104</v>
      </c>
      <c r="S49" s="2">
        <v>9</v>
      </c>
      <c r="T49" s="3">
        <f>IF(S60=0,"- - -",S49/S60*100)</f>
        <v>0.49153468050245769</v>
      </c>
      <c r="U49" s="2">
        <v>40</v>
      </c>
      <c r="V49" s="3">
        <f>IF(U60=0,"- - -",U49/U60*100)</f>
        <v>0.6098490623570666</v>
      </c>
      <c r="W49" s="2">
        <v>4</v>
      </c>
      <c r="X49" s="3">
        <f>IF(W60=0,"- - -",W49/W60*100)</f>
        <v>0.48019207683073228</v>
      </c>
      <c r="Y49" s="2">
        <v>16</v>
      </c>
      <c r="Z49" s="3">
        <f>IF(Y60=0,"- - -",Y49/Y60*100)</f>
        <v>0.57122456265619426</v>
      </c>
      <c r="AA49" s="2">
        <v>0</v>
      </c>
      <c r="AB49" s="3">
        <f>IF(AA60=0,"- - -",AA49/AA60*100)</f>
        <v>0</v>
      </c>
      <c r="AC49" s="26">
        <f t="shared" ref="AC49:AC59" si="2">C49+E49+G49+I49+K49+M49+O49+Q49+S49+U49+W49+Y49+AA49</f>
        <v>633</v>
      </c>
      <c r="AD49" s="29">
        <f>IF(AC60=0,"- - -",AC49/AC60*100)</f>
        <v>0.51860165985302187</v>
      </c>
      <c r="AG49" s="69"/>
    </row>
    <row r="50" spans="1:33" x14ac:dyDescent="0.25">
      <c r="A50" s="60" t="s">
        <v>209</v>
      </c>
      <c r="B50" s="62" t="s">
        <v>218</v>
      </c>
      <c r="C50" s="9">
        <v>23</v>
      </c>
      <c r="D50" s="3">
        <f>IF(C60=0,"- - -",C50/C60*100)</f>
        <v>1.1004784688995215</v>
      </c>
      <c r="E50" s="2">
        <v>645</v>
      </c>
      <c r="F50" s="3">
        <f>IF(E60=0,"- - -",E50/E60*100)</f>
        <v>0.65437058680301918</v>
      </c>
      <c r="G50" s="2">
        <v>0</v>
      </c>
      <c r="H50" s="3">
        <f>IF(G60=0,"- - -",G50/G60*100)</f>
        <v>0</v>
      </c>
      <c r="I50" s="2">
        <v>7</v>
      </c>
      <c r="J50" s="3">
        <f>IF(I60=0,"- - -",I50/I60*100)</f>
        <v>0.39303761931499154</v>
      </c>
      <c r="K50" s="2">
        <v>0</v>
      </c>
      <c r="L50" s="3">
        <f>IF(K60=0,"- - -",K50/K60*100)</f>
        <v>0</v>
      </c>
      <c r="M50" s="2">
        <v>1</v>
      </c>
      <c r="N50" s="3">
        <f>IF(M60=0,"- - -",M50/M60*100)</f>
        <v>3.5714285714285712</v>
      </c>
      <c r="O50" s="2">
        <v>22</v>
      </c>
      <c r="P50" s="3">
        <f>IF(O60=0,"- - -",O50/O60*100)</f>
        <v>1.2716763005780347</v>
      </c>
      <c r="Q50" s="2">
        <v>37</v>
      </c>
      <c r="R50" s="3">
        <f>IF(Q60=0,"- - -",Q50/Q60*100)</f>
        <v>0.68467801628423386</v>
      </c>
      <c r="S50" s="2">
        <v>6</v>
      </c>
      <c r="T50" s="3">
        <f>IF(S60=0,"- - -",S50/S60*100)</f>
        <v>0.32768978700163842</v>
      </c>
      <c r="U50" s="2">
        <v>48</v>
      </c>
      <c r="V50" s="3">
        <f>IF(U60=0,"- - -",U50/U60*100)</f>
        <v>0.73181887482847996</v>
      </c>
      <c r="W50" s="2">
        <v>4</v>
      </c>
      <c r="X50" s="3">
        <f>IF(W60=0,"- - -",W50/W60*100)</f>
        <v>0.48019207683073228</v>
      </c>
      <c r="Y50" s="2">
        <v>14</v>
      </c>
      <c r="Z50" s="3">
        <f>IF(Y60=0,"- - -",Y50/Y60*100)</f>
        <v>0.49982149232416995</v>
      </c>
      <c r="AA50" s="2">
        <v>0</v>
      </c>
      <c r="AB50" s="3">
        <f>IF(AA60=0,"- - -",AA50/AA60*100)</f>
        <v>0</v>
      </c>
      <c r="AC50" s="26">
        <f t="shared" si="2"/>
        <v>807</v>
      </c>
      <c r="AD50" s="29">
        <f>IF(AC60=0,"- - -",AC50/AC60*100)</f>
        <v>0.6611556706183076</v>
      </c>
      <c r="AG50" s="69"/>
    </row>
    <row r="51" spans="1:33" x14ac:dyDescent="0.25">
      <c r="A51" s="60" t="s">
        <v>212</v>
      </c>
      <c r="B51" s="62" t="s">
        <v>218</v>
      </c>
      <c r="C51" s="9">
        <v>33</v>
      </c>
      <c r="D51" s="3">
        <f>IF(C60=0,"- - -",C51/C60*100)</f>
        <v>1.5789473684210527</v>
      </c>
      <c r="E51" s="2">
        <v>1341</v>
      </c>
      <c r="F51" s="3">
        <f>IF(E60=0,"- - -",E51/E60*100)</f>
        <v>1.3604821037253469</v>
      </c>
      <c r="G51" s="2">
        <v>5</v>
      </c>
      <c r="H51" s="3">
        <f>IF(G60=0,"- - -",G51/G60*100)</f>
        <v>2.1367521367521367</v>
      </c>
      <c r="I51" s="2">
        <v>26</v>
      </c>
      <c r="J51" s="3">
        <f>IF(I60=0,"- - -",I51/I60*100)</f>
        <v>1.4598540145985401</v>
      </c>
      <c r="K51" s="2">
        <v>0</v>
      </c>
      <c r="L51" s="3">
        <f>IF(K60=0,"- - -",K51/K60*100)</f>
        <v>0</v>
      </c>
      <c r="M51" s="2">
        <v>2</v>
      </c>
      <c r="N51" s="3">
        <f>IF(M60=0,"- - -",M51/M60*100)</f>
        <v>7.1428571428571423</v>
      </c>
      <c r="O51" s="2">
        <v>35</v>
      </c>
      <c r="P51" s="3">
        <f>IF(O60=0,"- - -",O51/O60*100)</f>
        <v>2.0231213872832372</v>
      </c>
      <c r="Q51" s="2">
        <v>61</v>
      </c>
      <c r="R51" s="3">
        <f>IF(Q60=0,"- - -",Q51/Q60*100)</f>
        <v>1.1287934863064397</v>
      </c>
      <c r="S51" s="2">
        <v>23</v>
      </c>
      <c r="T51" s="3">
        <f>IF(S60=0,"- - -",S51/S60*100)</f>
        <v>1.2561441835062808</v>
      </c>
      <c r="U51" s="2">
        <v>75</v>
      </c>
      <c r="V51" s="3">
        <f>IF(U60=0,"- - -",U51/U60*100)</f>
        <v>1.1434669919195</v>
      </c>
      <c r="W51" s="2">
        <v>6</v>
      </c>
      <c r="X51" s="3">
        <f>IF(W60=0,"- - -",W51/W60*100)</f>
        <v>0.72028811524609848</v>
      </c>
      <c r="Y51" s="2">
        <v>35</v>
      </c>
      <c r="Z51" s="3">
        <f>IF(Y60=0,"- - -",Y51/Y60*100)</f>
        <v>1.2495537308104248</v>
      </c>
      <c r="AA51" s="2">
        <v>0</v>
      </c>
      <c r="AB51" s="3">
        <f>IF(AA60=0,"- - -",AA51/AA60*100)</f>
        <v>0</v>
      </c>
      <c r="AC51" s="26">
        <f t="shared" si="2"/>
        <v>1642</v>
      </c>
      <c r="AD51" s="29">
        <f>IF(AC60=0,"- - -",AC51/AC60*100)</f>
        <v>1.3452510671068909</v>
      </c>
      <c r="AG51" s="69"/>
    </row>
    <row r="52" spans="1:33" x14ac:dyDescent="0.25">
      <c r="A52" s="60" t="s">
        <v>210</v>
      </c>
      <c r="B52" s="62" t="s">
        <v>218</v>
      </c>
      <c r="C52" s="9">
        <v>79</v>
      </c>
      <c r="D52" s="3">
        <f>IF(C60=0,"- - -",C52/C60*100)</f>
        <v>3.7799043062200957</v>
      </c>
      <c r="E52" s="2">
        <v>4687</v>
      </c>
      <c r="F52" s="3">
        <f>IF(E60=0,"- - -",E52/E60*100)</f>
        <v>4.7550929307686065</v>
      </c>
      <c r="G52" s="2">
        <v>7</v>
      </c>
      <c r="H52" s="3">
        <f>IF(G60=0,"- - -",G52/G60*100)</f>
        <v>2.9914529914529915</v>
      </c>
      <c r="I52" s="2">
        <v>77</v>
      </c>
      <c r="J52" s="3">
        <f>IF(I60=0,"- - -",I52/I60*100)</f>
        <v>4.3234138124649073</v>
      </c>
      <c r="K52" s="2">
        <v>5</v>
      </c>
      <c r="L52" s="3">
        <f>IF(K60=0,"- - -",K52/K60*100)</f>
        <v>3.2679738562091507</v>
      </c>
      <c r="M52" s="2">
        <v>2</v>
      </c>
      <c r="N52" s="3">
        <f>IF(M60=0,"- - -",M52/M60*100)</f>
        <v>7.1428571428571423</v>
      </c>
      <c r="O52" s="2">
        <v>83</v>
      </c>
      <c r="P52" s="3">
        <f>IF(O60=0,"- - -",O52/O60*100)</f>
        <v>4.797687861271676</v>
      </c>
      <c r="Q52" s="2">
        <v>223</v>
      </c>
      <c r="R52" s="3">
        <f>IF(Q60=0,"- - -",Q52/Q60*100)</f>
        <v>4.1265729089563292</v>
      </c>
      <c r="S52" s="2">
        <v>73</v>
      </c>
      <c r="T52" s="3">
        <f>IF(S60=0,"- - -",S52/S60*100)</f>
        <v>3.9868924085199349</v>
      </c>
      <c r="U52" s="2">
        <v>255</v>
      </c>
      <c r="V52" s="3">
        <f>IF(U60=0,"- - -",U52/U60*100)</f>
        <v>3.8877877725263001</v>
      </c>
      <c r="W52" s="2">
        <v>37</v>
      </c>
      <c r="X52" s="3">
        <f>IF(W60=0,"- - -",W52/W60*100)</f>
        <v>4.441776710684274</v>
      </c>
      <c r="Y52" s="2">
        <v>116</v>
      </c>
      <c r="Z52" s="3">
        <f>IF(Y60=0,"- - -",Y52/Y60*100)</f>
        <v>4.1413780792574082</v>
      </c>
      <c r="AA52" s="2">
        <v>2</v>
      </c>
      <c r="AB52" s="3">
        <f>IF(AA60=0,"- - -",AA52/AA60*100)</f>
        <v>4.2553191489361701</v>
      </c>
      <c r="AC52" s="26">
        <f t="shared" si="2"/>
        <v>5646</v>
      </c>
      <c r="AD52" s="29">
        <f>IF(AC60=0,"- - -",AC52/AC60*100)</f>
        <v>4.6256318665563372</v>
      </c>
      <c r="AG52" s="69"/>
    </row>
    <row r="53" spans="1:33" x14ac:dyDescent="0.25">
      <c r="A53" s="60" t="s">
        <v>211</v>
      </c>
      <c r="B53" s="62" t="s">
        <v>218</v>
      </c>
      <c r="C53" s="9">
        <v>353</v>
      </c>
      <c r="D53" s="3">
        <f>IF(C60=0,"- - -",C53/C60*100)</f>
        <v>16.889952153110048</v>
      </c>
      <c r="E53" s="2">
        <v>18107</v>
      </c>
      <c r="F53" s="3">
        <f>IF(E60=0,"- - -",E53/E60*100)</f>
        <v>18.370059248437627</v>
      </c>
      <c r="G53" s="2">
        <v>36</v>
      </c>
      <c r="H53" s="3">
        <f>IF(G60=0,"- - -",G53/G60*100)</f>
        <v>15.384615384615385</v>
      </c>
      <c r="I53" s="2">
        <v>326</v>
      </c>
      <c r="J53" s="3">
        <f>IF(I60=0,"- - -",I53/I60*100)</f>
        <v>18.304323413812465</v>
      </c>
      <c r="K53" s="2">
        <v>26</v>
      </c>
      <c r="L53" s="3">
        <f>IF(K60=0,"- - -",K53/K60*100)</f>
        <v>16.993464052287582</v>
      </c>
      <c r="M53" s="2">
        <v>3</v>
      </c>
      <c r="N53" s="3">
        <f>IF(M60=0,"- - -",M53/M60*100)</f>
        <v>10.714285714285714</v>
      </c>
      <c r="O53" s="2">
        <v>322</v>
      </c>
      <c r="P53" s="3">
        <f>IF(O60=0,"- - -",O53/O60*100)</f>
        <v>18.612716763005778</v>
      </c>
      <c r="Q53" s="2">
        <v>974</v>
      </c>
      <c r="R53" s="3">
        <f>IF(Q60=0,"- - -",Q53/Q60*100)</f>
        <v>18.023686158401183</v>
      </c>
      <c r="S53" s="2">
        <v>303</v>
      </c>
      <c r="T53" s="3">
        <f>IF(S60=0,"- - -",S53/S60*100)</f>
        <v>16.54833424358274</v>
      </c>
      <c r="U53" s="2">
        <v>924</v>
      </c>
      <c r="V53" s="3">
        <f>IF(U60=0,"- - -",U53/U60*100)</f>
        <v>14.087513340448238</v>
      </c>
      <c r="W53" s="2">
        <v>153</v>
      </c>
      <c r="X53" s="3">
        <f>IF(W60=0,"- - -",W53/W60*100)</f>
        <v>18.367346938775512</v>
      </c>
      <c r="Y53" s="2">
        <v>587</v>
      </c>
      <c r="Z53" s="3">
        <f>IF(Y60=0,"- - -",Y53/Y60*100)</f>
        <v>20.956801142449123</v>
      </c>
      <c r="AA53" s="2">
        <v>12</v>
      </c>
      <c r="AB53" s="3">
        <f>IF(AA60=0,"- - -",AA53/AA60*100)</f>
        <v>25.531914893617021</v>
      </c>
      <c r="AC53" s="26">
        <f t="shared" si="2"/>
        <v>22126</v>
      </c>
      <c r="AD53" s="29">
        <f>IF(AC60=0,"- - -",AC53/AC60*100)</f>
        <v>18.127299093061552</v>
      </c>
      <c r="AG53" s="69"/>
    </row>
    <row r="54" spans="1:33" x14ac:dyDescent="0.25">
      <c r="A54" s="60" t="s">
        <v>213</v>
      </c>
      <c r="B54" s="62" t="s">
        <v>218</v>
      </c>
      <c r="C54" s="9">
        <v>805</v>
      </c>
      <c r="D54" s="3">
        <f>IF(C60=0,"- - -",C54/C60*100)</f>
        <v>38.516746411483254</v>
      </c>
      <c r="E54" s="2">
        <v>38223</v>
      </c>
      <c r="F54" s="3">
        <f>IF(E60=0,"- - -",E54/E60*100)</f>
        <v>38.778305332359388</v>
      </c>
      <c r="G54" s="2">
        <v>84</v>
      </c>
      <c r="H54" s="3">
        <f>IF(G60=0,"- - -",G54/G60*100)</f>
        <v>35.897435897435898</v>
      </c>
      <c r="I54" s="2">
        <v>737</v>
      </c>
      <c r="J54" s="3">
        <f>IF(I60=0,"- - -",I54/I60*100)</f>
        <v>41.381246490735542</v>
      </c>
      <c r="K54" s="2">
        <v>54</v>
      </c>
      <c r="L54" s="3">
        <f>IF(K60=0,"- - -",K54/K60*100)</f>
        <v>35.294117647058826</v>
      </c>
      <c r="M54" s="2">
        <v>11</v>
      </c>
      <c r="N54" s="3">
        <f>IF(M60=0,"- - -",M54/M60*100)</f>
        <v>39.285714285714285</v>
      </c>
      <c r="O54" s="2">
        <v>610</v>
      </c>
      <c r="P54" s="3">
        <f>IF(O60=0,"- - -",O54/O60*100)</f>
        <v>35.260115606936417</v>
      </c>
      <c r="Q54" s="2">
        <v>2135</v>
      </c>
      <c r="R54" s="3">
        <f>IF(Q60=0,"- - -",Q54/Q60*100)</f>
        <v>39.50777202072539</v>
      </c>
      <c r="S54" s="2">
        <v>701</v>
      </c>
      <c r="T54" s="3">
        <f>IF(S60=0,"- - -",S54/S60*100)</f>
        <v>38.285090114691428</v>
      </c>
      <c r="U54" s="2">
        <v>2613</v>
      </c>
      <c r="V54" s="3">
        <f>IF(U60=0,"- - -",U54/U60*100)</f>
        <v>39.838389998475378</v>
      </c>
      <c r="W54" s="2">
        <v>333</v>
      </c>
      <c r="X54" s="3">
        <f>IF(W60=0,"- - -",W54/W60*100)</f>
        <v>39.975990396158458</v>
      </c>
      <c r="Y54" s="2">
        <v>1144</v>
      </c>
      <c r="Z54" s="3">
        <f>IF(Y60=0,"- - -",Y54/Y60*100)</f>
        <v>40.842556229917889</v>
      </c>
      <c r="AA54" s="2">
        <v>15</v>
      </c>
      <c r="AB54" s="3">
        <f>IF(AA60=0,"- - -",AA54/AA60*100)</f>
        <v>31.914893617021278</v>
      </c>
      <c r="AC54" s="26">
        <f t="shared" si="2"/>
        <v>47465</v>
      </c>
      <c r="AD54" s="29">
        <f>IF(AC60=0,"- - -",AC54/AC60*100)</f>
        <v>38.886931729737256</v>
      </c>
      <c r="AG54" s="69"/>
    </row>
    <row r="55" spans="1:33" x14ac:dyDescent="0.25">
      <c r="A55" s="60" t="s">
        <v>214</v>
      </c>
      <c r="B55" s="62" t="s">
        <v>218</v>
      </c>
      <c r="C55" s="9">
        <v>593</v>
      </c>
      <c r="D55" s="3">
        <f>IF(C60=0,"- - -",C55/C60*100)</f>
        <v>28.373205741626794</v>
      </c>
      <c r="E55" s="2">
        <v>27262</v>
      </c>
      <c r="F55" s="3">
        <f>IF(E60=0,"- - -",E55/E60*100)</f>
        <v>27.658063468874278</v>
      </c>
      <c r="G55" s="2">
        <v>78</v>
      </c>
      <c r="H55" s="3">
        <f>IF(G60=0,"- - -",G55/G60*100)</f>
        <v>33.333333333333329</v>
      </c>
      <c r="I55" s="2">
        <v>457</v>
      </c>
      <c r="J55" s="3">
        <f>IF(I60=0,"- - -",I55/I60*100)</f>
        <v>25.65974171813588</v>
      </c>
      <c r="K55" s="2">
        <v>45</v>
      </c>
      <c r="L55" s="3">
        <f>IF(K60=0,"- - -",K55/K60*100)</f>
        <v>29.411764705882355</v>
      </c>
      <c r="M55" s="2">
        <v>7</v>
      </c>
      <c r="N55" s="3">
        <f>IF(M60=0,"- - -",M55/M60*100)</f>
        <v>25</v>
      </c>
      <c r="O55" s="2">
        <v>481</v>
      </c>
      <c r="P55" s="3">
        <f>IF(O60=0,"- - -",O55/O60*100)</f>
        <v>27.803468208092486</v>
      </c>
      <c r="Q55" s="2">
        <v>1525</v>
      </c>
      <c r="R55" s="3">
        <f>IF(Q60=0,"- - -",Q55/Q60*100)</f>
        <v>28.219837157660994</v>
      </c>
      <c r="S55" s="2">
        <v>528</v>
      </c>
      <c r="T55" s="3">
        <f>IF(S60=0,"- - -",S55/S60*100)</f>
        <v>28.836701256144181</v>
      </c>
      <c r="U55" s="2">
        <v>1965</v>
      </c>
      <c r="V55" s="3">
        <f>IF(U60=0,"- - -",U55/U60*100)</f>
        <v>29.958835188290898</v>
      </c>
      <c r="W55" s="2">
        <v>229</v>
      </c>
      <c r="X55" s="3">
        <f>IF(W60=0,"- - -",W55/W60*100)</f>
        <v>27.490996398559425</v>
      </c>
      <c r="Y55" s="2">
        <v>708</v>
      </c>
      <c r="Z55" s="3">
        <f>IF(Y60=0,"- - -",Y55/Y60*100)</f>
        <v>25.276686897536592</v>
      </c>
      <c r="AA55" s="2">
        <v>14</v>
      </c>
      <c r="AB55" s="3">
        <f>IF(AA60=0,"- - -",AA55/AA60*100)</f>
        <v>29.787234042553191</v>
      </c>
      <c r="AC55" s="26">
        <f t="shared" si="2"/>
        <v>33892</v>
      </c>
      <c r="AD55" s="29">
        <f>IF(AC60=0,"- - -",AC55/AC60*100)</f>
        <v>27.766899614121037</v>
      </c>
      <c r="AG55" s="69"/>
    </row>
    <row r="56" spans="1:33" x14ac:dyDescent="0.25">
      <c r="A56" s="60" t="s">
        <v>215</v>
      </c>
      <c r="B56" s="62" t="s">
        <v>218</v>
      </c>
      <c r="C56" s="9">
        <v>155</v>
      </c>
      <c r="D56" s="3">
        <f>IF(C60=0,"- - -",C56/C60*100)</f>
        <v>7.4162679425837315</v>
      </c>
      <c r="E56" s="2">
        <v>6873</v>
      </c>
      <c r="F56" s="3">
        <f>IF(E60=0,"- - -",E56/E60*100)</f>
        <v>6.9728512296079863</v>
      </c>
      <c r="G56" s="2">
        <v>18</v>
      </c>
      <c r="H56" s="3">
        <f>IF(G60=0,"- - -",G56/G60*100)</f>
        <v>7.6923076923076925</v>
      </c>
      <c r="I56" s="2">
        <v>124</v>
      </c>
      <c r="J56" s="3">
        <f>IF(I60=0,"- - -",I56/I60*100)</f>
        <v>6.962380685008422</v>
      </c>
      <c r="K56" s="2">
        <v>19</v>
      </c>
      <c r="L56" s="3">
        <f>IF(K60=0,"- - -",K56/K60*100)</f>
        <v>12.418300653594772</v>
      </c>
      <c r="M56" s="2">
        <v>2</v>
      </c>
      <c r="N56" s="3">
        <f>IF(M60=0,"- - -",M56/M60*100)</f>
        <v>7.1428571428571423</v>
      </c>
      <c r="O56" s="2">
        <v>141</v>
      </c>
      <c r="P56" s="3">
        <f>IF(O60=0,"- - -",O56/O60*100)</f>
        <v>8.1502890173410414</v>
      </c>
      <c r="Q56" s="2">
        <v>373</v>
      </c>
      <c r="R56" s="3">
        <f>IF(Q60=0,"- - -",Q56/Q60*100)</f>
        <v>6.9022945965951141</v>
      </c>
      <c r="S56" s="2">
        <v>159</v>
      </c>
      <c r="T56" s="3">
        <f>IF(S60=0,"- - -",S56/S60*100)</f>
        <v>8.68377935554342</v>
      </c>
      <c r="U56" s="2">
        <v>538</v>
      </c>
      <c r="V56" s="3">
        <f>IF(U60=0,"- - -",U56/U60*100)</f>
        <v>8.2024698887025451</v>
      </c>
      <c r="W56" s="2">
        <v>60</v>
      </c>
      <c r="X56" s="3">
        <f>IF(W60=0,"- - -",W56/W60*100)</f>
        <v>7.2028811524609839</v>
      </c>
      <c r="Y56" s="2">
        <v>155</v>
      </c>
      <c r="Z56" s="3">
        <f>IF(Y60=0,"- - -",Y56/Y60*100)</f>
        <v>5.533737950731882</v>
      </c>
      <c r="AA56" s="2">
        <v>3</v>
      </c>
      <c r="AB56" s="3">
        <f>IF(AA60=0,"- - -",AA56/AA60*100)</f>
        <v>6.3829787234042552</v>
      </c>
      <c r="AC56" s="26">
        <f t="shared" si="2"/>
        <v>8620</v>
      </c>
      <c r="AD56" s="29">
        <f>IF(AC60=0,"- - -",AC56/AC60*100)</f>
        <v>7.0621584643492081</v>
      </c>
      <c r="AG56" s="69"/>
    </row>
    <row r="57" spans="1:33" x14ac:dyDescent="0.25">
      <c r="A57" s="60" t="s">
        <v>216</v>
      </c>
      <c r="B57" s="62" t="s">
        <v>218</v>
      </c>
      <c r="C57" s="9">
        <v>23</v>
      </c>
      <c r="D57" s="3">
        <f>IF(C60=0,"- - -",C57/C60*100)</f>
        <v>1.1004784688995215</v>
      </c>
      <c r="E57" s="2">
        <v>738</v>
      </c>
      <c r="F57" s="3">
        <f>IF(E60=0,"- - -",E57/E60*100)</f>
        <v>0.7487216946676406</v>
      </c>
      <c r="G57" s="2">
        <v>2</v>
      </c>
      <c r="H57" s="3">
        <f>IF(G60=0,"- - -",G57/G60*100)</f>
        <v>0.85470085470085477</v>
      </c>
      <c r="I57" s="2">
        <v>20</v>
      </c>
      <c r="J57" s="3">
        <f>IF(I60=0,"- - -",I57/I60*100)</f>
        <v>1.1229646266142617</v>
      </c>
      <c r="K57" s="2">
        <v>2</v>
      </c>
      <c r="L57" s="3">
        <f>IF(K60=0,"- - -",K57/K60*100)</f>
        <v>1.3071895424836601</v>
      </c>
      <c r="M57" s="2">
        <v>0</v>
      </c>
      <c r="N57" s="3">
        <f>IF(M60=0,"- - -",M57/M60*100)</f>
        <v>0</v>
      </c>
      <c r="O57" s="2">
        <v>18</v>
      </c>
      <c r="P57" s="3">
        <f>IF(O60=0,"- - -",O57/O60*100)</f>
        <v>1.0404624277456647</v>
      </c>
      <c r="Q57" s="2">
        <v>41</v>
      </c>
      <c r="R57" s="3">
        <f>IF(Q60=0,"- - -",Q57/Q60*100)</f>
        <v>0.75869726128793491</v>
      </c>
      <c r="S57" s="2">
        <v>23</v>
      </c>
      <c r="T57" s="3">
        <f>IF(S60=0,"- - -",S57/S60*100)</f>
        <v>1.2561441835062808</v>
      </c>
      <c r="U57" s="2">
        <v>68</v>
      </c>
      <c r="V57" s="3">
        <f>IF(U60=0,"- - -",U57/U60*100)</f>
        <v>1.0367434060070133</v>
      </c>
      <c r="W57" s="2">
        <v>5</v>
      </c>
      <c r="X57" s="3">
        <f>IF(W60=0,"- - -",W57/W60*100)</f>
        <v>0.60024009603841544</v>
      </c>
      <c r="Y57" s="2">
        <v>19</v>
      </c>
      <c r="Z57" s="3">
        <f>IF(Y60=0,"- - -",Y57/Y60*100)</f>
        <v>0.67832916815423061</v>
      </c>
      <c r="AA57" s="2">
        <v>1</v>
      </c>
      <c r="AB57" s="3">
        <f>IF(AA60=0,"- - -",AA57/AA60*100)</f>
        <v>2.1276595744680851</v>
      </c>
      <c r="AC57" s="26">
        <f t="shared" si="2"/>
        <v>960</v>
      </c>
      <c r="AD57" s="29">
        <f>IF(AC60=0,"- - -",AC57/AC60*100)</f>
        <v>0.78650488698088639</v>
      </c>
      <c r="AG57" s="69"/>
    </row>
    <row r="58" spans="1:33" x14ac:dyDescent="0.25">
      <c r="A58" s="61" t="s">
        <v>217</v>
      </c>
      <c r="B58" s="62" t="s">
        <v>218</v>
      </c>
      <c r="C58" s="10">
        <v>0</v>
      </c>
      <c r="D58" s="7">
        <f>IF(C60=0,"- - -",C58/C60*100)</f>
        <v>0</v>
      </c>
      <c r="E58" s="6">
        <v>53</v>
      </c>
      <c r="F58" s="7">
        <f>IF(E60=0,"- - -",E58/E60*100)</f>
        <v>5.3769986202418643E-2</v>
      </c>
      <c r="G58" s="6">
        <v>0</v>
      </c>
      <c r="H58" s="7">
        <f>IF(G60=0,"- - -",G58/G60*100)</f>
        <v>0</v>
      </c>
      <c r="I58" s="6">
        <v>0</v>
      </c>
      <c r="J58" s="7">
        <f>IF(I60=0,"- - -",I58/I60*100)</f>
        <v>0</v>
      </c>
      <c r="K58" s="6">
        <v>0</v>
      </c>
      <c r="L58" s="7">
        <f>IF(K60=0,"- - -",K58/K60*100)</f>
        <v>0</v>
      </c>
      <c r="M58" s="6">
        <v>0</v>
      </c>
      <c r="N58" s="7">
        <f>IF(M60=0,"- - -",M58/M60*100)</f>
        <v>0</v>
      </c>
      <c r="O58" s="6">
        <v>2</v>
      </c>
      <c r="P58" s="7">
        <f>IF(O60=0,"- - -",O58/O60*100)</f>
        <v>0.11560693641618498</v>
      </c>
      <c r="Q58" s="6">
        <v>2</v>
      </c>
      <c r="R58" s="7">
        <f>IF(Q60=0,"- - -",Q58/Q60*100)</f>
        <v>3.7009622501850477E-2</v>
      </c>
      <c r="S58" s="6">
        <v>2</v>
      </c>
      <c r="T58" s="7">
        <f>IF(S60=0,"- - -",S58/S60*100)</f>
        <v>0.10922992900054614</v>
      </c>
      <c r="U58" s="6">
        <v>8</v>
      </c>
      <c r="V58" s="7">
        <f>IF(U60=0,"- - -",U58/U60*100)</f>
        <v>0.12196981247141334</v>
      </c>
      <c r="W58" s="6">
        <v>1</v>
      </c>
      <c r="X58" s="7">
        <f>IF(W60=0,"- - -",W58/W60*100)</f>
        <v>0.12004801920768307</v>
      </c>
      <c r="Y58" s="6">
        <v>0</v>
      </c>
      <c r="Z58" s="7">
        <f>IF(Y60=0,"- - -",Y58/Y60*100)</f>
        <v>0</v>
      </c>
      <c r="AA58" s="6">
        <v>0</v>
      </c>
      <c r="AB58" s="7">
        <f>IF(AA60=0,"- - -",AA58/AA60*100)</f>
        <v>0</v>
      </c>
      <c r="AC58" s="26">
        <f t="shared" si="2"/>
        <v>68</v>
      </c>
      <c r="AD58" s="29">
        <f>IF(AC60=0,"- - -",AC58/AC60*100)</f>
        <v>5.5710762827812781E-2</v>
      </c>
      <c r="AG58" s="69"/>
    </row>
    <row r="59" spans="1:33" ht="15.75" thickBot="1" x14ac:dyDescent="0.3">
      <c r="A59" s="75" t="s">
        <v>219</v>
      </c>
      <c r="B59" s="62"/>
      <c r="C59" s="10">
        <v>0</v>
      </c>
      <c r="D59" s="7">
        <f>IF(C60=0,"- - -",C59/C60*100)</f>
        <v>0</v>
      </c>
      <c r="E59" s="6">
        <v>24</v>
      </c>
      <c r="F59" s="7">
        <f>IF(E60=0,"- - -",E59/E60*100)</f>
        <v>2.4348672997321647E-2</v>
      </c>
      <c r="G59" s="6">
        <v>0</v>
      </c>
      <c r="H59" s="7">
        <f>IF(G60=0,"- - -",G59/G60*100)</f>
        <v>0</v>
      </c>
      <c r="I59" s="6">
        <v>1</v>
      </c>
      <c r="J59" s="7">
        <f>IF(I60=0,"- - -",I59/I60*100)</f>
        <v>5.6148231330713089E-2</v>
      </c>
      <c r="K59" s="6">
        <v>0</v>
      </c>
      <c r="L59" s="7">
        <f>IF(K60=0,"- - -",K59/K60*100)</f>
        <v>0</v>
      </c>
      <c r="M59" s="6">
        <v>0</v>
      </c>
      <c r="N59" s="7">
        <f>IF(M60=0,"- - -",M59/M60*100)</f>
        <v>0</v>
      </c>
      <c r="O59" s="6">
        <v>1</v>
      </c>
      <c r="P59" s="7">
        <f>IF(O60=0,"- - -",O59/O60*100)</f>
        <v>5.7803468208092491E-2</v>
      </c>
      <c r="Q59" s="6">
        <v>3</v>
      </c>
      <c r="R59" s="7">
        <f>IF(Q60=0,"- - -",Q59/Q60*100)</f>
        <v>5.5514433752775719E-2</v>
      </c>
      <c r="S59" s="6">
        <v>0</v>
      </c>
      <c r="T59" s="7">
        <f>IF(S60=0,"- - -",S59/S60*100)</f>
        <v>0</v>
      </c>
      <c r="U59" s="6">
        <v>5</v>
      </c>
      <c r="V59" s="7">
        <f>IF(U60=0,"- - -",U59/U60*100)</f>
        <v>7.6231132794633324E-2</v>
      </c>
      <c r="W59" s="6">
        <v>0</v>
      </c>
      <c r="X59" s="7">
        <f>IF(W60=0,"- - -",W59/W60*100)</f>
        <v>0</v>
      </c>
      <c r="Y59" s="6">
        <v>1</v>
      </c>
      <c r="Z59" s="7">
        <f>IF(Y60=0,"- - -",Y59/Y60*100)</f>
        <v>3.5701535166012141E-2</v>
      </c>
      <c r="AA59" s="6">
        <v>0</v>
      </c>
      <c r="AB59" s="7">
        <f>IF(AA60=0,"- - -",AA59/AA60*100)</f>
        <v>0</v>
      </c>
      <c r="AC59" s="26">
        <f t="shared" si="2"/>
        <v>35</v>
      </c>
      <c r="AD59" s="29">
        <f>IF(AC60=0,"- - -",AC59/AC60*100)</f>
        <v>2.8674657337844814E-2</v>
      </c>
      <c r="AG59" s="69"/>
    </row>
    <row r="60" spans="1:33" x14ac:dyDescent="0.25">
      <c r="A60" s="153" t="s">
        <v>13</v>
      </c>
      <c r="B60" s="154"/>
      <c r="C60" s="14">
        <f>SUM(C48:C59)</f>
        <v>2090</v>
      </c>
      <c r="D60" s="15">
        <f>IF(C60=0,"- - -",C60/C60*100)</f>
        <v>100</v>
      </c>
      <c r="E60" s="16">
        <f>SUM(E48:E59)</f>
        <v>98568</v>
      </c>
      <c r="F60" s="15">
        <f>IF(E60=0,"- - -",E60/E60*100)</f>
        <v>100</v>
      </c>
      <c r="G60" s="16">
        <f>SUM(G48:G59)</f>
        <v>234</v>
      </c>
      <c r="H60" s="15">
        <f>IF(G60=0,"- - -",G60/G60*100)</f>
        <v>100</v>
      </c>
      <c r="I60" s="16">
        <f>SUM(I48:I59)</f>
        <v>1781</v>
      </c>
      <c r="J60" s="15">
        <f>IF(I60=0,"- - -",I60/I60*100)</f>
        <v>100</v>
      </c>
      <c r="K60" s="16">
        <f>SUM(K48:K59)</f>
        <v>153</v>
      </c>
      <c r="L60" s="15">
        <f>IF(K60=0,"- - -",K60/K60*100)</f>
        <v>100</v>
      </c>
      <c r="M60" s="16">
        <f>SUM(M48:M59)</f>
        <v>28</v>
      </c>
      <c r="N60" s="15">
        <f>IF(M60=0,"- - -",M60/M60*100)</f>
        <v>100</v>
      </c>
      <c r="O60" s="16">
        <f>SUM(O48:O59)</f>
        <v>1730</v>
      </c>
      <c r="P60" s="15">
        <f>IF(O60=0,"- - -",O60/O60*100)</f>
        <v>100</v>
      </c>
      <c r="Q60" s="16">
        <f>SUM(Q48:Q59)</f>
        <v>5404</v>
      </c>
      <c r="R60" s="15">
        <f>IF(Q60=0,"- - -",Q60/Q60*100)</f>
        <v>100</v>
      </c>
      <c r="S60" s="16">
        <f>SUM(S48:S59)</f>
        <v>1831</v>
      </c>
      <c r="T60" s="15">
        <f>IF(S60=0,"- - -",S60/S60*100)</f>
        <v>100</v>
      </c>
      <c r="U60" s="16">
        <f>SUM(U48:U59)</f>
        <v>6559</v>
      </c>
      <c r="V60" s="15">
        <f>IF(U60=0,"- - -",U60/U60*100)</f>
        <v>100</v>
      </c>
      <c r="W60" s="16">
        <f>SUM(W48:W59)</f>
        <v>833</v>
      </c>
      <c r="X60" s="15">
        <f>IF(W60=0,"- - -",W60/W60*100)</f>
        <v>100</v>
      </c>
      <c r="Y60" s="16">
        <f>SUM(Y48:Y59)</f>
        <v>2801</v>
      </c>
      <c r="Z60" s="15">
        <f>IF(Y60=0,"- - -",Y60/Y60*100)</f>
        <v>100</v>
      </c>
      <c r="AA60" s="16">
        <f>SUM(AA48:AA59)</f>
        <v>47</v>
      </c>
      <c r="AB60" s="15">
        <f>IF(AA60=0,"- - -",AA60/AA60*100)</f>
        <v>100</v>
      </c>
      <c r="AC60" s="22">
        <f>SUM(AC48:AC59)</f>
        <v>122059</v>
      </c>
      <c r="AD60" s="23">
        <f>IF(AC60=0,"- - -",AC60/AC60*100)</f>
        <v>100</v>
      </c>
      <c r="AG60" s="69"/>
    </row>
    <row r="61" spans="1:33" ht="15.75" thickBot="1" x14ac:dyDescent="0.3">
      <c r="A61" s="155" t="s">
        <v>12</v>
      </c>
      <c r="B61" s="156"/>
      <c r="C61" s="18">
        <f>IF($AC60=0,"- - -",C60/$AC60*100)</f>
        <v>1.7122866810313047</v>
      </c>
      <c r="D61" s="19"/>
      <c r="E61" s="20">
        <f>IF($AC60=0,"- - -",E60/$AC60*100)</f>
        <v>80.754389270762502</v>
      </c>
      <c r="F61" s="19"/>
      <c r="G61" s="20">
        <f>IF($AC60=0,"- - -",G60/$AC60*100)</f>
        <v>0.19171056620159102</v>
      </c>
      <c r="H61" s="19"/>
      <c r="I61" s="20">
        <f>IF($AC60=0,"- - -",I60/$AC60*100)</f>
        <v>1.4591304205343318</v>
      </c>
      <c r="J61" s="19"/>
      <c r="K61" s="20">
        <f>IF($AC60=0,"- - -",K60/$AC60*100)</f>
        <v>0.12534921636257876</v>
      </c>
      <c r="L61" s="19"/>
      <c r="M61" s="20">
        <f>IF($AC60=0,"- - -",M60/$AC60*100)</f>
        <v>2.2939725870275852E-2</v>
      </c>
      <c r="N61" s="19"/>
      <c r="O61" s="20">
        <f>IF($AC60=0,"- - -",O60/$AC60*100)</f>
        <v>1.4173473484134722</v>
      </c>
      <c r="P61" s="19"/>
      <c r="Q61" s="20">
        <f>IF($AC60=0,"- - -",Q60/$AC60*100)</f>
        <v>4.4273670929632392</v>
      </c>
      <c r="R61" s="19"/>
      <c r="S61" s="20">
        <f>IF($AC60=0,"- - -",S60/$AC60*100)</f>
        <v>1.500094216731253</v>
      </c>
      <c r="T61" s="19"/>
      <c r="U61" s="20">
        <f>IF($AC60=0,"- - -",U60/$AC60*100)</f>
        <v>5.3736307851121179</v>
      </c>
      <c r="V61" s="19"/>
      <c r="W61" s="20">
        <f>IF($AC60=0,"- - -",W60/$AC60*100)</f>
        <v>0.68245684464070655</v>
      </c>
      <c r="X61" s="19"/>
      <c r="Y61" s="159">
        <f>IF($AC60=0,"- - -",Y60/$AC60*100)</f>
        <v>2.2947918629515232</v>
      </c>
      <c r="Z61" s="160"/>
      <c r="AA61" s="159">
        <f>IF($AC60=0,"- - -",AA60/$AC60*100)</f>
        <v>3.850596842510589E-2</v>
      </c>
      <c r="AB61" s="160"/>
      <c r="AC61" s="24">
        <f>IF($AC60=0,"- - -",AC60/$AC60*100)</f>
        <v>100</v>
      </c>
      <c r="AD61" s="25"/>
    </row>
    <row r="64" spans="1:33" x14ac:dyDescent="0.25">
      <c r="A64" s="49" t="s">
        <v>206</v>
      </c>
      <c r="J64" s="48"/>
      <c r="L64" s="48"/>
    </row>
    <row r="65" spans="1:31" ht="15.75" thickBot="1" x14ac:dyDescent="0.3"/>
    <row r="66" spans="1:31" ht="14.45" customHeight="1" x14ac:dyDescent="0.25">
      <c r="A66" s="149" t="s">
        <v>205</v>
      </c>
      <c r="B66" s="150"/>
      <c r="C66" s="32" t="s">
        <v>20</v>
      </c>
      <c r="D66" s="33"/>
      <c r="E66" s="33" t="s">
        <v>21</v>
      </c>
      <c r="F66" s="33"/>
      <c r="G66" s="33" t="s">
        <v>22</v>
      </c>
      <c r="H66" s="33"/>
      <c r="I66" s="33" t="s">
        <v>23</v>
      </c>
      <c r="J66" s="33"/>
      <c r="K66" s="33" t="s">
        <v>24</v>
      </c>
      <c r="L66" s="33"/>
      <c r="M66" s="33" t="s">
        <v>25</v>
      </c>
      <c r="N66" s="33"/>
      <c r="O66" s="33" t="s">
        <v>26</v>
      </c>
      <c r="P66" s="33"/>
      <c r="Q66" s="33" t="s">
        <v>27</v>
      </c>
      <c r="R66" s="33"/>
      <c r="S66" s="33" t="s">
        <v>28</v>
      </c>
      <c r="T66" s="33"/>
      <c r="U66" s="33" t="s">
        <v>29</v>
      </c>
      <c r="V66" s="33"/>
      <c r="W66" s="33" t="s">
        <v>30</v>
      </c>
      <c r="X66" s="33"/>
      <c r="Y66" s="33" t="s">
        <v>32</v>
      </c>
      <c r="Z66" s="33"/>
      <c r="AA66" s="35" t="s">
        <v>13</v>
      </c>
      <c r="AB66" s="36"/>
    </row>
    <row r="67" spans="1:31" ht="15.75" thickBot="1" x14ac:dyDescent="0.3">
      <c r="A67" s="151"/>
      <c r="B67" s="152"/>
      <c r="C67" s="37" t="s">
        <v>14</v>
      </c>
      <c r="D67" s="38" t="s">
        <v>15</v>
      </c>
      <c r="E67" s="39" t="s">
        <v>14</v>
      </c>
      <c r="F67" s="38" t="s">
        <v>15</v>
      </c>
      <c r="G67" s="39" t="s">
        <v>14</v>
      </c>
      <c r="H67" s="38" t="s">
        <v>15</v>
      </c>
      <c r="I67" s="37" t="s">
        <v>14</v>
      </c>
      <c r="J67" s="38" t="s">
        <v>15</v>
      </c>
      <c r="K67" s="37" t="s">
        <v>14</v>
      </c>
      <c r="L67" s="38" t="s">
        <v>15</v>
      </c>
      <c r="M67" s="37" t="s">
        <v>14</v>
      </c>
      <c r="N67" s="38" t="s">
        <v>15</v>
      </c>
      <c r="O67" s="37" t="s">
        <v>14</v>
      </c>
      <c r="P67" s="38" t="s">
        <v>15</v>
      </c>
      <c r="Q67" s="37" t="s">
        <v>14</v>
      </c>
      <c r="R67" s="38" t="s">
        <v>15</v>
      </c>
      <c r="S67" s="37" t="s">
        <v>14</v>
      </c>
      <c r="T67" s="38" t="s">
        <v>15</v>
      </c>
      <c r="U67" s="37" t="s">
        <v>14</v>
      </c>
      <c r="V67" s="38" t="s">
        <v>15</v>
      </c>
      <c r="W67" s="37" t="s">
        <v>14</v>
      </c>
      <c r="X67" s="38" t="s">
        <v>15</v>
      </c>
      <c r="Y67" s="37" t="s">
        <v>14</v>
      </c>
      <c r="Z67" s="38" t="s">
        <v>15</v>
      </c>
      <c r="AA67" s="41" t="s">
        <v>14</v>
      </c>
      <c r="AB67" s="42" t="s">
        <v>15</v>
      </c>
    </row>
    <row r="68" spans="1:31" x14ac:dyDescent="0.25">
      <c r="A68" s="59" t="s">
        <v>220</v>
      </c>
      <c r="B68" s="62" t="s">
        <v>218</v>
      </c>
      <c r="C68" s="8">
        <v>4</v>
      </c>
      <c r="D68" s="5">
        <f>IF(C80=0,"- - -",C68/C80*100)</f>
        <v>0.59701492537313439</v>
      </c>
      <c r="E68" s="4">
        <v>39</v>
      </c>
      <c r="F68" s="5">
        <f>IF(E80=0,"- - -",E68/E80*100)</f>
        <v>1.4259597806215722</v>
      </c>
      <c r="G68" s="4">
        <v>19</v>
      </c>
      <c r="H68" s="5">
        <f>IF(G80=0,"- - -",G68/G80*100)</f>
        <v>0.16001347481893213</v>
      </c>
      <c r="I68" s="4">
        <v>35</v>
      </c>
      <c r="J68" s="5">
        <f>IF(I80=0,"- - -",I68/I80*100)</f>
        <v>7.5416406300502059E-2</v>
      </c>
      <c r="K68" s="4">
        <v>28</v>
      </c>
      <c r="L68" s="5">
        <f>IF(K80=0,"- - -",K68/K80*100)</f>
        <v>7.8492935635792779E-2</v>
      </c>
      <c r="M68" s="4">
        <v>12</v>
      </c>
      <c r="N68" s="5">
        <f>IF(M80=0,"- - -",M68/M80*100)</f>
        <v>8.2135523613963035E-2</v>
      </c>
      <c r="O68" s="4">
        <v>1</v>
      </c>
      <c r="P68" s="5">
        <f>IF(O80=0,"- - -",O68/O80*100)</f>
        <v>1.9278966647387701E-2</v>
      </c>
      <c r="Q68" s="4">
        <v>5</v>
      </c>
      <c r="R68" s="5">
        <f>IF(Q80=0,"- - -",Q68/Q80*100)</f>
        <v>0.28328611898016998</v>
      </c>
      <c r="S68" s="4">
        <v>5</v>
      </c>
      <c r="T68" s="5">
        <f>IF(S80=0,"- - -",S68/S80*100)</f>
        <v>0.60459492140266025</v>
      </c>
      <c r="U68" s="4">
        <v>0</v>
      </c>
      <c r="V68" s="5">
        <f>IF(U80=0,"- - -",U68/U80*100)</f>
        <v>0</v>
      </c>
      <c r="W68" s="4">
        <v>3</v>
      </c>
      <c r="X68" s="5">
        <f>IF(W80=0,"- - -",W68/W80*100)</f>
        <v>0.94637223974763407</v>
      </c>
      <c r="Y68" s="4">
        <v>14</v>
      </c>
      <c r="Z68" s="5">
        <f>IF(Y80=0,"- - -",Y68/Y80*100)</f>
        <v>0.89228808158062467</v>
      </c>
      <c r="AA68" s="26">
        <f>C68+E68+G68+I68+K68+M68+O68+Q68+S68+U68+W68+Y68</f>
        <v>165</v>
      </c>
      <c r="AB68" s="27">
        <f>IF(AA80=0,"- - -",AA68/AA80*100)</f>
        <v>0.13518052744983983</v>
      </c>
      <c r="AE68" s="69"/>
    </row>
    <row r="69" spans="1:31" x14ac:dyDescent="0.25">
      <c r="A69" s="60" t="s">
        <v>208</v>
      </c>
      <c r="B69" s="62" t="s">
        <v>218</v>
      </c>
      <c r="C69" s="9">
        <v>15</v>
      </c>
      <c r="D69" s="3">
        <f>IF(C80=0,"- - -",C69/C80*100)</f>
        <v>2.2388059701492535</v>
      </c>
      <c r="E69" s="2">
        <v>98</v>
      </c>
      <c r="F69" s="3">
        <f>IF(E80=0,"- - -",E69/E80*100)</f>
        <v>3.5831809872029252</v>
      </c>
      <c r="G69" s="2">
        <v>54</v>
      </c>
      <c r="H69" s="3">
        <f>IF(G80=0,"- - -",G69/G80*100)</f>
        <v>0.45477513895907029</v>
      </c>
      <c r="I69" s="2">
        <v>50</v>
      </c>
      <c r="J69" s="3">
        <f>IF(I80=0,"- - -",I69/I80*100)</f>
        <v>0.10773772328643151</v>
      </c>
      <c r="K69" s="2">
        <v>40</v>
      </c>
      <c r="L69" s="3">
        <f>IF(K80=0,"- - -",K69/K80*100)</f>
        <v>0.11213276519398969</v>
      </c>
      <c r="M69" s="2">
        <v>47</v>
      </c>
      <c r="N69" s="3">
        <f>IF(M80=0,"- - -",M69/M80*100)</f>
        <v>0.32169746748802192</v>
      </c>
      <c r="O69" s="2">
        <v>46</v>
      </c>
      <c r="P69" s="3">
        <f>IF(O80=0,"- - -",O69/O80*100)</f>
        <v>0.88683246577983421</v>
      </c>
      <c r="Q69" s="2">
        <v>46</v>
      </c>
      <c r="R69" s="3">
        <f>IF(Q80=0,"- - -",Q69/Q80*100)</f>
        <v>2.6062322946175636</v>
      </c>
      <c r="S69" s="2">
        <v>39</v>
      </c>
      <c r="T69" s="3">
        <f>IF(S80=0,"- - -",S69/S80*100)</f>
        <v>4.7158403869407497</v>
      </c>
      <c r="U69" s="2">
        <v>35</v>
      </c>
      <c r="V69" s="3">
        <f>IF(U80=0,"- - -",U69/U80*100)</f>
        <v>8.2547169811320753</v>
      </c>
      <c r="W69" s="2">
        <v>24</v>
      </c>
      <c r="X69" s="3">
        <f>IF(W80=0,"- - -",W69/W80*100)</f>
        <v>7.5709779179810726</v>
      </c>
      <c r="Y69" s="2">
        <v>139</v>
      </c>
      <c r="Z69" s="3">
        <f>IF(Y80=0,"- - -",Y69/Y80*100)</f>
        <v>8.8591459528362027</v>
      </c>
      <c r="AA69" s="26">
        <f t="shared" ref="AA69:AA79" si="3">C69+E69+G69+I69+K69+M69+O69+Q69+S69+U69+W69+Y69</f>
        <v>633</v>
      </c>
      <c r="AB69" s="29">
        <f>IF(AA80=0,"- - -",AA69/AA80*100)</f>
        <v>0.51860165985302187</v>
      </c>
      <c r="AE69" s="69"/>
    </row>
    <row r="70" spans="1:31" x14ac:dyDescent="0.25">
      <c r="A70" s="60" t="s">
        <v>209</v>
      </c>
      <c r="B70" s="62" t="s">
        <v>218</v>
      </c>
      <c r="C70" s="9">
        <v>22</v>
      </c>
      <c r="D70" s="3">
        <f>IF(C80=0,"- - -",C70/C80*100)</f>
        <v>3.2835820895522385</v>
      </c>
      <c r="E70" s="2">
        <v>38</v>
      </c>
      <c r="F70" s="3">
        <f>IF(E80=0,"- - -",E70/E80*100)</f>
        <v>1.3893967093235833</v>
      </c>
      <c r="G70" s="2">
        <v>42</v>
      </c>
      <c r="H70" s="3">
        <f>IF(G80=0,"- - -",G70/G80*100)</f>
        <v>0.35371399696816574</v>
      </c>
      <c r="I70" s="2">
        <v>53</v>
      </c>
      <c r="J70" s="3">
        <f>IF(I80=0,"- - -",I70/I80*100)</f>
        <v>0.1142019866836174</v>
      </c>
      <c r="K70" s="2">
        <v>97</v>
      </c>
      <c r="L70" s="3">
        <f>IF(K80=0,"- - -",K70/K80*100)</f>
        <v>0.27192195559542498</v>
      </c>
      <c r="M70" s="2">
        <v>113</v>
      </c>
      <c r="N70" s="3">
        <f>IF(M80=0,"- - -",M70/M80*100)</f>
        <v>0.77344284736481861</v>
      </c>
      <c r="O70" s="2">
        <v>75</v>
      </c>
      <c r="P70" s="3">
        <f>IF(O80=0,"- - -",O70/O80*100)</f>
        <v>1.4459224985540775</v>
      </c>
      <c r="Q70" s="2">
        <v>83</v>
      </c>
      <c r="R70" s="3">
        <f>IF(Q80=0,"- - -",Q70/Q80*100)</f>
        <v>4.7025495750708215</v>
      </c>
      <c r="S70" s="2">
        <v>50</v>
      </c>
      <c r="T70" s="3">
        <f>IF(S80=0,"- - -",S70/S80*100)</f>
        <v>6.0459492140266029</v>
      </c>
      <c r="U70" s="2">
        <v>31</v>
      </c>
      <c r="V70" s="3">
        <f>IF(U80=0,"- - -",U70/U80*100)</f>
        <v>7.3113207547169807</v>
      </c>
      <c r="W70" s="2">
        <v>25</v>
      </c>
      <c r="X70" s="3">
        <f>IF(W80=0,"- - -",W70/W80*100)</f>
        <v>7.8864353312302837</v>
      </c>
      <c r="Y70" s="2">
        <v>178</v>
      </c>
      <c r="Z70" s="3">
        <f>IF(Y80=0,"- - -",Y70/Y80*100)</f>
        <v>11.344805608667942</v>
      </c>
      <c r="AA70" s="26">
        <f t="shared" si="3"/>
        <v>807</v>
      </c>
      <c r="AB70" s="29">
        <f>IF(AA80=0,"- - -",AA70/AA80*100)</f>
        <v>0.6611556706183076</v>
      </c>
      <c r="AE70" s="69"/>
    </row>
    <row r="71" spans="1:31" x14ac:dyDescent="0.25">
      <c r="A71" s="60" t="s">
        <v>212</v>
      </c>
      <c r="B71" s="62" t="s">
        <v>218</v>
      </c>
      <c r="C71" s="9">
        <v>27</v>
      </c>
      <c r="D71" s="3">
        <f>IF(C80=0,"- - -",C71/C80*100)</f>
        <v>4.0298507462686564</v>
      </c>
      <c r="E71" s="2">
        <v>61</v>
      </c>
      <c r="F71" s="3">
        <f>IF(E80=0,"- - -",E71/E80*100)</f>
        <v>2.2303473491773311</v>
      </c>
      <c r="G71" s="2">
        <v>63</v>
      </c>
      <c r="H71" s="3">
        <f>IF(G80=0,"- - -",G71/G80*100)</f>
        <v>0.53057099545224862</v>
      </c>
      <c r="I71" s="2">
        <v>175</v>
      </c>
      <c r="J71" s="3">
        <f>IF(I80=0,"- - -",I71/I80*100)</f>
        <v>0.3770820315025103</v>
      </c>
      <c r="K71" s="2">
        <v>245</v>
      </c>
      <c r="L71" s="3">
        <f>IF(K80=0,"- - -",K71/K80*100)</f>
        <v>0.68681318681318682</v>
      </c>
      <c r="M71" s="2">
        <v>267</v>
      </c>
      <c r="N71" s="3">
        <f>IF(M80=0,"- - -",M71/M80*100)</f>
        <v>1.8275154004106775</v>
      </c>
      <c r="O71" s="2">
        <v>191</v>
      </c>
      <c r="P71" s="3">
        <f>IF(O80=0,"- - -",O71/O80*100)</f>
        <v>3.6822826296510507</v>
      </c>
      <c r="Q71" s="2">
        <v>130</v>
      </c>
      <c r="R71" s="3">
        <f>IF(Q80=0,"- - -",Q71/Q80*100)</f>
        <v>7.3654390934844187</v>
      </c>
      <c r="S71" s="2">
        <v>91</v>
      </c>
      <c r="T71" s="3">
        <f>IF(S80=0,"- - -",S71/S80*100)</f>
        <v>11.003627569528417</v>
      </c>
      <c r="U71" s="2">
        <v>55</v>
      </c>
      <c r="V71" s="3">
        <f>IF(U80=0,"- - -",U71/U80*100)</f>
        <v>12.971698113207546</v>
      </c>
      <c r="W71" s="2">
        <v>50</v>
      </c>
      <c r="X71" s="3">
        <f>IF(W80=0,"- - -",W71/W80*100)</f>
        <v>15.772870662460567</v>
      </c>
      <c r="Y71" s="2">
        <v>287</v>
      </c>
      <c r="Z71" s="3">
        <f>IF(Y80=0,"- - -",Y71/Y80*100)</f>
        <v>18.291905672402805</v>
      </c>
      <c r="AA71" s="26">
        <f t="shared" si="3"/>
        <v>1642</v>
      </c>
      <c r="AB71" s="29">
        <f>IF(AA80=0,"- - -",AA71/AA80*100)</f>
        <v>1.3452510671068909</v>
      </c>
      <c r="AE71" s="69"/>
    </row>
    <row r="72" spans="1:31" x14ac:dyDescent="0.25">
      <c r="A72" s="60" t="s">
        <v>210</v>
      </c>
      <c r="B72" s="62" t="s">
        <v>218</v>
      </c>
      <c r="C72" s="9">
        <v>40</v>
      </c>
      <c r="D72" s="3">
        <f>IF(C80=0,"- - -",C72/C80*100)</f>
        <v>5.9701492537313428</v>
      </c>
      <c r="E72" s="2">
        <v>111</v>
      </c>
      <c r="F72" s="3">
        <f>IF(E80=0,"- - -",E72/E80*100)</f>
        <v>4.0585009140767827</v>
      </c>
      <c r="G72" s="2">
        <v>219</v>
      </c>
      <c r="H72" s="3">
        <f>IF(G80=0,"- - -",G72/G80*100)</f>
        <v>1.8443658413340072</v>
      </c>
      <c r="I72" s="2">
        <v>1105</v>
      </c>
      <c r="J72" s="3">
        <f>IF(I80=0,"- - -",I72/I80*100)</f>
        <v>2.3810036846301363</v>
      </c>
      <c r="K72" s="2">
        <v>1470</v>
      </c>
      <c r="L72" s="3">
        <f>IF(K80=0,"- - -",K72/K80*100)</f>
        <v>4.1208791208791204</v>
      </c>
      <c r="M72" s="2">
        <v>1037</v>
      </c>
      <c r="N72" s="3">
        <f>IF(M80=0,"- - -",M72/M80*100)</f>
        <v>7.0978781656399734</v>
      </c>
      <c r="O72" s="2">
        <v>598</v>
      </c>
      <c r="P72" s="3">
        <f>IF(O80=0,"- - -",O72/O80*100)</f>
        <v>11.528822055137844</v>
      </c>
      <c r="Q72" s="2">
        <v>327</v>
      </c>
      <c r="R72" s="3">
        <f>IF(Q80=0,"- - -",Q72/Q80*100)</f>
        <v>18.526912181303114</v>
      </c>
      <c r="S72" s="2">
        <v>161</v>
      </c>
      <c r="T72" s="3">
        <f>IF(S80=0,"- - -",S72/S80*100)</f>
        <v>19.46795646916566</v>
      </c>
      <c r="U72" s="2">
        <v>92</v>
      </c>
      <c r="V72" s="3">
        <f>IF(U80=0,"- - -",U72/U80*100)</f>
        <v>21.69811320754717</v>
      </c>
      <c r="W72" s="2">
        <v>78</v>
      </c>
      <c r="X72" s="3">
        <f>IF(W80=0,"- - -",W72/W80*100)</f>
        <v>24.605678233438486</v>
      </c>
      <c r="Y72" s="2">
        <v>408</v>
      </c>
      <c r="Z72" s="3">
        <f>IF(Y80=0,"- - -",Y72/Y80*100)</f>
        <v>26.003824091778206</v>
      </c>
      <c r="AA72" s="26">
        <f t="shared" si="3"/>
        <v>5646</v>
      </c>
      <c r="AB72" s="29">
        <f>IF(AA80=0,"- - -",AA72/AA80*100)</f>
        <v>4.6256318665563372</v>
      </c>
      <c r="AE72" s="69"/>
    </row>
    <row r="73" spans="1:31" x14ac:dyDescent="0.25">
      <c r="A73" s="60" t="s">
        <v>211</v>
      </c>
      <c r="B73" s="62" t="s">
        <v>218</v>
      </c>
      <c r="C73" s="9">
        <v>111</v>
      </c>
      <c r="D73" s="3">
        <f>IF(C80=0,"- - -",C73/C80*100)</f>
        <v>16.567164179104477</v>
      </c>
      <c r="E73" s="2">
        <v>435</v>
      </c>
      <c r="F73" s="3">
        <f>IF(E80=0,"- - -",E73/E80*100)</f>
        <v>15.904936014625228</v>
      </c>
      <c r="G73" s="2">
        <v>1882</v>
      </c>
      <c r="H73" s="3">
        <f>IF(G80=0,"- - -",G73/G80*100)</f>
        <v>15.849755768906856</v>
      </c>
      <c r="I73" s="2">
        <v>7897</v>
      </c>
      <c r="J73" s="3">
        <f>IF(I80=0,"- - -",I73/I80*100)</f>
        <v>17.016096015858992</v>
      </c>
      <c r="K73" s="2">
        <v>6791</v>
      </c>
      <c r="L73" s="3">
        <f>IF(K80=0,"- - -",K73/K80*100)</f>
        <v>19.037340210809596</v>
      </c>
      <c r="M73" s="2">
        <v>2993</v>
      </c>
      <c r="N73" s="3">
        <f>IF(M80=0,"- - -",M73/M80*100)</f>
        <v>20.48596851471595</v>
      </c>
      <c r="O73" s="2">
        <v>1060</v>
      </c>
      <c r="P73" s="3">
        <f>IF(O80=0,"- - -",O73/O80*100)</f>
        <v>20.435704646230963</v>
      </c>
      <c r="Q73" s="2">
        <v>353</v>
      </c>
      <c r="R73" s="3">
        <f>IF(Q80=0,"- - -",Q73/Q80*100)</f>
        <v>20</v>
      </c>
      <c r="S73" s="2">
        <v>160</v>
      </c>
      <c r="T73" s="3">
        <f>IF(S80=0,"- - -",S73/S80*100)</f>
        <v>19.347037484885128</v>
      </c>
      <c r="U73" s="2">
        <v>84</v>
      </c>
      <c r="V73" s="3">
        <f>IF(U80=0,"- - -",U73/U80*100)</f>
        <v>19.811320754716981</v>
      </c>
      <c r="W73" s="2">
        <v>62</v>
      </c>
      <c r="X73" s="3">
        <f>IF(W80=0,"- - -",W73/W80*100)</f>
        <v>19.558359621451103</v>
      </c>
      <c r="Y73" s="2">
        <v>298</v>
      </c>
      <c r="Z73" s="3">
        <f>IF(Y80=0,"- - -",Y73/Y80*100)</f>
        <v>18.992989165073297</v>
      </c>
      <c r="AA73" s="26">
        <f t="shared" si="3"/>
        <v>22126</v>
      </c>
      <c r="AB73" s="29">
        <f>IF(AA80=0,"- - -",AA73/AA80*100)</f>
        <v>18.127299093061552</v>
      </c>
      <c r="AE73" s="69"/>
    </row>
    <row r="74" spans="1:31" x14ac:dyDescent="0.25">
      <c r="A74" s="60" t="s">
        <v>213</v>
      </c>
      <c r="B74" s="62" t="s">
        <v>218</v>
      </c>
      <c r="C74" s="9">
        <v>237</v>
      </c>
      <c r="D74" s="3">
        <f>IF(C80=0,"- - -",C74/C80*100)</f>
        <v>35.373134328358205</v>
      </c>
      <c r="E74" s="2">
        <v>1044</v>
      </c>
      <c r="F74" s="3">
        <f>IF(E80=0,"- - -",E74/E80*100)</f>
        <v>38.171846435100548</v>
      </c>
      <c r="G74" s="2">
        <v>5097</v>
      </c>
      <c r="H74" s="3">
        <f>IF(G80=0,"- - -",G74/G80*100)</f>
        <v>42.925720060636685</v>
      </c>
      <c r="I74" s="2">
        <v>19467</v>
      </c>
      <c r="J74" s="3">
        <f>IF(I80=0,"- - -",I74/I80*100)</f>
        <v>41.946605184339241</v>
      </c>
      <c r="K74" s="2">
        <v>14127</v>
      </c>
      <c r="L74" s="3">
        <f>IF(K80=0,"- - -",K74/K80*100)</f>
        <v>39.602489347387305</v>
      </c>
      <c r="M74" s="2">
        <v>5113</v>
      </c>
      <c r="N74" s="3">
        <f>IF(M80=0,"- - -",M74/M80*100)</f>
        <v>34.996577686516083</v>
      </c>
      <c r="O74" s="2">
        <v>1563</v>
      </c>
      <c r="P74" s="3">
        <f>IF(O80=0,"- - -",O74/O80*100)</f>
        <v>30.133024869866976</v>
      </c>
      <c r="Q74" s="2">
        <v>401</v>
      </c>
      <c r="R74" s="3">
        <f>IF(Q80=0,"- - -",Q74/Q80*100)</f>
        <v>22.71954674220963</v>
      </c>
      <c r="S74" s="2">
        <v>158</v>
      </c>
      <c r="T74" s="3">
        <f>IF(S80=0,"- - -",S74/S80*100)</f>
        <v>19.105199516324063</v>
      </c>
      <c r="U74" s="2">
        <v>76</v>
      </c>
      <c r="V74" s="3">
        <f>IF(U80=0,"- - -",U74/U80*100)</f>
        <v>17.924528301886792</v>
      </c>
      <c r="W74" s="2">
        <v>37</v>
      </c>
      <c r="X74" s="3">
        <f>IF(W80=0,"- - -",W74/W80*100)</f>
        <v>11.67192429022082</v>
      </c>
      <c r="Y74" s="2">
        <v>145</v>
      </c>
      <c r="Z74" s="3">
        <f>IF(Y80=0,"- - -",Y74/Y80*100)</f>
        <v>9.2415551306564687</v>
      </c>
      <c r="AA74" s="26">
        <f t="shared" si="3"/>
        <v>47465</v>
      </c>
      <c r="AB74" s="29">
        <f>IF(AA80=0,"- - -",AA74/AA80*100)</f>
        <v>38.886931729737256</v>
      </c>
      <c r="AE74" s="69"/>
    </row>
    <row r="75" spans="1:31" x14ac:dyDescent="0.25">
      <c r="A75" s="60" t="s">
        <v>214</v>
      </c>
      <c r="B75" s="62" t="s">
        <v>218</v>
      </c>
      <c r="C75" s="9">
        <v>162</v>
      </c>
      <c r="D75" s="3">
        <f>IF(C80=0,"- - -",C75/C80*100)</f>
        <v>24.17910447761194</v>
      </c>
      <c r="E75" s="2">
        <v>713</v>
      </c>
      <c r="F75" s="3">
        <f>IF(E80=0,"- - -",E75/E80*100)</f>
        <v>26.06946983546618</v>
      </c>
      <c r="G75" s="2">
        <v>3539</v>
      </c>
      <c r="H75" s="3">
        <f>IF(G80=0,"- - -",G75/G80*100)</f>
        <v>29.804615125484251</v>
      </c>
      <c r="I75" s="2">
        <v>13866</v>
      </c>
      <c r="J75" s="3">
        <f>IF(I80=0,"- - -",I75/I80*100)</f>
        <v>29.877825421793187</v>
      </c>
      <c r="K75" s="2">
        <v>10064</v>
      </c>
      <c r="L75" s="3">
        <f>IF(K80=0,"- - -",K75/K80*100)</f>
        <v>28.212603722807806</v>
      </c>
      <c r="M75" s="2">
        <v>3829</v>
      </c>
      <c r="N75" s="3">
        <f>IF(M80=0,"- - -",M75/M80*100)</f>
        <v>26.208076659822037</v>
      </c>
      <c r="O75" s="2">
        <v>1162</v>
      </c>
      <c r="P75" s="3">
        <f>IF(O80=0,"- - -",O75/O80*100)</f>
        <v>22.402159244264507</v>
      </c>
      <c r="Q75" s="2">
        <v>298</v>
      </c>
      <c r="R75" s="3">
        <f>IF(Q80=0,"- - -",Q75/Q80*100)</f>
        <v>16.883852691218131</v>
      </c>
      <c r="S75" s="2">
        <v>117</v>
      </c>
      <c r="T75" s="3">
        <f>IF(S80=0,"- - -",S75/S80*100)</f>
        <v>14.147521160822249</v>
      </c>
      <c r="U75" s="2">
        <v>34</v>
      </c>
      <c r="V75" s="3">
        <f>IF(U80=0,"- - -",U75/U80*100)</f>
        <v>8.0188679245283012</v>
      </c>
      <c r="W75" s="2">
        <v>32</v>
      </c>
      <c r="X75" s="3">
        <f>IF(W80=0,"- - -",W75/W80*100)</f>
        <v>10.094637223974763</v>
      </c>
      <c r="Y75" s="2">
        <v>76</v>
      </c>
      <c r="Z75" s="3">
        <f>IF(Y80=0,"- - -",Y75/Y80*100)</f>
        <v>4.8438495857233903</v>
      </c>
      <c r="AA75" s="26">
        <f t="shared" si="3"/>
        <v>33892</v>
      </c>
      <c r="AB75" s="29">
        <f>IF(AA80=0,"- - -",AA75/AA80*100)</f>
        <v>27.766899614121037</v>
      </c>
      <c r="AE75" s="69"/>
    </row>
    <row r="76" spans="1:31" x14ac:dyDescent="0.25">
      <c r="A76" s="60" t="s">
        <v>215</v>
      </c>
      <c r="B76" s="62" t="s">
        <v>218</v>
      </c>
      <c r="C76" s="9">
        <v>40</v>
      </c>
      <c r="D76" s="3">
        <f>IF(C80=0,"- - -",C76/C80*100)</f>
        <v>5.9701492537313428</v>
      </c>
      <c r="E76" s="2">
        <v>164</v>
      </c>
      <c r="F76" s="3">
        <f>IF(E80=0,"- - -",E76/E80*100)</f>
        <v>5.9963436928702016</v>
      </c>
      <c r="G76" s="2">
        <v>862</v>
      </c>
      <c r="H76" s="3">
        <f>IF(G80=0,"- - -",G76/G80*100)</f>
        <v>7.2595586996799728</v>
      </c>
      <c r="I76" s="2">
        <v>3387</v>
      </c>
      <c r="J76" s="3">
        <f>IF(I80=0,"- - -",I76/I80*100)</f>
        <v>7.2981533754228707</v>
      </c>
      <c r="K76" s="2">
        <v>2508</v>
      </c>
      <c r="L76" s="3">
        <f>IF(K80=0,"- - -",K76/K80*100)</f>
        <v>7.0307243776631525</v>
      </c>
      <c r="M76" s="2">
        <v>1059</v>
      </c>
      <c r="N76" s="3">
        <f>IF(M80=0,"- - -",M76/M80*100)</f>
        <v>7.248459958932238</v>
      </c>
      <c r="O76" s="2">
        <v>424</v>
      </c>
      <c r="P76" s="3">
        <f>IF(O80=0,"- - -",O76/O80*100)</f>
        <v>8.1742818584923853</v>
      </c>
      <c r="Q76" s="2">
        <v>104</v>
      </c>
      <c r="R76" s="3">
        <f>IF(Q80=0,"- - -",Q76/Q80*100)</f>
        <v>5.8923512747875355</v>
      </c>
      <c r="S76" s="2">
        <v>37</v>
      </c>
      <c r="T76" s="3">
        <f>IF(S80=0,"- - -",S76/S80*100)</f>
        <v>4.4740024183796852</v>
      </c>
      <c r="U76" s="2">
        <v>11</v>
      </c>
      <c r="V76" s="3">
        <f>IF(U80=0,"- - -",U76/U80*100)</f>
        <v>2.5943396226415096</v>
      </c>
      <c r="W76" s="2">
        <v>5</v>
      </c>
      <c r="X76" s="3">
        <f>IF(W80=0,"- - -",W76/W80*100)</f>
        <v>1.5772870662460567</v>
      </c>
      <c r="Y76" s="2">
        <v>19</v>
      </c>
      <c r="Z76" s="3">
        <f>IF(Y80=0,"- - -",Y76/Y80*100)</f>
        <v>1.2109623964308476</v>
      </c>
      <c r="AA76" s="26">
        <f t="shared" si="3"/>
        <v>8620</v>
      </c>
      <c r="AB76" s="29">
        <f>IF(AA80=0,"- - -",AA76/AA80*100)</f>
        <v>7.0621584643492081</v>
      </c>
      <c r="AE76" s="69"/>
    </row>
    <row r="77" spans="1:31" x14ac:dyDescent="0.25">
      <c r="A77" s="60" t="s">
        <v>216</v>
      </c>
      <c r="B77" s="62" t="s">
        <v>218</v>
      </c>
      <c r="C77" s="9">
        <v>7</v>
      </c>
      <c r="D77" s="3">
        <f>IF(C80=0,"- - -",C77/C80*100)</f>
        <v>1.0447761194029852</v>
      </c>
      <c r="E77" s="2">
        <v>21</v>
      </c>
      <c r="F77" s="3">
        <f>IF(E80=0,"- - -",E77/E80*100)</f>
        <v>0.76782449725776958</v>
      </c>
      <c r="G77" s="2">
        <v>88</v>
      </c>
      <c r="H77" s="3">
        <f>IF(G80=0,"- - -",G77/G80*100)</f>
        <v>0.74111504126663297</v>
      </c>
      <c r="I77" s="2">
        <v>346</v>
      </c>
      <c r="J77" s="3">
        <f>IF(I80=0,"- - -",I77/I80*100)</f>
        <v>0.74554504514210607</v>
      </c>
      <c r="K77" s="2">
        <v>281</v>
      </c>
      <c r="L77" s="3">
        <f>IF(K80=0,"- - -",K77/K80*100)</f>
        <v>0.78773267548777759</v>
      </c>
      <c r="M77" s="2">
        <v>129</v>
      </c>
      <c r="N77" s="3">
        <f>IF(M80=0,"- - -",M77/M80*100)</f>
        <v>0.88295687885010266</v>
      </c>
      <c r="O77" s="2">
        <v>60</v>
      </c>
      <c r="P77" s="3">
        <f>IF(O80=0,"- - -",O77/O80*100)</f>
        <v>1.156737998843262</v>
      </c>
      <c r="Q77" s="2">
        <v>14</v>
      </c>
      <c r="R77" s="3">
        <f>IF(Q80=0,"- - -",Q77/Q80*100)</f>
        <v>0.79320113314447593</v>
      </c>
      <c r="S77" s="2">
        <v>9</v>
      </c>
      <c r="T77" s="3">
        <f>IF(S80=0,"- - -",S77/S80*100)</f>
        <v>1.0882708585247884</v>
      </c>
      <c r="U77" s="2">
        <v>1</v>
      </c>
      <c r="V77" s="3">
        <f>IF(U80=0,"- - -",U77/U80*100)</f>
        <v>0.23584905660377359</v>
      </c>
      <c r="W77" s="2">
        <v>1</v>
      </c>
      <c r="X77" s="3">
        <f>IF(W80=0,"- - -",W77/W80*100)</f>
        <v>0.31545741324921134</v>
      </c>
      <c r="Y77" s="2">
        <v>3</v>
      </c>
      <c r="Z77" s="3">
        <f>IF(Y80=0,"- - -",Y77/Y80*100)</f>
        <v>0.19120458891013384</v>
      </c>
      <c r="AA77" s="26">
        <f t="shared" si="3"/>
        <v>960</v>
      </c>
      <c r="AB77" s="29">
        <f>IF(AA80=0,"- - -",AA77/AA80*100)</f>
        <v>0.78650488698088639</v>
      </c>
      <c r="AE77" s="69"/>
    </row>
    <row r="78" spans="1:31" x14ac:dyDescent="0.25">
      <c r="A78" s="61" t="s">
        <v>217</v>
      </c>
      <c r="B78" s="62" t="s">
        <v>218</v>
      </c>
      <c r="C78" s="10">
        <v>0</v>
      </c>
      <c r="D78" s="7">
        <f>IF(C80=0,"- - -",C78/C80*100)</f>
        <v>0</v>
      </c>
      <c r="E78" s="6">
        <v>2</v>
      </c>
      <c r="F78" s="7">
        <f>IF(E80=0,"- - -",E78/E80*100)</f>
        <v>7.3126142595978064E-2</v>
      </c>
      <c r="G78" s="6">
        <v>3</v>
      </c>
      <c r="H78" s="7">
        <f>IF(G80=0,"- - -",G78/G80*100)</f>
        <v>2.5265285497726126E-2</v>
      </c>
      <c r="I78" s="6">
        <v>23</v>
      </c>
      <c r="J78" s="7">
        <f>IF(I80=0,"- - -",I78/I80*100)</f>
        <v>4.9559352711758493E-2</v>
      </c>
      <c r="K78" s="6">
        <v>14</v>
      </c>
      <c r="L78" s="7">
        <f>IF(K80=0,"- - -",K78/K80*100)</f>
        <v>3.924646781789639E-2</v>
      </c>
      <c r="M78" s="6">
        <v>10</v>
      </c>
      <c r="N78" s="7">
        <f>IF(M80=0,"- - -",M78/M80*100)</f>
        <v>6.8446269678302529E-2</v>
      </c>
      <c r="O78" s="6">
        <v>6</v>
      </c>
      <c r="P78" s="7">
        <f>IF(O80=0,"- - -",O78/O80*100)</f>
        <v>0.11567379988432619</v>
      </c>
      <c r="Q78" s="6">
        <v>4</v>
      </c>
      <c r="R78" s="7">
        <f>IF(Q80=0,"- - -",Q78/Q80*100)</f>
        <v>0.22662889518413595</v>
      </c>
      <c r="S78" s="6">
        <v>0</v>
      </c>
      <c r="T78" s="7">
        <f>IF(S80=0,"- - -",S78/S80*100)</f>
        <v>0</v>
      </c>
      <c r="U78" s="6">
        <v>5</v>
      </c>
      <c r="V78" s="7">
        <f>IF(U80=0,"- - -",U78/U80*100)</f>
        <v>1.179245283018868</v>
      </c>
      <c r="W78" s="6">
        <v>0</v>
      </c>
      <c r="X78" s="7">
        <f>IF(W80=0,"- - -",W78/W80*100)</f>
        <v>0</v>
      </c>
      <c r="Y78" s="6">
        <v>1</v>
      </c>
      <c r="Z78" s="7">
        <f>IF(Y80=0,"- - -",Y78/Y80*100)</f>
        <v>6.3734862970044617E-2</v>
      </c>
      <c r="AA78" s="26">
        <f t="shared" si="3"/>
        <v>68</v>
      </c>
      <c r="AB78" s="29">
        <f>IF(AA80=0,"- - -",AA78/AA80*100)</f>
        <v>5.5710762827812781E-2</v>
      </c>
      <c r="AE78" s="69"/>
    </row>
    <row r="79" spans="1:31" ht="15.75" thickBot="1" x14ac:dyDescent="0.3">
      <c r="A79" s="75" t="s">
        <v>219</v>
      </c>
      <c r="B79" s="62"/>
      <c r="C79" s="10">
        <v>5</v>
      </c>
      <c r="D79" s="7">
        <f>IF(C80=0,"- - -",C79/C80*100)</f>
        <v>0.74626865671641784</v>
      </c>
      <c r="E79" s="6">
        <v>9</v>
      </c>
      <c r="F79" s="7">
        <f>IF(E80=0,"- - -",E79/E80*100)</f>
        <v>0.32906764168190128</v>
      </c>
      <c r="G79" s="6">
        <v>6</v>
      </c>
      <c r="H79" s="7">
        <f>IF(G80=0,"- - -",G79/G80*100)</f>
        <v>5.0530570995452252E-2</v>
      </c>
      <c r="I79" s="6">
        <v>5</v>
      </c>
      <c r="J79" s="7">
        <f>IF(I80=0,"- - -",I79/I80*100)</f>
        <v>1.0773772328643152E-2</v>
      </c>
      <c r="K79" s="6">
        <v>7</v>
      </c>
      <c r="L79" s="7">
        <f>IF(K80=0,"- - -",K79/K80*100)</f>
        <v>1.9623233908948195E-2</v>
      </c>
      <c r="M79" s="6">
        <v>1</v>
      </c>
      <c r="N79" s="7">
        <f>IF(M80=0,"- - -",M79/M80*100)</f>
        <v>6.8446269678302529E-3</v>
      </c>
      <c r="O79" s="6">
        <v>1</v>
      </c>
      <c r="P79" s="7">
        <f>IF(O80=0,"- - -",O79/O80*100)</f>
        <v>1.9278966647387701E-2</v>
      </c>
      <c r="Q79" s="6">
        <v>0</v>
      </c>
      <c r="R79" s="7">
        <f>IF(Q80=0,"- - -",Q79/Q80*100)</f>
        <v>0</v>
      </c>
      <c r="S79" s="6">
        <v>0</v>
      </c>
      <c r="T79" s="7">
        <f>IF(S80=0,"- - -",S79/S80*100)</f>
        <v>0</v>
      </c>
      <c r="U79" s="6">
        <v>0</v>
      </c>
      <c r="V79" s="7">
        <f>IF(U80=0,"- - -",U79/U80*100)</f>
        <v>0</v>
      </c>
      <c r="W79" s="6">
        <v>0</v>
      </c>
      <c r="X79" s="7">
        <f>IF(W80=0,"- - -",W79/W80*100)</f>
        <v>0</v>
      </c>
      <c r="Y79" s="6">
        <v>1</v>
      </c>
      <c r="Z79" s="7">
        <f>IF(Y80=0,"- - -",Y79/Y80*100)</f>
        <v>6.3734862970044617E-2</v>
      </c>
      <c r="AA79" s="26">
        <f t="shared" si="3"/>
        <v>35</v>
      </c>
      <c r="AB79" s="29">
        <f>IF(AA80=0,"- - -",AA79/AA80*100)</f>
        <v>2.8674657337844814E-2</v>
      </c>
      <c r="AE79" s="69"/>
    </row>
    <row r="80" spans="1:31" x14ac:dyDescent="0.25">
      <c r="A80" s="153" t="s">
        <v>13</v>
      </c>
      <c r="B80" s="154"/>
      <c r="C80" s="14">
        <f>SUM(C68:C79)</f>
        <v>670</v>
      </c>
      <c r="D80" s="15">
        <f>IF(C80=0,"- - -",C80/C80*100)</f>
        <v>100</v>
      </c>
      <c r="E80" s="16">
        <f>SUM(E68:E79)</f>
        <v>2735</v>
      </c>
      <c r="F80" s="15">
        <f>IF(E80=0,"- - -",E80/E80*100)</f>
        <v>100</v>
      </c>
      <c r="G80" s="16">
        <f>SUM(G68:G79)</f>
        <v>11874</v>
      </c>
      <c r="H80" s="15">
        <f>IF(G80=0,"- - -",G80/G80*100)</f>
        <v>100</v>
      </c>
      <c r="I80" s="16">
        <f>SUM(I68:I79)</f>
        <v>46409</v>
      </c>
      <c r="J80" s="15">
        <f>IF(I80=0,"- - -",I80/I80*100)</f>
        <v>100</v>
      </c>
      <c r="K80" s="16">
        <f>SUM(K68:K79)</f>
        <v>35672</v>
      </c>
      <c r="L80" s="15">
        <f>IF(K80=0,"- - -",K80/K80*100)</f>
        <v>100</v>
      </c>
      <c r="M80" s="16">
        <f>SUM(M68:M79)</f>
        <v>14610</v>
      </c>
      <c r="N80" s="15">
        <f>IF(M80=0,"- - -",M80/M80*100)</f>
        <v>100</v>
      </c>
      <c r="O80" s="16">
        <f>SUM(O68:O79)</f>
        <v>5187</v>
      </c>
      <c r="P80" s="15">
        <f>IF(O80=0,"- - -",O80/O80*100)</f>
        <v>100</v>
      </c>
      <c r="Q80" s="16">
        <f>SUM(Q68:Q79)</f>
        <v>1765</v>
      </c>
      <c r="R80" s="15">
        <f>IF(Q80=0,"- - -",Q80/Q80*100)</f>
        <v>100</v>
      </c>
      <c r="S80" s="16">
        <f>SUM(S68:S79)</f>
        <v>827</v>
      </c>
      <c r="T80" s="15">
        <f>IF(S80=0,"- - -",S80/S80*100)</f>
        <v>100</v>
      </c>
      <c r="U80" s="16">
        <f>SUM(U68:U79)</f>
        <v>424</v>
      </c>
      <c r="V80" s="15">
        <f>IF(U80=0,"- - -",U80/U80*100)</f>
        <v>100</v>
      </c>
      <c r="W80" s="16">
        <f>SUM(W68:W79)</f>
        <v>317</v>
      </c>
      <c r="X80" s="15">
        <f>IF(W80=0,"- - -",W80/W80*100)</f>
        <v>100</v>
      </c>
      <c r="Y80" s="16">
        <f>SUM(Y68:Y79)</f>
        <v>1569</v>
      </c>
      <c r="Z80" s="15">
        <f>IF(Y80=0,"- - -",Y80/Y80*100)</f>
        <v>100</v>
      </c>
      <c r="AA80" s="22">
        <f>SUM(AA68:AA79)</f>
        <v>122059</v>
      </c>
      <c r="AB80" s="23">
        <f>IF(AA80=0,"- - -",AA80/AA80*100)</f>
        <v>100</v>
      </c>
      <c r="AE80" s="69"/>
    </row>
    <row r="81" spans="1:28" ht="15.75" thickBot="1" x14ac:dyDescent="0.3">
      <c r="A81" s="155" t="s">
        <v>31</v>
      </c>
      <c r="B81" s="156"/>
      <c r="C81" s="18">
        <f>IF($AA80=0,"- - -",C80/$AA80*100)</f>
        <v>0.54891486903874354</v>
      </c>
      <c r="D81" s="19"/>
      <c r="E81" s="20">
        <f>IF($AA80=0,"- - -",E80/$AA80*100)</f>
        <v>2.2407196519715877</v>
      </c>
      <c r="F81" s="19"/>
      <c r="G81" s="20">
        <f>IF($AA80=0,"- - -",G80/$AA80*100)</f>
        <v>9.7280823208448375</v>
      </c>
      <c r="H81" s="19"/>
      <c r="I81" s="20">
        <f>IF($AA80=0,"- - -",I80/$AA80*100)</f>
        <v>38.021776354058282</v>
      </c>
      <c r="J81" s="19"/>
      <c r="K81" s="20">
        <f>IF($AA80=0,"- - -",K80/$AA80*100)</f>
        <v>29.225210758731436</v>
      </c>
      <c r="L81" s="19"/>
      <c r="M81" s="20">
        <f>IF($AA80=0,"- - -",M80/$AA80*100)</f>
        <v>11.969621248740363</v>
      </c>
      <c r="N81" s="19"/>
      <c r="O81" s="20">
        <f>IF($AA80=0,"- - -",O80/$AA80*100)</f>
        <v>4.2495842174686018</v>
      </c>
      <c r="P81" s="19"/>
      <c r="Q81" s="20">
        <f>IF($AA80=0,"- - -",Q80/$AA80*100)</f>
        <v>1.4460220057513171</v>
      </c>
      <c r="R81" s="19"/>
      <c r="S81" s="20">
        <f>IF($AA80=0,"- - -",S80/$AA80*100)</f>
        <v>0.67754118909707606</v>
      </c>
      <c r="T81" s="19"/>
      <c r="U81" s="20">
        <f>IF($AA80=0,"- - -",U80/$AA80*100)</f>
        <v>0.34737299174989145</v>
      </c>
      <c r="V81" s="19"/>
      <c r="W81" s="20">
        <f>IF($AA80=0,"- - -",W80/$AA80*100)</f>
        <v>0.25971046788848012</v>
      </c>
      <c r="X81" s="19"/>
      <c r="Y81" s="20">
        <f>IF($AA80=0,"- - -",Y80/$AA80*100)</f>
        <v>1.2854439246593861</v>
      </c>
      <c r="Z81" s="19"/>
      <c r="AA81" s="24">
        <f>IF($AA80=0,"- - -",AA80/$AA80*100)</f>
        <v>100</v>
      </c>
      <c r="AB81" s="25"/>
    </row>
    <row r="84" spans="1:28" x14ac:dyDescent="0.25">
      <c r="A84" s="49" t="s">
        <v>197</v>
      </c>
      <c r="J84" s="48"/>
      <c r="L84" s="48"/>
    </row>
    <row r="85" spans="1:28" ht="15.75" thickBot="1" x14ac:dyDescent="0.3"/>
    <row r="86" spans="1:28" ht="14.45" customHeight="1" x14ac:dyDescent="0.25">
      <c r="A86" s="149" t="s">
        <v>205</v>
      </c>
      <c r="B86" s="150"/>
      <c r="C86" s="32" t="s">
        <v>99</v>
      </c>
      <c r="D86" s="33"/>
      <c r="E86" s="33" t="s">
        <v>100</v>
      </c>
      <c r="F86" s="33"/>
      <c r="G86" s="33" t="s">
        <v>101</v>
      </c>
      <c r="H86" s="33"/>
      <c r="I86" s="33" t="s">
        <v>102</v>
      </c>
      <c r="J86" s="33"/>
      <c r="K86" s="33" t="s">
        <v>103</v>
      </c>
      <c r="L86" s="33"/>
      <c r="M86" s="33" t="s">
        <v>104</v>
      </c>
      <c r="N86" s="33"/>
      <c r="O86" s="33" t="s">
        <v>105</v>
      </c>
      <c r="P86" s="33"/>
      <c r="Q86" s="33" t="s">
        <v>106</v>
      </c>
      <c r="R86" s="33"/>
      <c r="S86" s="33" t="s">
        <v>16</v>
      </c>
      <c r="T86" s="33"/>
      <c r="U86" s="35" t="s">
        <v>13</v>
      </c>
      <c r="V86" s="36"/>
    </row>
    <row r="87" spans="1:28" ht="15.75" thickBot="1" x14ac:dyDescent="0.3">
      <c r="A87" s="151"/>
      <c r="B87" s="152"/>
      <c r="C87" s="37" t="s">
        <v>14</v>
      </c>
      <c r="D87" s="38" t="s">
        <v>15</v>
      </c>
      <c r="E87" s="39" t="s">
        <v>14</v>
      </c>
      <c r="F87" s="38" t="s">
        <v>15</v>
      </c>
      <c r="G87" s="39" t="s">
        <v>14</v>
      </c>
      <c r="H87" s="38" t="s">
        <v>15</v>
      </c>
      <c r="I87" s="37" t="s">
        <v>14</v>
      </c>
      <c r="J87" s="38" t="s">
        <v>15</v>
      </c>
      <c r="K87" s="37" t="s">
        <v>14</v>
      </c>
      <c r="L87" s="38" t="s">
        <v>15</v>
      </c>
      <c r="M87" s="37" t="s">
        <v>14</v>
      </c>
      <c r="N87" s="38" t="s">
        <v>15</v>
      </c>
      <c r="O87" s="37" t="s">
        <v>14</v>
      </c>
      <c r="P87" s="38" t="s">
        <v>15</v>
      </c>
      <c r="Q87" s="37" t="s">
        <v>14</v>
      </c>
      <c r="R87" s="38" t="s">
        <v>15</v>
      </c>
      <c r="S87" s="37" t="s">
        <v>14</v>
      </c>
      <c r="T87" s="38" t="s">
        <v>15</v>
      </c>
      <c r="U87" s="41" t="s">
        <v>14</v>
      </c>
      <c r="V87" s="42" t="s">
        <v>15</v>
      </c>
    </row>
    <row r="88" spans="1:28" x14ac:dyDescent="0.25">
      <c r="A88" s="59" t="s">
        <v>220</v>
      </c>
      <c r="B88" s="62" t="s">
        <v>218</v>
      </c>
      <c r="C88" s="8">
        <v>43</v>
      </c>
      <c r="D88" s="5">
        <f>IF(C100=0,"- - -",C88/C100*100)</f>
        <v>72.881355932203391</v>
      </c>
      <c r="E88" s="4">
        <v>64</v>
      </c>
      <c r="F88" s="5">
        <f>IF(E100=0,"- - -",E88/E100*100)</f>
        <v>9.9224806201550386</v>
      </c>
      <c r="G88" s="4">
        <v>9</v>
      </c>
      <c r="H88" s="5">
        <f>IF(G100=0,"- - -",G88/G100*100)</f>
        <v>0.60524546065904505</v>
      </c>
      <c r="I88" s="4">
        <v>10</v>
      </c>
      <c r="J88" s="5">
        <f>IF(I100=0,"- - -",I88/I100*100)</f>
        <v>5.6705415367167562E-2</v>
      </c>
      <c r="K88" s="4">
        <v>32</v>
      </c>
      <c r="L88" s="5">
        <f>IF(K100=0,"- - -",K88/K100*100)</f>
        <v>3.5463350843362815E-2</v>
      </c>
      <c r="M88" s="4">
        <v>5</v>
      </c>
      <c r="N88" s="5">
        <f>IF(M100=0,"- - -",M88/M100*100)</f>
        <v>4.2286874154262515E-2</v>
      </c>
      <c r="O88" s="4">
        <v>0</v>
      </c>
      <c r="P88" s="5">
        <f>IF(O100=0,"- - -",O88/O100*100)</f>
        <v>0</v>
      </c>
      <c r="Q88" s="4">
        <v>0</v>
      </c>
      <c r="R88" s="5" t="str">
        <f>IF(Q100=0,"- - -",Q88/Q100*100)</f>
        <v>- - -</v>
      </c>
      <c r="S88" s="4">
        <v>2</v>
      </c>
      <c r="T88" s="5">
        <f>IF(S100=0,"- - -",S88/S100*100)</f>
        <v>1.257861635220126</v>
      </c>
      <c r="U88" s="26">
        <f>C88+E88+G88+I88+K88+M88+O88+Q88+S88</f>
        <v>165</v>
      </c>
      <c r="V88" s="27">
        <f>IF(U100=0,"- - -",U88/U100*100)</f>
        <v>0.13518052744983983</v>
      </c>
      <c r="Y88" s="69"/>
    </row>
    <row r="89" spans="1:28" x14ac:dyDescent="0.25">
      <c r="A89" s="60" t="s">
        <v>208</v>
      </c>
      <c r="B89" s="62" t="s">
        <v>218</v>
      </c>
      <c r="C89" s="9">
        <v>10</v>
      </c>
      <c r="D89" s="3">
        <f>IF(C100=0,"- - -",C89/C100*100)</f>
        <v>16.949152542372879</v>
      </c>
      <c r="E89" s="2">
        <v>474</v>
      </c>
      <c r="F89" s="3">
        <f>IF(E100=0,"- - -",E89/E100*100)</f>
        <v>73.488372093023258</v>
      </c>
      <c r="G89" s="2">
        <v>139</v>
      </c>
      <c r="H89" s="3">
        <f>IF(G100=0,"- - -",G89/G100*100)</f>
        <v>9.3476798924008069</v>
      </c>
      <c r="I89" s="2">
        <v>6</v>
      </c>
      <c r="J89" s="3">
        <f>IF(I100=0,"- - -",I89/I100*100)</f>
        <v>3.402324922030054E-2</v>
      </c>
      <c r="K89" s="2">
        <v>3</v>
      </c>
      <c r="L89" s="3">
        <f>IF(K100=0,"- - -",K89/K100*100)</f>
        <v>3.3246891415652639E-3</v>
      </c>
      <c r="M89" s="2">
        <v>0</v>
      </c>
      <c r="N89" s="3">
        <f>IF(M100=0,"- - -",M89/M100*100)</f>
        <v>0</v>
      </c>
      <c r="O89" s="2">
        <v>0</v>
      </c>
      <c r="P89" s="3">
        <f>IF(O100=0,"- - -",O89/O100*100)</f>
        <v>0</v>
      </c>
      <c r="Q89" s="2">
        <v>0</v>
      </c>
      <c r="R89" s="3" t="str">
        <f>IF(Q100=0,"- - -",Q89/Q100*100)</f>
        <v>- - -</v>
      </c>
      <c r="S89" s="2">
        <v>1</v>
      </c>
      <c r="T89" s="3">
        <f>IF(S100=0,"- - -",S89/S100*100)</f>
        <v>0.62893081761006298</v>
      </c>
      <c r="U89" s="26">
        <f t="shared" ref="U89:U99" si="4">C89+E89+G89+I89+K89+M89+O89+Q89+S89</f>
        <v>633</v>
      </c>
      <c r="V89" s="29">
        <f>IF(U100=0,"- - -",U89/U100*100)</f>
        <v>0.51860165985302187</v>
      </c>
      <c r="Y89" s="69"/>
    </row>
    <row r="90" spans="1:28" x14ac:dyDescent="0.25">
      <c r="A90" s="60" t="s">
        <v>209</v>
      </c>
      <c r="B90" s="62" t="s">
        <v>218</v>
      </c>
      <c r="C90" s="9">
        <v>0</v>
      </c>
      <c r="D90" s="3">
        <f>IF(C100=0,"- - -",C90/C100*100)</f>
        <v>0</v>
      </c>
      <c r="E90" s="2">
        <v>89</v>
      </c>
      <c r="F90" s="3">
        <f>IF(E100=0,"- - -",E90/E100*100)</f>
        <v>13.798449612403102</v>
      </c>
      <c r="G90" s="2">
        <v>578</v>
      </c>
      <c r="H90" s="3">
        <f>IF(G100=0,"- - -",G90/G100*100)</f>
        <v>38.870208473436449</v>
      </c>
      <c r="I90" s="2">
        <v>130</v>
      </c>
      <c r="J90" s="3">
        <f>IF(I100=0,"- - -",I90/I100*100)</f>
        <v>0.73717039977317833</v>
      </c>
      <c r="K90" s="2">
        <v>2</v>
      </c>
      <c r="L90" s="3">
        <f>IF(K100=0,"- - -",K90/K100*100)</f>
        <v>2.2164594277101759E-3</v>
      </c>
      <c r="M90" s="2">
        <v>2</v>
      </c>
      <c r="N90" s="3">
        <f>IF(M100=0,"- - -",M90/M100*100)</f>
        <v>1.6914749661705007E-2</v>
      </c>
      <c r="O90" s="2">
        <v>0</v>
      </c>
      <c r="P90" s="3">
        <f>IF(O100=0,"- - -",O90/O100*100)</f>
        <v>0</v>
      </c>
      <c r="Q90" s="2">
        <v>0</v>
      </c>
      <c r="R90" s="3" t="str">
        <f>IF(Q100=0,"- - -",Q90/Q100*100)</f>
        <v>- - -</v>
      </c>
      <c r="S90" s="2">
        <v>6</v>
      </c>
      <c r="T90" s="3">
        <f>IF(S100=0,"- - -",S90/S100*100)</f>
        <v>3.7735849056603774</v>
      </c>
      <c r="U90" s="26">
        <f t="shared" si="4"/>
        <v>807</v>
      </c>
      <c r="V90" s="29">
        <f>IF(U100=0,"- - -",U90/U100*100)</f>
        <v>0.6611556706183076</v>
      </c>
      <c r="Y90" s="69"/>
    </row>
    <row r="91" spans="1:28" x14ac:dyDescent="0.25">
      <c r="A91" s="60" t="s">
        <v>212</v>
      </c>
      <c r="B91" s="62" t="s">
        <v>218</v>
      </c>
      <c r="C91" s="9">
        <v>0</v>
      </c>
      <c r="D91" s="3">
        <f>IF(C100=0,"- - -",C91/C100*100)</f>
        <v>0</v>
      </c>
      <c r="E91" s="2">
        <v>3</v>
      </c>
      <c r="F91" s="3">
        <f>IF(E100=0,"- - -",E91/E100*100)</f>
        <v>0.46511627906976744</v>
      </c>
      <c r="G91" s="2">
        <v>564</v>
      </c>
      <c r="H91" s="3">
        <f>IF(G100=0,"- - -",G91/G100*100)</f>
        <v>37.92871553463349</v>
      </c>
      <c r="I91" s="2">
        <v>1004</v>
      </c>
      <c r="J91" s="3">
        <f>IF(I100=0,"- - -",I91/I100*100)</f>
        <v>5.6932237028636239</v>
      </c>
      <c r="K91" s="2">
        <v>67</v>
      </c>
      <c r="L91" s="3">
        <f>IF(K100=0,"- - -",K91/K100*100)</f>
        <v>7.4251390828290881E-2</v>
      </c>
      <c r="M91" s="2">
        <v>0</v>
      </c>
      <c r="N91" s="3">
        <f>IF(M100=0,"- - -",M91/M100*100)</f>
        <v>0</v>
      </c>
      <c r="O91" s="2">
        <v>1</v>
      </c>
      <c r="P91" s="3">
        <f>IF(O100=0,"- - -",O91/O100*100)</f>
        <v>6.25</v>
      </c>
      <c r="Q91" s="2">
        <v>0</v>
      </c>
      <c r="R91" s="3" t="str">
        <f>IF(Q100=0,"- - -",Q91/Q100*100)</f>
        <v>- - -</v>
      </c>
      <c r="S91" s="2">
        <v>3</v>
      </c>
      <c r="T91" s="3">
        <f>IF(S100=0,"- - -",S91/S100*100)</f>
        <v>1.8867924528301887</v>
      </c>
      <c r="U91" s="26">
        <f t="shared" si="4"/>
        <v>1642</v>
      </c>
      <c r="V91" s="29">
        <f>IF(U100=0,"- - -",U91/U100*100)</f>
        <v>1.3452510671068909</v>
      </c>
      <c r="Y91" s="69"/>
    </row>
    <row r="92" spans="1:28" x14ac:dyDescent="0.25">
      <c r="A92" s="60" t="s">
        <v>210</v>
      </c>
      <c r="B92" s="62" t="s">
        <v>218</v>
      </c>
      <c r="C92" s="9">
        <v>0</v>
      </c>
      <c r="D92" s="3">
        <f>IF(C100=0,"- - -",C92/C100*100)</f>
        <v>0</v>
      </c>
      <c r="E92" s="2">
        <v>3</v>
      </c>
      <c r="F92" s="3">
        <f>IF(E100=0,"- - -",E92/E100*100)</f>
        <v>0.46511627906976744</v>
      </c>
      <c r="G92" s="2">
        <v>155</v>
      </c>
      <c r="H92" s="3">
        <f>IF(G100=0,"- - -",G92/G100*100)</f>
        <v>10.423671822461332</v>
      </c>
      <c r="I92" s="2">
        <v>3920</v>
      </c>
      <c r="J92" s="3">
        <f>IF(I100=0,"- - -",I92/I100*100)</f>
        <v>22.228522823929687</v>
      </c>
      <c r="K92" s="2">
        <v>1529</v>
      </c>
      <c r="L92" s="3">
        <f>IF(K100=0,"- - -",K92/K100*100)</f>
        <v>1.6944832324844294</v>
      </c>
      <c r="M92" s="2">
        <v>33</v>
      </c>
      <c r="N92" s="3">
        <f>IF(M100=0,"- - -",M92/M100*100)</f>
        <v>0.27909336941813256</v>
      </c>
      <c r="O92" s="2">
        <v>0</v>
      </c>
      <c r="P92" s="3">
        <f>IF(O100=0,"- - -",O92/O100*100)</f>
        <v>0</v>
      </c>
      <c r="Q92" s="2">
        <v>0</v>
      </c>
      <c r="R92" s="3" t="str">
        <f>IF(Q100=0,"- - -",Q92/Q100*100)</f>
        <v>- - -</v>
      </c>
      <c r="S92" s="2">
        <v>6</v>
      </c>
      <c r="T92" s="3">
        <f>IF(S100=0,"- - -",S92/S100*100)</f>
        <v>3.7735849056603774</v>
      </c>
      <c r="U92" s="26">
        <f t="shared" si="4"/>
        <v>5646</v>
      </c>
      <c r="V92" s="29">
        <f>IF(U100=0,"- - -",U92/U100*100)</f>
        <v>4.6256318665563372</v>
      </c>
      <c r="Y92" s="69"/>
    </row>
    <row r="93" spans="1:28" x14ac:dyDescent="0.25">
      <c r="A93" s="60" t="s">
        <v>211</v>
      </c>
      <c r="B93" s="62" t="s">
        <v>218</v>
      </c>
      <c r="C93" s="9">
        <v>1</v>
      </c>
      <c r="D93" s="3">
        <f>IF(C100=0,"- - -",C93/C100*100)</f>
        <v>1.6949152542372881</v>
      </c>
      <c r="E93" s="2">
        <v>2</v>
      </c>
      <c r="F93" s="3">
        <f>IF(E100=0,"- - -",E93/E100*100)</f>
        <v>0.31007751937984496</v>
      </c>
      <c r="G93" s="2">
        <v>23</v>
      </c>
      <c r="H93" s="3">
        <f>IF(G100=0,"- - -",G93/G100*100)</f>
        <v>1.5467383994620041</v>
      </c>
      <c r="I93" s="2">
        <v>6812</v>
      </c>
      <c r="J93" s="3">
        <f>IF(I100=0,"- - -",I93/I100*100)</f>
        <v>38.627728948114544</v>
      </c>
      <c r="K93" s="2">
        <v>14575</v>
      </c>
      <c r="L93" s="3">
        <f>IF(K100=0,"- - -",K93/K100*100)</f>
        <v>16.152448079437907</v>
      </c>
      <c r="M93" s="2">
        <v>684</v>
      </c>
      <c r="N93" s="3">
        <f>IF(M100=0,"- - -",M93/M100*100)</f>
        <v>5.7848443843031125</v>
      </c>
      <c r="O93" s="2">
        <v>2</v>
      </c>
      <c r="P93" s="3">
        <f>IF(O100=0,"- - -",O93/O100*100)</f>
        <v>12.5</v>
      </c>
      <c r="Q93" s="2">
        <v>0</v>
      </c>
      <c r="R93" s="3" t="str">
        <f>IF(Q100=0,"- - -",Q93/Q100*100)</f>
        <v>- - -</v>
      </c>
      <c r="S93" s="2">
        <v>27</v>
      </c>
      <c r="T93" s="3">
        <f>IF(S100=0,"- - -",S93/S100*100)</f>
        <v>16.981132075471699</v>
      </c>
      <c r="U93" s="26">
        <f t="shared" si="4"/>
        <v>22126</v>
      </c>
      <c r="V93" s="29">
        <f>IF(U100=0,"- - -",U93/U100*100)</f>
        <v>18.127299093061552</v>
      </c>
      <c r="Y93" s="69"/>
    </row>
    <row r="94" spans="1:28" x14ac:dyDescent="0.25">
      <c r="A94" s="60" t="s">
        <v>213</v>
      </c>
      <c r="B94" s="62" t="s">
        <v>218</v>
      </c>
      <c r="C94" s="9">
        <v>2</v>
      </c>
      <c r="D94" s="3">
        <f>IF(C100=0,"- - -",C94/C100*100)</f>
        <v>3.3898305084745761</v>
      </c>
      <c r="E94" s="2">
        <v>3</v>
      </c>
      <c r="F94" s="3">
        <f>IF(E100=0,"- - -",E94/E100*100)</f>
        <v>0.46511627906976744</v>
      </c>
      <c r="G94" s="2">
        <v>11</v>
      </c>
      <c r="H94" s="3">
        <f>IF(G100=0,"- - -",G94/G100*100)</f>
        <v>0.73974445191661065</v>
      </c>
      <c r="I94" s="2">
        <v>4456</v>
      </c>
      <c r="J94" s="3">
        <f>IF(I100=0,"- - -",I94/I100*100)</f>
        <v>25.267933087609869</v>
      </c>
      <c r="K94" s="2">
        <v>39053</v>
      </c>
      <c r="L94" s="3">
        <f>IF(K100=0,"- - -",K94/K100*100)</f>
        <v>43.279695015182746</v>
      </c>
      <c r="M94" s="2">
        <v>3862</v>
      </c>
      <c r="N94" s="3">
        <f>IF(M100=0,"- - -",M94/M100*100)</f>
        <v>32.662381596752368</v>
      </c>
      <c r="O94" s="2">
        <v>8</v>
      </c>
      <c r="P94" s="3">
        <f>IF(O100=0,"- - -",O94/O100*100)</f>
        <v>50</v>
      </c>
      <c r="Q94" s="2">
        <v>0</v>
      </c>
      <c r="R94" s="3" t="str">
        <f>IF(Q100=0,"- - -",Q94/Q100*100)</f>
        <v>- - -</v>
      </c>
      <c r="S94" s="2">
        <v>70</v>
      </c>
      <c r="T94" s="3">
        <f>IF(S100=0,"- - -",S94/S100*100)</f>
        <v>44.025157232704402</v>
      </c>
      <c r="U94" s="26">
        <f t="shared" si="4"/>
        <v>47465</v>
      </c>
      <c r="V94" s="29">
        <f>IF(U100=0,"- - -",U94/U100*100)</f>
        <v>38.886931729737256</v>
      </c>
      <c r="Y94" s="69"/>
    </row>
    <row r="95" spans="1:28" x14ac:dyDescent="0.25">
      <c r="A95" s="60" t="s">
        <v>214</v>
      </c>
      <c r="B95" s="62" t="s">
        <v>218</v>
      </c>
      <c r="C95" s="9">
        <v>0</v>
      </c>
      <c r="D95" s="3">
        <f>IF(C100=0,"- - -",C95/C100*100)</f>
        <v>0</v>
      </c>
      <c r="E95" s="2">
        <v>0</v>
      </c>
      <c r="F95" s="3">
        <f>IF(E100=0,"- - -",E95/E100*100)</f>
        <v>0</v>
      </c>
      <c r="G95" s="2">
        <v>5</v>
      </c>
      <c r="H95" s="3">
        <f>IF(G100=0,"- - -",G95/G100*100)</f>
        <v>0.33624747814391392</v>
      </c>
      <c r="I95" s="2">
        <v>1095</v>
      </c>
      <c r="J95" s="3">
        <f>IF(I100=0,"- - -",I95/I100*100)</f>
        <v>6.2092429827048479</v>
      </c>
      <c r="K95" s="2">
        <v>27655</v>
      </c>
      <c r="L95" s="3">
        <f>IF(K100=0,"- - -",K95/K100*100)</f>
        <v>30.648092736662459</v>
      </c>
      <c r="M95" s="2">
        <v>5102</v>
      </c>
      <c r="N95" s="3">
        <f>IF(M100=0,"- - -",M95/M100*100)</f>
        <v>43.149526387009473</v>
      </c>
      <c r="O95" s="2">
        <v>3</v>
      </c>
      <c r="P95" s="3">
        <f>IF(O100=0,"- - -",O95/O100*100)</f>
        <v>18.75</v>
      </c>
      <c r="Q95" s="2">
        <v>0</v>
      </c>
      <c r="R95" s="3" t="str">
        <f>IF(Q100=0,"- - -",Q95/Q100*100)</f>
        <v>- - -</v>
      </c>
      <c r="S95" s="2">
        <v>32</v>
      </c>
      <c r="T95" s="3">
        <f>IF(S100=0,"- - -",S95/S100*100)</f>
        <v>20.125786163522015</v>
      </c>
      <c r="U95" s="26">
        <f t="shared" si="4"/>
        <v>33892</v>
      </c>
      <c r="V95" s="29">
        <f>IF(U100=0,"- - -",U95/U100*100)</f>
        <v>27.766899614121037</v>
      </c>
      <c r="Y95" s="69"/>
    </row>
    <row r="96" spans="1:28" x14ac:dyDescent="0.25">
      <c r="A96" s="60" t="s">
        <v>215</v>
      </c>
      <c r="B96" s="62" t="s">
        <v>218</v>
      </c>
      <c r="C96" s="9">
        <v>1</v>
      </c>
      <c r="D96" s="3">
        <f>IF(C100=0,"- - -",C96/C100*100)</f>
        <v>1.6949152542372881</v>
      </c>
      <c r="E96" s="2">
        <v>0</v>
      </c>
      <c r="F96" s="3">
        <f>IF(E100=0,"- - -",E96/E100*100)</f>
        <v>0</v>
      </c>
      <c r="G96" s="2">
        <v>1</v>
      </c>
      <c r="H96" s="3">
        <f>IF(G100=0,"- - -",G96/G100*100)</f>
        <v>6.7249495628782782E-2</v>
      </c>
      <c r="I96" s="2">
        <v>171</v>
      </c>
      <c r="J96" s="3">
        <f>IF(I100=0,"- - -",I96/I100*100)</f>
        <v>0.96966260277856542</v>
      </c>
      <c r="K96" s="2">
        <v>6564</v>
      </c>
      <c r="L96" s="3">
        <f>IF(K100=0,"- - -",K96/K100*100)</f>
        <v>7.2744198417447974</v>
      </c>
      <c r="M96" s="2">
        <v>1876</v>
      </c>
      <c r="N96" s="3">
        <f>IF(M100=0,"- - -",M96/M100*100)</f>
        <v>15.866035182679298</v>
      </c>
      <c r="O96" s="2">
        <v>2</v>
      </c>
      <c r="P96" s="3">
        <f>IF(O100=0,"- - -",O96/O100*100)</f>
        <v>12.5</v>
      </c>
      <c r="Q96" s="2">
        <v>0</v>
      </c>
      <c r="R96" s="3" t="str">
        <f>IF(Q100=0,"- - -",Q96/Q100*100)</f>
        <v>- - -</v>
      </c>
      <c r="S96" s="2">
        <v>5</v>
      </c>
      <c r="T96" s="3">
        <f>IF(S100=0,"- - -",S96/S100*100)</f>
        <v>3.1446540880503147</v>
      </c>
      <c r="U96" s="26">
        <f t="shared" si="4"/>
        <v>8620</v>
      </c>
      <c r="V96" s="29">
        <f>IF(U100=0,"- - -",U96/U100*100)</f>
        <v>7.0621584643492081</v>
      </c>
      <c r="Y96" s="69"/>
    </row>
    <row r="97" spans="1:27" x14ac:dyDescent="0.25">
      <c r="A97" s="60" t="s">
        <v>216</v>
      </c>
      <c r="B97" s="62" t="s">
        <v>218</v>
      </c>
      <c r="C97" s="9">
        <v>0</v>
      </c>
      <c r="D97" s="3">
        <f>IF(C100=0,"- - -",C97/C100*100)</f>
        <v>0</v>
      </c>
      <c r="E97" s="2">
        <v>0</v>
      </c>
      <c r="F97" s="3">
        <f>IF(E100=0,"- - -",E97/E100*100)</f>
        <v>0</v>
      </c>
      <c r="G97" s="2">
        <v>0</v>
      </c>
      <c r="H97" s="3">
        <f>IF(G100=0,"- - -",G97/G100*100)</f>
        <v>0</v>
      </c>
      <c r="I97" s="2">
        <v>21</v>
      </c>
      <c r="J97" s="3">
        <f>IF(I100=0,"- - -",I97/I100*100)</f>
        <v>0.11908137227105188</v>
      </c>
      <c r="K97" s="2">
        <v>700</v>
      </c>
      <c r="L97" s="3">
        <f>IF(K100=0,"- - -",K97/K100*100)</f>
        <v>0.77576079969856149</v>
      </c>
      <c r="M97" s="2">
        <v>238</v>
      </c>
      <c r="N97" s="3">
        <f>IF(M100=0,"- - -",M97/M100*100)</f>
        <v>2.012855209742896</v>
      </c>
      <c r="O97" s="2">
        <v>0</v>
      </c>
      <c r="P97" s="3">
        <f>IF(O100=0,"- - -",O97/O100*100)</f>
        <v>0</v>
      </c>
      <c r="Q97" s="2">
        <v>0</v>
      </c>
      <c r="R97" s="3" t="str">
        <f>IF(Q100=0,"- - -",Q97/Q100*100)</f>
        <v>- - -</v>
      </c>
      <c r="S97" s="2">
        <v>1</v>
      </c>
      <c r="T97" s="3">
        <f>IF(S100=0,"- - -",S97/S100*100)</f>
        <v>0.62893081761006298</v>
      </c>
      <c r="U97" s="26">
        <f t="shared" si="4"/>
        <v>960</v>
      </c>
      <c r="V97" s="29">
        <f>IF(U100=0,"- - -",U97/U100*100)</f>
        <v>0.78650488698088639</v>
      </c>
      <c r="Y97" s="69"/>
    </row>
    <row r="98" spans="1:27" x14ac:dyDescent="0.25">
      <c r="A98" s="61" t="s">
        <v>217</v>
      </c>
      <c r="B98" s="62" t="s">
        <v>218</v>
      </c>
      <c r="C98" s="10">
        <v>0</v>
      </c>
      <c r="D98" s="7">
        <f>IF(C100=0,"- - -",C98/C100*100)</f>
        <v>0</v>
      </c>
      <c r="E98" s="6">
        <v>0</v>
      </c>
      <c r="F98" s="7">
        <f>IF(E100=0,"- - -",E98/E100*100)</f>
        <v>0</v>
      </c>
      <c r="G98" s="6">
        <v>0</v>
      </c>
      <c r="H98" s="7">
        <f>IF(G100=0,"- - -",G98/G100*100)</f>
        <v>0</v>
      </c>
      <c r="I98" s="6">
        <v>4</v>
      </c>
      <c r="J98" s="7">
        <f>IF(I100=0,"- - -",I98/I100*100)</f>
        <v>2.2682166146867026E-2</v>
      </c>
      <c r="K98" s="6">
        <v>45</v>
      </c>
      <c r="L98" s="7">
        <f>IF(K100=0,"- - -",K98/K100*100)</f>
        <v>4.987033712347895E-2</v>
      </c>
      <c r="M98" s="6">
        <v>19</v>
      </c>
      <c r="N98" s="7">
        <f>IF(M100=0,"- - -",M98/M100*100)</f>
        <v>0.16069012178619757</v>
      </c>
      <c r="O98" s="6">
        <v>0</v>
      </c>
      <c r="P98" s="7">
        <f>IF(O100=0,"- - -",O98/O100*100)</f>
        <v>0</v>
      </c>
      <c r="Q98" s="6">
        <v>0</v>
      </c>
      <c r="R98" s="7" t="str">
        <f>IF(Q100=0,"- - -",Q98/Q100*100)</f>
        <v>- - -</v>
      </c>
      <c r="S98" s="6">
        <v>0</v>
      </c>
      <c r="T98" s="7">
        <f>IF(S100=0,"- - -",S98/S100*100)</f>
        <v>0</v>
      </c>
      <c r="U98" s="26">
        <f t="shared" si="4"/>
        <v>68</v>
      </c>
      <c r="V98" s="29">
        <f>IF(U100=0,"- - -",U98/U100*100)</f>
        <v>5.5710762827812781E-2</v>
      </c>
      <c r="Y98" s="69"/>
    </row>
    <row r="99" spans="1:27" ht="15.75" thickBot="1" x14ac:dyDescent="0.3">
      <c r="A99" s="75" t="s">
        <v>219</v>
      </c>
      <c r="B99" s="62"/>
      <c r="C99" s="10">
        <v>2</v>
      </c>
      <c r="D99" s="7">
        <f>IF(C100=0,"- - -",C99/C100*100)</f>
        <v>3.3898305084745761</v>
      </c>
      <c r="E99" s="6">
        <v>7</v>
      </c>
      <c r="F99" s="7">
        <f>IF(E100=0,"- - -",E99/E100*100)</f>
        <v>1.0852713178294573</v>
      </c>
      <c r="G99" s="6">
        <v>2</v>
      </c>
      <c r="H99" s="7">
        <f>IF(G100=0,"- - -",G99/G100*100)</f>
        <v>0.13449899125756556</v>
      </c>
      <c r="I99" s="6">
        <v>6</v>
      </c>
      <c r="J99" s="7">
        <f>IF(I100=0,"- - -",I99/I100*100)</f>
        <v>3.402324922030054E-2</v>
      </c>
      <c r="K99" s="6">
        <v>9</v>
      </c>
      <c r="L99" s="7">
        <f>IF(K100=0,"- - -",K99/K100*100)</f>
        <v>9.9740674246957903E-3</v>
      </c>
      <c r="M99" s="6">
        <v>3</v>
      </c>
      <c r="N99" s="7">
        <f>IF(M100=0,"- - -",M99/M100*100)</f>
        <v>2.5372124492557508E-2</v>
      </c>
      <c r="O99" s="6">
        <v>0</v>
      </c>
      <c r="P99" s="7">
        <f>IF(O100=0,"- - -",O99/O100*100)</f>
        <v>0</v>
      </c>
      <c r="Q99" s="6">
        <v>0</v>
      </c>
      <c r="R99" s="7" t="str">
        <f>IF(Q100=0,"- - -",Q99/Q100*100)</f>
        <v>- - -</v>
      </c>
      <c r="S99" s="6">
        <v>6</v>
      </c>
      <c r="T99" s="7">
        <f>IF(S100=0,"- - -",S99/S100*100)</f>
        <v>3.7735849056603774</v>
      </c>
      <c r="U99" s="26">
        <f t="shared" si="4"/>
        <v>35</v>
      </c>
      <c r="V99" s="29">
        <f>IF(U100=0,"- - -",U99/U100*100)</f>
        <v>2.8674657337844814E-2</v>
      </c>
      <c r="Y99" s="69"/>
    </row>
    <row r="100" spans="1:27" x14ac:dyDescent="0.25">
      <c r="A100" s="153" t="s">
        <v>13</v>
      </c>
      <c r="B100" s="154"/>
      <c r="C100" s="14">
        <f>SUM(C88:C99)</f>
        <v>59</v>
      </c>
      <c r="D100" s="15">
        <f>IF(C100=0,"- - -",C100/C100*100)</f>
        <v>100</v>
      </c>
      <c r="E100" s="16">
        <f>SUM(E88:E99)</f>
        <v>645</v>
      </c>
      <c r="F100" s="15">
        <f>IF(E100=0,"- - -",E100/E100*100)</f>
        <v>100</v>
      </c>
      <c r="G100" s="16">
        <f>SUM(G88:G99)</f>
        <v>1487</v>
      </c>
      <c r="H100" s="15">
        <f>IF(G100=0,"- - -",G100/G100*100)</f>
        <v>100</v>
      </c>
      <c r="I100" s="16">
        <f>SUM(I88:I99)</f>
        <v>17635</v>
      </c>
      <c r="J100" s="15">
        <f>IF(I100=0,"- - -",I100/I100*100)</f>
        <v>100</v>
      </c>
      <c r="K100" s="16">
        <f>SUM(K88:K99)</f>
        <v>90234</v>
      </c>
      <c r="L100" s="15">
        <f>IF(K100=0,"- - -",K100/K100*100)</f>
        <v>100</v>
      </c>
      <c r="M100" s="16">
        <f>SUM(M88:M99)</f>
        <v>11824</v>
      </c>
      <c r="N100" s="15">
        <f>IF(M100=0,"- - -",M100/M100*100)</f>
        <v>100</v>
      </c>
      <c r="O100" s="16">
        <f>SUM(O88:O99)</f>
        <v>16</v>
      </c>
      <c r="P100" s="15">
        <f>IF(O100=0,"- - -",O100/O100*100)</f>
        <v>100</v>
      </c>
      <c r="Q100" s="16">
        <f>SUM(Q88:Q99)</f>
        <v>0</v>
      </c>
      <c r="R100" s="15" t="str">
        <f>IF(Q100=0,"- - -",Q100/Q100*100)</f>
        <v>- - -</v>
      </c>
      <c r="S100" s="16">
        <f>SUM(S88:S99)</f>
        <v>159</v>
      </c>
      <c r="T100" s="15">
        <f>IF(S100=0,"- - -",S100/S100*100)</f>
        <v>100</v>
      </c>
      <c r="U100" s="22">
        <f>SUM(U88:U99)</f>
        <v>122059</v>
      </c>
      <c r="V100" s="23">
        <f>IF(U100=0,"- - -",U100/U100*100)</f>
        <v>100</v>
      </c>
      <c r="Y100" s="69"/>
    </row>
    <row r="101" spans="1:27" ht="15.75" thickBot="1" x14ac:dyDescent="0.3">
      <c r="A101" s="155" t="s">
        <v>588</v>
      </c>
      <c r="B101" s="156"/>
      <c r="C101" s="18">
        <f>IF($U100=0,"- - -",C100/$U100*100)</f>
        <v>4.8337279512366965E-2</v>
      </c>
      <c r="D101" s="19"/>
      <c r="E101" s="20">
        <f>IF($U100=0,"- - -",E100/$U100*100)</f>
        <v>0.52843297094028296</v>
      </c>
      <c r="F101" s="19"/>
      <c r="G101" s="20">
        <f>IF($U100=0,"- - -",G100/$U100*100)</f>
        <v>1.2182632988964355</v>
      </c>
      <c r="H101" s="19"/>
      <c r="I101" s="20">
        <f>IF($U100=0,"- - -",I100/$U100*100)</f>
        <v>14.447930918654093</v>
      </c>
      <c r="J101" s="19"/>
      <c r="K101" s="20">
        <f>IF($U100=0,"- - -",K100/$U100*100)</f>
        <v>73.92654372065968</v>
      </c>
      <c r="L101" s="19"/>
      <c r="M101" s="20">
        <f>IF($U100=0,"- - -",M100/$U100*100)</f>
        <v>9.6871185246479161</v>
      </c>
      <c r="N101" s="19"/>
      <c r="O101" s="20">
        <f>IF($U100=0,"- - -",O100/$U100*100)</f>
        <v>1.310841478301477E-2</v>
      </c>
      <c r="P101" s="19"/>
      <c r="Q101" s="20">
        <f>IF($U100=0,"- - -",Q100/$U100*100)</f>
        <v>0</v>
      </c>
      <c r="R101" s="19"/>
      <c r="S101" s="20">
        <f>IF($U100=0,"- - -",S100/$U100*100)</f>
        <v>0.13026487190620928</v>
      </c>
      <c r="T101" s="19"/>
      <c r="U101" s="24">
        <f>IF($U100=0,"- - -",U100/$U100*100)</f>
        <v>100</v>
      </c>
      <c r="V101" s="25"/>
    </row>
    <row r="102" spans="1:27" x14ac:dyDescent="0.25">
      <c r="A102" s="63"/>
    </row>
    <row r="104" spans="1:27" x14ac:dyDescent="0.25">
      <c r="A104" s="49" t="s">
        <v>198</v>
      </c>
      <c r="J104" s="48"/>
      <c r="L104" s="48"/>
    </row>
    <row r="105" spans="1:27" ht="15.75" thickBot="1" x14ac:dyDescent="0.3"/>
    <row r="106" spans="1:27" ht="14.45" customHeight="1" x14ac:dyDescent="0.25">
      <c r="A106" s="149" t="s">
        <v>205</v>
      </c>
      <c r="B106" s="171"/>
      <c r="C106" s="170" t="s">
        <v>107</v>
      </c>
      <c r="D106" s="169"/>
      <c r="E106" s="167" t="s">
        <v>108</v>
      </c>
      <c r="F106" s="169"/>
      <c r="G106" s="167" t="s">
        <v>109</v>
      </c>
      <c r="H106" s="169"/>
      <c r="I106" s="167" t="s">
        <v>110</v>
      </c>
      <c r="J106" s="169"/>
      <c r="K106" s="167" t="s">
        <v>111</v>
      </c>
      <c r="L106" s="169"/>
      <c r="M106" s="167" t="s">
        <v>112</v>
      </c>
      <c r="N106" s="169"/>
      <c r="O106" s="167" t="s">
        <v>113</v>
      </c>
      <c r="P106" s="169"/>
      <c r="Q106" s="167" t="s">
        <v>114</v>
      </c>
      <c r="R106" s="169"/>
      <c r="S106" s="167" t="s">
        <v>115</v>
      </c>
      <c r="T106" s="169"/>
      <c r="U106" s="167" t="s">
        <v>116</v>
      </c>
      <c r="V106" s="174"/>
      <c r="W106" s="170" t="s">
        <v>13</v>
      </c>
      <c r="X106" s="174"/>
    </row>
    <row r="107" spans="1:27" ht="15.75" thickBot="1" x14ac:dyDescent="0.3">
      <c r="A107" s="172"/>
      <c r="B107" s="173"/>
      <c r="C107" s="37" t="s">
        <v>14</v>
      </c>
      <c r="D107" s="38" t="s">
        <v>15</v>
      </c>
      <c r="E107" s="39" t="s">
        <v>14</v>
      </c>
      <c r="F107" s="38" t="s">
        <v>15</v>
      </c>
      <c r="G107" s="39" t="s">
        <v>14</v>
      </c>
      <c r="H107" s="38" t="s">
        <v>15</v>
      </c>
      <c r="I107" s="37" t="s">
        <v>14</v>
      </c>
      <c r="J107" s="38" t="s">
        <v>15</v>
      </c>
      <c r="K107" s="37" t="s">
        <v>14</v>
      </c>
      <c r="L107" s="38" t="s">
        <v>15</v>
      </c>
      <c r="M107" s="37" t="s">
        <v>14</v>
      </c>
      <c r="N107" s="38" t="s">
        <v>15</v>
      </c>
      <c r="O107" s="37" t="s">
        <v>14</v>
      </c>
      <c r="P107" s="38" t="s">
        <v>15</v>
      </c>
      <c r="Q107" s="37" t="s">
        <v>14</v>
      </c>
      <c r="R107" s="38" t="s">
        <v>15</v>
      </c>
      <c r="S107" s="37" t="s">
        <v>14</v>
      </c>
      <c r="T107" s="38" t="s">
        <v>15</v>
      </c>
      <c r="U107" s="37" t="s">
        <v>14</v>
      </c>
      <c r="V107" s="38" t="s">
        <v>15</v>
      </c>
      <c r="W107" s="41" t="s">
        <v>14</v>
      </c>
      <c r="X107" s="42" t="s">
        <v>15</v>
      </c>
    </row>
    <row r="108" spans="1:27" x14ac:dyDescent="0.25">
      <c r="A108" s="59" t="s">
        <v>220</v>
      </c>
      <c r="B108" s="62" t="s">
        <v>218</v>
      </c>
      <c r="C108" s="8">
        <v>0</v>
      </c>
      <c r="D108" s="5">
        <f>IF(C120=0,"- - -",C108/C120*100)</f>
        <v>0</v>
      </c>
      <c r="E108" s="4">
        <v>3</v>
      </c>
      <c r="F108" s="5">
        <f>IF(E120=0,"- - -",E108/E120*100)</f>
        <v>0.11001100110011</v>
      </c>
      <c r="G108" s="4">
        <v>21</v>
      </c>
      <c r="H108" s="5">
        <f>IF(G120=0,"- - -",G108/G120*100)</f>
        <v>0.12965363956288201</v>
      </c>
      <c r="I108" s="4">
        <v>51</v>
      </c>
      <c r="J108" s="5">
        <f>IF(I120=0,"- - -",I108/I120*100)</f>
        <v>0.11704495903426433</v>
      </c>
      <c r="K108" s="4">
        <v>51</v>
      </c>
      <c r="L108" s="5">
        <f>IF(K120=0,"- - -",K108/K120*100)</f>
        <v>0.12920551276854481</v>
      </c>
      <c r="M108" s="4">
        <v>33</v>
      </c>
      <c r="N108" s="5">
        <f>IF(M120=0,"- - -",M108/M120*100)</f>
        <v>0.19648704971717773</v>
      </c>
      <c r="O108" s="4">
        <v>6</v>
      </c>
      <c r="P108" s="5">
        <f>IF(O120=0,"- - -",O108/O120*100)</f>
        <v>0.19620667102681491</v>
      </c>
      <c r="Q108" s="4">
        <v>0</v>
      </c>
      <c r="R108" s="5">
        <f>IF(Q120=0,"- - -",Q108/Q120*100)</f>
        <v>0</v>
      </c>
      <c r="S108" s="4">
        <v>0</v>
      </c>
      <c r="T108" s="5">
        <f>IF(S120=0,"- - -",S108/S120*100)</f>
        <v>0</v>
      </c>
      <c r="U108" s="4">
        <v>0</v>
      </c>
      <c r="V108" s="5" t="str">
        <f>IF(U120=0,"- - -",U108/U120*100)</f>
        <v>- - -</v>
      </c>
      <c r="W108" s="26">
        <f>C108+E108+G108+I108+K108+M108+O108+Q108+S108+U108</f>
        <v>165</v>
      </c>
      <c r="X108" s="27">
        <f>IF(W120=0,"- - -",W108/W120*100)</f>
        <v>0.13518052744983983</v>
      </c>
      <c r="AA108" s="69"/>
    </row>
    <row r="109" spans="1:27" x14ac:dyDescent="0.25">
      <c r="A109" s="60" t="s">
        <v>208</v>
      </c>
      <c r="B109" s="62" t="s">
        <v>218</v>
      </c>
      <c r="C109" s="9">
        <v>0</v>
      </c>
      <c r="D109" s="3">
        <f>IF(C120=0,"- - -",C109/C120*100)</f>
        <v>0</v>
      </c>
      <c r="E109" s="2">
        <v>17</v>
      </c>
      <c r="F109" s="3">
        <f>IF(E120=0,"- - -",E109/E120*100)</f>
        <v>0.62339567290062337</v>
      </c>
      <c r="G109" s="2">
        <v>86</v>
      </c>
      <c r="H109" s="3">
        <f>IF(G120=0,"- - -",G109/G120*100)</f>
        <v>0.53096252392418353</v>
      </c>
      <c r="I109" s="2">
        <v>210</v>
      </c>
      <c r="J109" s="3">
        <f>IF(I120=0,"- - -",I109/I120*100)</f>
        <v>0.48194983131755909</v>
      </c>
      <c r="K109" s="2">
        <v>163</v>
      </c>
      <c r="L109" s="3">
        <f>IF(K120=0,"- - -",K109/K120*100)</f>
        <v>0.41295095257397652</v>
      </c>
      <c r="M109" s="2">
        <v>135</v>
      </c>
      <c r="N109" s="3">
        <f>IF(M120=0,"- - -",M109/M120*100)</f>
        <v>0.80381065793390882</v>
      </c>
      <c r="O109" s="2">
        <v>19</v>
      </c>
      <c r="P109" s="3">
        <f>IF(O120=0,"- - -",O109/O120*100)</f>
        <v>0.6213211249182472</v>
      </c>
      <c r="Q109" s="2">
        <v>3</v>
      </c>
      <c r="R109" s="3">
        <f>IF(Q120=0,"- - -",Q109/Q120*100)</f>
        <v>1.5544041450777202</v>
      </c>
      <c r="S109" s="2">
        <v>0</v>
      </c>
      <c r="T109" s="3">
        <f>IF(S120=0,"- - -",S109/S120*100)</f>
        <v>0</v>
      </c>
      <c r="U109" s="2">
        <v>0</v>
      </c>
      <c r="V109" s="3" t="str">
        <f>IF(U120=0,"- - -",U109/U120*100)</f>
        <v>- - -</v>
      </c>
      <c r="W109" s="26">
        <f t="shared" ref="W109:W119" si="5">C109+E109+G109+I109+K109+M109+O109+Q109+S109+U109</f>
        <v>633</v>
      </c>
      <c r="X109" s="29">
        <f>IF(W120=0,"- - -",W109/W120*100)</f>
        <v>0.51860165985302187</v>
      </c>
      <c r="AA109" s="69"/>
    </row>
    <row r="110" spans="1:27" x14ac:dyDescent="0.25">
      <c r="A110" s="60" t="s">
        <v>209</v>
      </c>
      <c r="B110" s="62" t="s">
        <v>218</v>
      </c>
      <c r="C110" s="9">
        <v>1</v>
      </c>
      <c r="D110" s="3">
        <f>IF(C120=0,"- - -",C110/C120*100)</f>
        <v>2.7777777777777777</v>
      </c>
      <c r="E110" s="2">
        <v>23</v>
      </c>
      <c r="F110" s="3">
        <f>IF(E120=0,"- - -",E110/E120*100)</f>
        <v>0.84341767510084342</v>
      </c>
      <c r="G110" s="2">
        <v>124</v>
      </c>
      <c r="H110" s="3">
        <f>IF(G120=0,"- - -",G110/G120*100)</f>
        <v>0.76557387170463664</v>
      </c>
      <c r="I110" s="2">
        <v>275</v>
      </c>
      <c r="J110" s="3">
        <f>IF(I120=0,"- - -",I110/I120*100)</f>
        <v>0.63112477910632725</v>
      </c>
      <c r="K110" s="2">
        <v>235</v>
      </c>
      <c r="L110" s="3">
        <f>IF(K120=0,"- - -",K110/K120*100)</f>
        <v>0.59535873530603978</v>
      </c>
      <c r="M110" s="2">
        <v>116</v>
      </c>
      <c r="N110" s="3">
        <f>IF(M120=0,"- - -",M110/M120*100)</f>
        <v>0.69068175052098835</v>
      </c>
      <c r="O110" s="2">
        <v>29</v>
      </c>
      <c r="P110" s="3">
        <f>IF(O120=0,"- - -",O110/O120*100)</f>
        <v>0.94833224329627197</v>
      </c>
      <c r="Q110" s="2">
        <v>4</v>
      </c>
      <c r="R110" s="3">
        <f>IF(Q120=0,"- - -",Q110/Q120*100)</f>
        <v>2.0725388601036272</v>
      </c>
      <c r="S110" s="2">
        <v>0</v>
      </c>
      <c r="T110" s="3">
        <f>IF(S120=0,"- - -",S110/S120*100)</f>
        <v>0</v>
      </c>
      <c r="U110" s="2">
        <v>0</v>
      </c>
      <c r="V110" s="3" t="str">
        <f>IF(U120=0,"- - -",U110/U120*100)</f>
        <v>- - -</v>
      </c>
      <c r="W110" s="26">
        <f t="shared" si="5"/>
        <v>807</v>
      </c>
      <c r="X110" s="29">
        <f>IF(W120=0,"- - -",W110/W120*100)</f>
        <v>0.6611556706183076</v>
      </c>
      <c r="AA110" s="69"/>
    </row>
    <row r="111" spans="1:27" x14ac:dyDescent="0.25">
      <c r="A111" s="60" t="s">
        <v>212</v>
      </c>
      <c r="B111" s="62" t="s">
        <v>218</v>
      </c>
      <c r="C111" s="9">
        <v>0</v>
      </c>
      <c r="D111" s="3">
        <f>IF(C120=0,"- - -",C111/C120*100)</f>
        <v>0</v>
      </c>
      <c r="E111" s="2">
        <v>41</v>
      </c>
      <c r="F111" s="3">
        <f>IF(E120=0,"- - -",E111/E120*100)</f>
        <v>1.5034836817015034</v>
      </c>
      <c r="G111" s="2">
        <v>191</v>
      </c>
      <c r="H111" s="3">
        <f>IF(G120=0,"- - -",G111/G120*100)</f>
        <v>1.1792307217385936</v>
      </c>
      <c r="I111" s="2">
        <v>526</v>
      </c>
      <c r="J111" s="3">
        <f>IF(I120=0,"- - -",I111/I120*100)</f>
        <v>1.2071695774906479</v>
      </c>
      <c r="K111" s="2">
        <v>535</v>
      </c>
      <c r="L111" s="3">
        <f>IF(K120=0,"- - -",K111/K120*100)</f>
        <v>1.3553911633563032</v>
      </c>
      <c r="M111" s="2">
        <v>264</v>
      </c>
      <c r="N111" s="3">
        <f>IF(M120=0,"- - -",M111/M120*100)</f>
        <v>1.5718963977374218</v>
      </c>
      <c r="O111" s="2">
        <v>71</v>
      </c>
      <c r="P111" s="3">
        <f>IF(O120=0,"- - -",O111/O120*100)</f>
        <v>2.3217789404839766</v>
      </c>
      <c r="Q111" s="2">
        <v>13</v>
      </c>
      <c r="R111" s="3">
        <f>IF(Q120=0,"- - -",Q111/Q120*100)</f>
        <v>6.7357512953367875</v>
      </c>
      <c r="S111" s="2">
        <v>1</v>
      </c>
      <c r="T111" s="3">
        <f>IF(S120=0,"- - -",S111/S120*100)</f>
        <v>12.5</v>
      </c>
      <c r="U111" s="2">
        <v>0</v>
      </c>
      <c r="V111" s="3" t="str">
        <f>IF(U120=0,"- - -",U111/U120*100)</f>
        <v>- - -</v>
      </c>
      <c r="W111" s="26">
        <f t="shared" si="5"/>
        <v>1642</v>
      </c>
      <c r="X111" s="29">
        <f>IF(W120=0,"- - -",W111/W120*100)</f>
        <v>1.3452510671068909</v>
      </c>
      <c r="AA111" s="69"/>
    </row>
    <row r="112" spans="1:27" x14ac:dyDescent="0.25">
      <c r="A112" s="60" t="s">
        <v>210</v>
      </c>
      <c r="B112" s="62" t="s">
        <v>218</v>
      </c>
      <c r="C112" s="9">
        <v>3</v>
      </c>
      <c r="D112" s="3">
        <f>IF(C120=0,"- - -",C112/C120*100)</f>
        <v>8.3333333333333321</v>
      </c>
      <c r="E112" s="2">
        <v>183</v>
      </c>
      <c r="F112" s="3">
        <f>IF(E120=0,"- - -",E112/E120*100)</f>
        <v>6.7106710671067109</v>
      </c>
      <c r="G112" s="2">
        <v>806</v>
      </c>
      <c r="H112" s="3">
        <f>IF(G120=0,"- - -",G112/G120*100)</f>
        <v>4.9762301660801382</v>
      </c>
      <c r="I112" s="2">
        <v>1854</v>
      </c>
      <c r="J112" s="3">
        <f>IF(I120=0,"- - -",I112/I120*100)</f>
        <v>4.254928510775021</v>
      </c>
      <c r="K112" s="2">
        <v>1716</v>
      </c>
      <c r="L112" s="3">
        <f>IF(K120=0,"- - -",K112/K120*100)</f>
        <v>4.3473854884475065</v>
      </c>
      <c r="M112" s="2">
        <v>886</v>
      </c>
      <c r="N112" s="3">
        <f>IF(M120=0,"- - -",M112/M120*100)</f>
        <v>5.2753795772551353</v>
      </c>
      <c r="O112" s="2">
        <v>175</v>
      </c>
      <c r="P112" s="3">
        <f>IF(O120=0,"- - -",O112/O120*100)</f>
        <v>5.7226945716154356</v>
      </c>
      <c r="Q112" s="2">
        <v>21</v>
      </c>
      <c r="R112" s="3">
        <f>IF(Q120=0,"- - -",Q112/Q120*100)</f>
        <v>10.880829015544041</v>
      </c>
      <c r="S112" s="2">
        <v>2</v>
      </c>
      <c r="T112" s="3">
        <f>IF(S120=0,"- - -",S112/S120*100)</f>
        <v>25</v>
      </c>
      <c r="U112" s="2">
        <v>0</v>
      </c>
      <c r="V112" s="3" t="str">
        <f>IF(U120=0,"- - -",U112/U120*100)</f>
        <v>- - -</v>
      </c>
      <c r="W112" s="26">
        <f t="shared" si="5"/>
        <v>5646</v>
      </c>
      <c r="X112" s="29">
        <f>IF(W120=0,"- - -",W112/W120*100)</f>
        <v>4.6256318665563372</v>
      </c>
      <c r="AA112" s="69"/>
    </row>
    <row r="113" spans="1:27" x14ac:dyDescent="0.25">
      <c r="A113" s="60" t="s">
        <v>211</v>
      </c>
      <c r="B113" s="62" t="s">
        <v>218</v>
      </c>
      <c r="C113" s="9">
        <v>12</v>
      </c>
      <c r="D113" s="3">
        <f>IF(C120=0,"- - -",C113/C120*100)</f>
        <v>33.333333333333329</v>
      </c>
      <c r="E113" s="2">
        <v>693</v>
      </c>
      <c r="F113" s="3">
        <f>IF(E120=0,"- - -",E113/E120*100)</f>
        <v>25.412541254125415</v>
      </c>
      <c r="G113" s="2">
        <v>3391</v>
      </c>
      <c r="H113" s="3">
        <f>IF(G120=0,"- - -",G113/G120*100)</f>
        <v>20.935975797987282</v>
      </c>
      <c r="I113" s="2">
        <v>7800</v>
      </c>
      <c r="J113" s="3">
        <f>IF(I120=0,"- - -",I113/I120*100)</f>
        <v>17.900993734652193</v>
      </c>
      <c r="K113" s="2">
        <v>6773</v>
      </c>
      <c r="L113" s="3">
        <f>IF(K120=0,"- - -",K113/K120*100)</f>
        <v>17.158998783948114</v>
      </c>
      <c r="M113" s="2">
        <v>2840</v>
      </c>
      <c r="N113" s="3">
        <f>IF(M120=0,"- - -",M113/M120*100)</f>
        <v>16.90979458172075</v>
      </c>
      <c r="O113" s="2">
        <v>566</v>
      </c>
      <c r="P113" s="3">
        <f>IF(O120=0,"- - -",O113/O120*100)</f>
        <v>18.508829300196204</v>
      </c>
      <c r="Q113" s="2">
        <v>50</v>
      </c>
      <c r="R113" s="3">
        <f>IF(Q120=0,"- - -",Q113/Q120*100)</f>
        <v>25.906735751295333</v>
      </c>
      <c r="S113" s="2">
        <v>1</v>
      </c>
      <c r="T113" s="3">
        <f>IF(S120=0,"- - -",S113/S120*100)</f>
        <v>12.5</v>
      </c>
      <c r="U113" s="2">
        <v>0</v>
      </c>
      <c r="V113" s="3" t="str">
        <f>IF(U120=0,"- - -",U113/U120*100)</f>
        <v>- - -</v>
      </c>
      <c r="W113" s="26">
        <f t="shared" si="5"/>
        <v>22126</v>
      </c>
      <c r="X113" s="29">
        <f>IF(W120=0,"- - -",W113/W120*100)</f>
        <v>18.127299093061552</v>
      </c>
      <c r="AA113" s="69"/>
    </row>
    <row r="114" spans="1:27" x14ac:dyDescent="0.25">
      <c r="A114" s="60" t="s">
        <v>213</v>
      </c>
      <c r="B114" s="62" t="s">
        <v>218</v>
      </c>
      <c r="C114" s="9">
        <v>13</v>
      </c>
      <c r="D114" s="3">
        <f>IF(C120=0,"- - -",C114/C120*100)</f>
        <v>36.111111111111107</v>
      </c>
      <c r="E114" s="2">
        <v>1128</v>
      </c>
      <c r="F114" s="3">
        <f>IF(E120=0,"- - -",E114/E120*100)</f>
        <v>41.364136413641361</v>
      </c>
      <c r="G114" s="2">
        <v>6591</v>
      </c>
      <c r="H114" s="3">
        <f>IF(G120=0,"- - -",G114/G120*100)</f>
        <v>40.692720874235974</v>
      </c>
      <c r="I114" s="2">
        <v>17159</v>
      </c>
      <c r="J114" s="3">
        <f>IF(I120=0,"- - -",I114/I120*100)</f>
        <v>39.379891217038079</v>
      </c>
      <c r="K114" s="2">
        <v>15080</v>
      </c>
      <c r="L114" s="3">
        <f>IF(K120=0,"- - -",K114/K120*100)</f>
        <v>38.204296716659911</v>
      </c>
      <c r="M114" s="2">
        <v>6308</v>
      </c>
      <c r="N114" s="3">
        <f>IF(M120=0,"- - -",M114/M120*100)</f>
        <v>37.558797261089609</v>
      </c>
      <c r="O114" s="2">
        <v>1126</v>
      </c>
      <c r="P114" s="3">
        <f>IF(O120=0,"- - -",O114/O120*100)</f>
        <v>36.821451929365601</v>
      </c>
      <c r="Q114" s="2">
        <v>57</v>
      </c>
      <c r="R114" s="3">
        <f>IF(Q120=0,"- - -",Q114/Q120*100)</f>
        <v>29.533678756476682</v>
      </c>
      <c r="S114" s="2">
        <v>3</v>
      </c>
      <c r="T114" s="3">
        <f>IF(S120=0,"- - -",S114/S120*100)</f>
        <v>37.5</v>
      </c>
      <c r="U114" s="2">
        <v>0</v>
      </c>
      <c r="V114" s="3" t="str">
        <f>IF(U120=0,"- - -",U114/U120*100)</f>
        <v>- - -</v>
      </c>
      <c r="W114" s="26">
        <f t="shared" si="5"/>
        <v>47465</v>
      </c>
      <c r="X114" s="29">
        <f>IF(W120=0,"- - -",W114/W120*100)</f>
        <v>38.886931729737256</v>
      </c>
      <c r="AA114" s="69"/>
    </row>
    <row r="115" spans="1:27" x14ac:dyDescent="0.25">
      <c r="A115" s="60" t="s">
        <v>214</v>
      </c>
      <c r="B115" s="62" t="s">
        <v>218</v>
      </c>
      <c r="C115" s="9">
        <v>7</v>
      </c>
      <c r="D115" s="3">
        <f>IF(C120=0,"- - -",C115/C120*100)</f>
        <v>19.444444444444446</v>
      </c>
      <c r="E115" s="2">
        <v>548</v>
      </c>
      <c r="F115" s="3">
        <f>IF(E120=0,"- - -",E115/E120*100)</f>
        <v>20.095342867620094</v>
      </c>
      <c r="G115" s="2">
        <v>4026</v>
      </c>
      <c r="H115" s="3">
        <f>IF(G120=0,"- - -",G115/G120*100)</f>
        <v>24.856454899055379</v>
      </c>
      <c r="I115" s="2">
        <v>12311</v>
      </c>
      <c r="J115" s="3">
        <f>IF(I120=0,"- - -",I115/I120*100)</f>
        <v>28.253735111192711</v>
      </c>
      <c r="K115" s="2">
        <v>11416</v>
      </c>
      <c r="L115" s="3">
        <f>IF(K120=0,"- - -",K115/K120*100)</f>
        <v>28.92176732873936</v>
      </c>
      <c r="M115" s="2">
        <v>4726</v>
      </c>
      <c r="N115" s="3">
        <f>IF(M120=0,"- - -",M115/M120*100)</f>
        <v>28.139327180708545</v>
      </c>
      <c r="O115" s="2">
        <v>822</v>
      </c>
      <c r="P115" s="3">
        <f>IF(O120=0,"- - -",O115/O120*100)</f>
        <v>26.880313930673644</v>
      </c>
      <c r="Q115" s="2">
        <v>35</v>
      </c>
      <c r="R115" s="3">
        <f>IF(Q120=0,"- - -",Q115/Q120*100)</f>
        <v>18.134715025906736</v>
      </c>
      <c r="S115" s="2">
        <v>1</v>
      </c>
      <c r="T115" s="3">
        <f>IF(S120=0,"- - -",S115/S120*100)</f>
        <v>12.5</v>
      </c>
      <c r="U115" s="2">
        <v>0</v>
      </c>
      <c r="V115" s="3" t="str">
        <f>IF(U120=0,"- - -",U115/U120*100)</f>
        <v>- - -</v>
      </c>
      <c r="W115" s="26">
        <f t="shared" si="5"/>
        <v>33892</v>
      </c>
      <c r="X115" s="29">
        <f>IF(W120=0,"- - -",W115/W120*100)</f>
        <v>27.766899614121037</v>
      </c>
      <c r="AA115" s="69"/>
    </row>
    <row r="116" spans="1:27" x14ac:dyDescent="0.25">
      <c r="A116" s="60" t="s">
        <v>215</v>
      </c>
      <c r="B116" s="62" t="s">
        <v>218</v>
      </c>
      <c r="C116" s="9">
        <v>0</v>
      </c>
      <c r="D116" s="3">
        <f>IF(C120=0,"- - -",C116/C120*100)</f>
        <v>0</v>
      </c>
      <c r="E116" s="2">
        <v>84</v>
      </c>
      <c r="F116" s="3">
        <f>IF(E120=0,"- - -",E116/E120*100)</f>
        <v>3.0803080308030801</v>
      </c>
      <c r="G116" s="2">
        <v>846</v>
      </c>
      <c r="H116" s="3">
        <f>IF(G120=0,"- - -",G116/G120*100)</f>
        <v>5.2231894795332465</v>
      </c>
      <c r="I116" s="2">
        <v>3047</v>
      </c>
      <c r="J116" s="3">
        <f>IF(I120=0,"- - -",I116/I120*100)</f>
        <v>6.9928625524981065</v>
      </c>
      <c r="K116" s="2">
        <v>3117</v>
      </c>
      <c r="L116" s="3">
        <f>IF(K120=0,"- - -",K116/K120*100)</f>
        <v>7.8967369274422365</v>
      </c>
      <c r="M116" s="2">
        <v>1300</v>
      </c>
      <c r="N116" s="3">
        <f>IF(M120=0,"- - -",M116/M120*100)</f>
        <v>7.740398928252457</v>
      </c>
      <c r="O116" s="2">
        <v>218</v>
      </c>
      <c r="P116" s="3">
        <f>IF(O120=0,"- - -",O116/O120*100)</f>
        <v>7.1288423806409416</v>
      </c>
      <c r="Q116" s="2">
        <v>8</v>
      </c>
      <c r="R116" s="3">
        <f>IF(Q120=0,"- - -",Q116/Q120*100)</f>
        <v>4.1450777202072544</v>
      </c>
      <c r="S116" s="2">
        <v>0</v>
      </c>
      <c r="T116" s="3">
        <f>IF(S120=0,"- - -",S116/S120*100)</f>
        <v>0</v>
      </c>
      <c r="U116" s="2">
        <v>0</v>
      </c>
      <c r="V116" s="3" t="str">
        <f>IF(U120=0,"- - -",U116/U120*100)</f>
        <v>- - -</v>
      </c>
      <c r="W116" s="26">
        <f t="shared" si="5"/>
        <v>8620</v>
      </c>
      <c r="X116" s="29">
        <f>IF(W120=0,"- - -",W116/W120*100)</f>
        <v>7.0621584643492081</v>
      </c>
      <c r="AA116" s="69"/>
    </row>
    <row r="117" spans="1:27" x14ac:dyDescent="0.25">
      <c r="A117" s="60" t="s">
        <v>216</v>
      </c>
      <c r="B117" s="62" t="s">
        <v>218</v>
      </c>
      <c r="C117" s="9">
        <v>0</v>
      </c>
      <c r="D117" s="3">
        <f>IF(C120=0,"- - -",C117/C120*100)</f>
        <v>0</v>
      </c>
      <c r="E117" s="2">
        <v>6</v>
      </c>
      <c r="F117" s="3">
        <f>IF(E120=0,"- - -",E117/E120*100)</f>
        <v>0.22002200220022</v>
      </c>
      <c r="G117" s="2">
        <v>103</v>
      </c>
      <c r="H117" s="3">
        <f>IF(G120=0,"- - -",G117/G120*100)</f>
        <v>0.63592023214175464</v>
      </c>
      <c r="I117" s="2">
        <v>311</v>
      </c>
      <c r="J117" s="3">
        <f>IF(I120=0,"- - -",I117/I120*100)</f>
        <v>0.71374475018933736</v>
      </c>
      <c r="K117" s="2">
        <v>352</v>
      </c>
      <c r="L117" s="3">
        <f>IF(K120=0,"- - -",K117/K120*100)</f>
        <v>0.89177138224564245</v>
      </c>
      <c r="M117" s="2">
        <v>164</v>
      </c>
      <c r="N117" s="3">
        <f>IF(M120=0,"- - -",M117/M120*100)</f>
        <v>0.97648109556415597</v>
      </c>
      <c r="O117" s="2">
        <v>22</v>
      </c>
      <c r="P117" s="3">
        <f>IF(O120=0,"- - -",O117/O120*100)</f>
        <v>0.71942446043165476</v>
      </c>
      <c r="Q117" s="2">
        <v>2</v>
      </c>
      <c r="R117" s="3">
        <f>IF(Q120=0,"- - -",Q117/Q120*100)</f>
        <v>1.0362694300518136</v>
      </c>
      <c r="S117" s="2">
        <v>0</v>
      </c>
      <c r="T117" s="3">
        <f>IF(S120=0,"- - -",S117/S120*100)</f>
        <v>0</v>
      </c>
      <c r="U117" s="2">
        <v>0</v>
      </c>
      <c r="V117" s="3" t="str">
        <f>IF(U120=0,"- - -",U117/U120*100)</f>
        <v>- - -</v>
      </c>
      <c r="W117" s="26">
        <f t="shared" si="5"/>
        <v>960</v>
      </c>
      <c r="X117" s="29">
        <f>IF(W120=0,"- - -",W117/W120*100)</f>
        <v>0.78650488698088639</v>
      </c>
      <c r="AA117" s="69"/>
    </row>
    <row r="118" spans="1:27" x14ac:dyDescent="0.25">
      <c r="A118" s="61" t="s">
        <v>217</v>
      </c>
      <c r="B118" s="62" t="s">
        <v>218</v>
      </c>
      <c r="C118" s="10">
        <v>0</v>
      </c>
      <c r="D118" s="7">
        <f>IF(C120=0,"- - -",C118/C120*100)</f>
        <v>0</v>
      </c>
      <c r="E118" s="6">
        <v>0</v>
      </c>
      <c r="F118" s="7">
        <f>IF(E120=0,"- - -",E118/E120*100)</f>
        <v>0</v>
      </c>
      <c r="G118" s="6">
        <v>7</v>
      </c>
      <c r="H118" s="7">
        <f>IF(G120=0,"- - -",G118/G120*100)</f>
        <v>4.3217879854294004E-2</v>
      </c>
      <c r="I118" s="6">
        <v>16</v>
      </c>
      <c r="J118" s="7">
        <f>IF(I120=0,"- - -",I118/I120*100)</f>
        <v>3.67199871480045E-2</v>
      </c>
      <c r="K118" s="6">
        <v>27</v>
      </c>
      <c r="L118" s="7">
        <f>IF(K120=0,"- - -",K118/K120*100)</f>
        <v>6.8402918524523723E-2</v>
      </c>
      <c r="M118" s="6">
        <v>15</v>
      </c>
      <c r="N118" s="7">
        <f>IF(M120=0,"- - -",M118/M120*100)</f>
        <v>8.9312295325989874E-2</v>
      </c>
      <c r="O118" s="6">
        <v>3</v>
      </c>
      <c r="P118" s="7">
        <f>IF(O120=0,"- - -",O118/O120*100)</f>
        <v>9.8103335513407455E-2</v>
      </c>
      <c r="Q118" s="6">
        <v>0</v>
      </c>
      <c r="R118" s="7">
        <f>IF(Q120=0,"- - -",Q118/Q120*100)</f>
        <v>0</v>
      </c>
      <c r="S118" s="6">
        <v>0</v>
      </c>
      <c r="T118" s="7">
        <f>IF(S120=0,"- - -",S118/S120*100)</f>
        <v>0</v>
      </c>
      <c r="U118" s="6">
        <v>0</v>
      </c>
      <c r="V118" s="7" t="str">
        <f>IF(U120=0,"- - -",U118/U120*100)</f>
        <v>- - -</v>
      </c>
      <c r="W118" s="26">
        <f t="shared" si="5"/>
        <v>68</v>
      </c>
      <c r="X118" s="29">
        <f>IF(W120=0,"- - -",W118/W120*100)</f>
        <v>5.5710762827812781E-2</v>
      </c>
      <c r="AA118" s="69"/>
    </row>
    <row r="119" spans="1:27" ht="15.75" thickBot="1" x14ac:dyDescent="0.3">
      <c r="A119" s="75" t="s">
        <v>219</v>
      </c>
      <c r="B119" s="62"/>
      <c r="C119" s="10">
        <v>0</v>
      </c>
      <c r="D119" s="7">
        <f>IF(C120=0,"- - -",C119/C120*100)</f>
        <v>0</v>
      </c>
      <c r="E119" s="6">
        <v>1</v>
      </c>
      <c r="F119" s="7">
        <f>IF(E120=0,"- - -",E119/E120*100)</f>
        <v>3.6670333700036667E-2</v>
      </c>
      <c r="G119" s="6">
        <v>5</v>
      </c>
      <c r="H119" s="7">
        <f>IF(G120=0,"- - -",G119/G120*100)</f>
        <v>3.0869914181638574E-2</v>
      </c>
      <c r="I119" s="6">
        <v>13</v>
      </c>
      <c r="J119" s="7">
        <f>IF(I120=0,"- - -",I119/I120*100)</f>
        <v>2.9834989557753655E-2</v>
      </c>
      <c r="K119" s="6">
        <v>7</v>
      </c>
      <c r="L119" s="7">
        <f>IF(K120=0,"- - -",K119/K120*100)</f>
        <v>1.7734089987839482E-2</v>
      </c>
      <c r="M119" s="6">
        <v>8</v>
      </c>
      <c r="N119" s="7">
        <f>IF(M120=0,"- - -",M119/M120*100)</f>
        <v>4.7633224173861267E-2</v>
      </c>
      <c r="O119" s="6">
        <v>1</v>
      </c>
      <c r="P119" s="7">
        <f>IF(O120=0,"- - -",O119/O120*100)</f>
        <v>3.2701111837802485E-2</v>
      </c>
      <c r="Q119" s="6">
        <v>0</v>
      </c>
      <c r="R119" s="7">
        <f>IF(Q120=0,"- - -",Q119/Q120*100)</f>
        <v>0</v>
      </c>
      <c r="S119" s="6">
        <v>0</v>
      </c>
      <c r="T119" s="7">
        <f>IF(S120=0,"- - -",S119/S120*100)</f>
        <v>0</v>
      </c>
      <c r="U119" s="6">
        <v>0</v>
      </c>
      <c r="V119" s="7" t="str">
        <f>IF(U120=0,"- - -",U119/U120*100)</f>
        <v>- - -</v>
      </c>
      <c r="W119" s="26">
        <f t="shared" si="5"/>
        <v>35</v>
      </c>
      <c r="X119" s="29">
        <f>IF(W120=0,"- - -",W119/W120*100)</f>
        <v>2.8674657337844814E-2</v>
      </c>
      <c r="AA119" s="69"/>
    </row>
    <row r="120" spans="1:27" x14ac:dyDescent="0.25">
      <c r="A120" s="153" t="s">
        <v>13</v>
      </c>
      <c r="B120" s="154"/>
      <c r="C120" s="14">
        <f>SUM(C108:C119)</f>
        <v>36</v>
      </c>
      <c r="D120" s="15">
        <f>IF(C120=0,"- - -",C120/C120*100)</f>
        <v>100</v>
      </c>
      <c r="E120" s="16">
        <f>SUM(E108:E119)</f>
        <v>2727</v>
      </c>
      <c r="F120" s="15">
        <f>IF(E120=0,"- - -",E120/E120*100)</f>
        <v>100</v>
      </c>
      <c r="G120" s="16">
        <f>SUM(G108:G119)</f>
        <v>16197</v>
      </c>
      <c r="H120" s="15">
        <f>IF(G120=0,"- - -",G120/G120*100)</f>
        <v>100</v>
      </c>
      <c r="I120" s="16">
        <f>SUM(I108:I119)</f>
        <v>43573</v>
      </c>
      <c r="J120" s="15">
        <f>IF(I120=0,"- - -",I120/I120*100)</f>
        <v>100</v>
      </c>
      <c r="K120" s="16">
        <f>SUM(K108:K119)</f>
        <v>39472</v>
      </c>
      <c r="L120" s="15">
        <f>IF(K120=0,"- - -",K120/K120*100)</f>
        <v>100</v>
      </c>
      <c r="M120" s="16">
        <f>SUM(M108:M119)</f>
        <v>16795</v>
      </c>
      <c r="N120" s="15">
        <f>IF(M120=0,"- - -",M120/M120*100)</f>
        <v>100</v>
      </c>
      <c r="O120" s="16">
        <f>SUM(O108:O119)</f>
        <v>3058</v>
      </c>
      <c r="P120" s="15">
        <f>IF(O120=0,"- - -",O120/O120*100)</f>
        <v>100</v>
      </c>
      <c r="Q120" s="16">
        <f>SUM(Q108:Q119)</f>
        <v>193</v>
      </c>
      <c r="R120" s="15">
        <f>IF(Q120=0,"- - -",Q120/Q120*100)</f>
        <v>100</v>
      </c>
      <c r="S120" s="16">
        <f>SUM(S108:S119)</f>
        <v>8</v>
      </c>
      <c r="T120" s="15">
        <f>IF(S120=0,"- - -",S120/S120*100)</f>
        <v>100</v>
      </c>
      <c r="U120" s="16">
        <f>SUM(U108:U119)</f>
        <v>0</v>
      </c>
      <c r="V120" s="15" t="str">
        <f>IF(U120=0,"- - -",U120/U120*100)</f>
        <v>- - -</v>
      </c>
      <c r="W120" s="22">
        <f>SUM(W108:W119)</f>
        <v>122059</v>
      </c>
      <c r="X120" s="23">
        <f>IF(W120=0,"- - -",W120/W120*100)</f>
        <v>100</v>
      </c>
      <c r="AA120" s="69"/>
    </row>
    <row r="121" spans="1:27" ht="15.75" thickBot="1" x14ac:dyDescent="0.3">
      <c r="A121" s="155" t="s">
        <v>35</v>
      </c>
      <c r="B121" s="156"/>
      <c r="C121" s="70">
        <f>IF($W120=0,"- - -",C120/$W120*100)</f>
        <v>2.9493933261783234E-2</v>
      </c>
      <c r="D121" s="71"/>
      <c r="E121" s="72">
        <f>IF($W120=0,"- - -",E120/$W120*100)</f>
        <v>2.2341654445800803</v>
      </c>
      <c r="F121" s="71"/>
      <c r="G121" s="72">
        <f>IF($W120=0,"- - -",G120/$W120*100)</f>
        <v>13.269812140030639</v>
      </c>
      <c r="H121" s="71"/>
      <c r="I121" s="72">
        <f>IF($W120=0,"- - -",I120/$W120*100)</f>
        <v>35.698309833768917</v>
      </c>
      <c r="J121" s="71"/>
      <c r="K121" s="72">
        <f>IF($W120=0,"- - -",K120/$W120*100)</f>
        <v>32.338459269697438</v>
      </c>
      <c r="L121" s="71"/>
      <c r="M121" s="72">
        <f>IF($W120=0,"- - -",M120/$W120*100)</f>
        <v>13.759739142545818</v>
      </c>
      <c r="N121" s="71"/>
      <c r="O121" s="72">
        <f>IF($W120=0,"- - -",O120/$W120*100)</f>
        <v>2.5053457754036983</v>
      </c>
      <c r="P121" s="71"/>
      <c r="Q121" s="72">
        <f>IF($W120=0,"- - -",Q120/$W120*100)</f>
        <v>0.1581202533201157</v>
      </c>
      <c r="R121" s="71"/>
      <c r="S121" s="72">
        <f>IF($W120=0,"- - -",S120/$W120*100)</f>
        <v>6.5542073915073849E-3</v>
      </c>
      <c r="T121" s="71"/>
      <c r="U121" s="72">
        <f>IF($W120=0,"- - -",U120/$W120*100)</f>
        <v>0</v>
      </c>
      <c r="V121" s="71"/>
      <c r="W121" s="73">
        <f>IF($W120=0,"- - -",W120/$W120*100)</f>
        <v>100</v>
      </c>
      <c r="X121" s="74"/>
    </row>
    <row r="122" spans="1:27" x14ac:dyDescent="0.25">
      <c r="A122" s="63"/>
    </row>
    <row r="124" spans="1:27" x14ac:dyDescent="0.25">
      <c r="A124" s="49" t="s">
        <v>207</v>
      </c>
      <c r="J124" s="48"/>
      <c r="L124" s="48"/>
    </row>
    <row r="125" spans="1:27" ht="15.75" thickBot="1" x14ac:dyDescent="0.3"/>
    <row r="126" spans="1:27" ht="14.45" customHeight="1" x14ac:dyDescent="0.25">
      <c r="A126" s="149" t="s">
        <v>205</v>
      </c>
      <c r="B126" s="150"/>
      <c r="C126" s="32" t="s">
        <v>117</v>
      </c>
      <c r="D126" s="33"/>
      <c r="E126" s="33" t="s">
        <v>118</v>
      </c>
      <c r="F126" s="33"/>
      <c r="G126" s="33" t="s">
        <v>119</v>
      </c>
      <c r="H126" s="33"/>
      <c r="I126" s="33" t="s">
        <v>120</v>
      </c>
      <c r="J126" s="33"/>
      <c r="K126" s="35" t="s">
        <v>13</v>
      </c>
      <c r="L126" s="36"/>
    </row>
    <row r="127" spans="1:27" ht="15.75" thickBot="1" x14ac:dyDescent="0.3">
      <c r="A127" s="151"/>
      <c r="B127" s="152"/>
      <c r="C127" s="37" t="s">
        <v>14</v>
      </c>
      <c r="D127" s="38" t="s">
        <v>15</v>
      </c>
      <c r="E127" s="39" t="s">
        <v>14</v>
      </c>
      <c r="F127" s="38" t="s">
        <v>15</v>
      </c>
      <c r="G127" s="39" t="s">
        <v>14</v>
      </c>
      <c r="H127" s="38" t="s">
        <v>15</v>
      </c>
      <c r="I127" s="37" t="s">
        <v>14</v>
      </c>
      <c r="J127" s="38" t="s">
        <v>15</v>
      </c>
      <c r="K127" s="41" t="s">
        <v>14</v>
      </c>
      <c r="L127" s="42" t="s">
        <v>15</v>
      </c>
    </row>
    <row r="128" spans="1:27" x14ac:dyDescent="0.25">
      <c r="A128" s="59" t="s">
        <v>220</v>
      </c>
      <c r="B128" s="62" t="s">
        <v>218</v>
      </c>
      <c r="C128" s="8">
        <v>6</v>
      </c>
      <c r="D128" s="5">
        <f>IF(C140=0,"- - -",C128/C140*100)</f>
        <v>100</v>
      </c>
      <c r="E128" s="4">
        <v>87</v>
      </c>
      <c r="F128" s="5">
        <f>IF(E140=0,"- - -",E128/E140*100)</f>
        <v>0.13933599192812185</v>
      </c>
      <c r="G128" s="4">
        <v>72</v>
      </c>
      <c r="H128" s="5">
        <f>IF(G140=0,"- - -",G128/G140*100)</f>
        <v>0.12077699869158251</v>
      </c>
      <c r="I128" s="4">
        <v>0</v>
      </c>
      <c r="J128" s="5" t="str">
        <f>IF($I$140=0,"-    ",I128/$I$140*100)</f>
        <v xml:space="preserve">-    </v>
      </c>
      <c r="K128" s="26">
        <f>C128+E128+G128+I128</f>
        <v>165</v>
      </c>
      <c r="L128" s="27">
        <f>IF(K140=0,"- - -",K128/K140*100)</f>
        <v>0.13518052744983983</v>
      </c>
      <c r="O128" s="69"/>
    </row>
    <row r="129" spans="1:15" x14ac:dyDescent="0.25">
      <c r="A129" s="60" t="s">
        <v>208</v>
      </c>
      <c r="B129" s="62" t="s">
        <v>218</v>
      </c>
      <c r="C129" s="9">
        <v>0</v>
      </c>
      <c r="D129" s="3">
        <f>IF(C140=0,"- - -",C129/C140*100)</f>
        <v>0</v>
      </c>
      <c r="E129" s="2">
        <v>341</v>
      </c>
      <c r="F129" s="3">
        <f>IF(E140=0,"- - -",E129/E140*100)</f>
        <v>0.54613302583321321</v>
      </c>
      <c r="G129" s="2">
        <v>292</v>
      </c>
      <c r="H129" s="3">
        <f>IF(G140=0,"- - -",G129/G140*100)</f>
        <v>0.48981782802697349</v>
      </c>
      <c r="I129" s="2">
        <v>0</v>
      </c>
      <c r="J129" s="5" t="str">
        <f t="shared" ref="J129:J139" si="6">IF($I$140=0,"-    ",I129/$I$140*100)</f>
        <v xml:space="preserve">-    </v>
      </c>
      <c r="K129" s="26">
        <f t="shared" ref="K129:K139" si="7">C129+E129+G129+I129</f>
        <v>633</v>
      </c>
      <c r="L129" s="29">
        <f>IF(K140=0,"- - -",K129/K140*100)</f>
        <v>0.51860165985302187</v>
      </c>
      <c r="O129" s="69"/>
    </row>
    <row r="130" spans="1:15" x14ac:dyDescent="0.25">
      <c r="A130" s="60" t="s">
        <v>209</v>
      </c>
      <c r="B130" s="62" t="s">
        <v>218</v>
      </c>
      <c r="C130" s="9">
        <v>0</v>
      </c>
      <c r="D130" s="3">
        <f>IF(C140=0,"- - -",C130/C140*100)</f>
        <v>0</v>
      </c>
      <c r="E130" s="2">
        <v>408</v>
      </c>
      <c r="F130" s="3">
        <f>IF(E140=0,"- - -",E130/E140*100)</f>
        <v>0.65343775524912318</v>
      </c>
      <c r="G130" s="2">
        <v>399</v>
      </c>
      <c r="H130" s="3">
        <f>IF(G140=0,"- - -",G130/G140*100)</f>
        <v>0.66930586774918643</v>
      </c>
      <c r="I130" s="2">
        <v>0</v>
      </c>
      <c r="J130" s="5" t="str">
        <f t="shared" si="6"/>
        <v xml:space="preserve">-    </v>
      </c>
      <c r="K130" s="26">
        <f t="shared" si="7"/>
        <v>807</v>
      </c>
      <c r="L130" s="29">
        <f>IF(K140=0,"- - -",K130/K140*100)</f>
        <v>0.6611556706183076</v>
      </c>
      <c r="O130" s="69"/>
    </row>
    <row r="131" spans="1:15" x14ac:dyDescent="0.25">
      <c r="A131" s="60" t="s">
        <v>212</v>
      </c>
      <c r="B131" s="62" t="s">
        <v>218</v>
      </c>
      <c r="C131" s="9">
        <v>0</v>
      </c>
      <c r="D131" s="3">
        <f>IF(C140=0,"- - -",C131/C140*100)</f>
        <v>0</v>
      </c>
      <c r="E131" s="2">
        <v>781</v>
      </c>
      <c r="F131" s="3">
        <f>IF(E140=0,"- - -",E131/E140*100)</f>
        <v>1.2508208011018753</v>
      </c>
      <c r="G131" s="2">
        <v>861</v>
      </c>
      <c r="H131" s="3">
        <f>IF(G140=0,"- - -",G131/G140*100)</f>
        <v>1.4442916093535076</v>
      </c>
      <c r="I131" s="2">
        <v>0</v>
      </c>
      <c r="J131" s="5" t="str">
        <f t="shared" si="6"/>
        <v xml:space="preserve">-    </v>
      </c>
      <c r="K131" s="26">
        <f t="shared" si="7"/>
        <v>1642</v>
      </c>
      <c r="L131" s="29">
        <f>IF(K140=0,"- - -",K131/K140*100)</f>
        <v>1.3452510671068909</v>
      </c>
      <c r="O131" s="69"/>
    </row>
    <row r="132" spans="1:15" x14ac:dyDescent="0.25">
      <c r="A132" s="60" t="s">
        <v>210</v>
      </c>
      <c r="B132" s="62" t="s">
        <v>218</v>
      </c>
      <c r="C132" s="9">
        <v>0</v>
      </c>
      <c r="D132" s="3">
        <f>IF(C140=0,"- - -",C132/C140*100)</f>
        <v>0</v>
      </c>
      <c r="E132" s="2">
        <v>2524</v>
      </c>
      <c r="F132" s="3">
        <f>IF(E140=0,"- - -",E132/E140*100)</f>
        <v>4.0423453290411446</v>
      </c>
      <c r="G132" s="2">
        <v>3122</v>
      </c>
      <c r="H132" s="3">
        <f>IF(G140=0,"- - -",G132/G140*100)</f>
        <v>5.2370248599322311</v>
      </c>
      <c r="I132" s="2">
        <v>0</v>
      </c>
      <c r="J132" s="5" t="str">
        <f t="shared" si="6"/>
        <v xml:space="preserve">-    </v>
      </c>
      <c r="K132" s="26">
        <f t="shared" si="7"/>
        <v>5646</v>
      </c>
      <c r="L132" s="29">
        <f>IF(K140=0,"- - -",K132/K140*100)</f>
        <v>4.6256318665563372</v>
      </c>
      <c r="O132" s="69"/>
    </row>
    <row r="133" spans="1:15" x14ac:dyDescent="0.25">
      <c r="A133" s="60" t="s">
        <v>211</v>
      </c>
      <c r="B133" s="62" t="s">
        <v>218</v>
      </c>
      <c r="C133" s="9">
        <v>0</v>
      </c>
      <c r="D133" s="3">
        <f>IF(C140=0,"- - -",C133/C140*100)</f>
        <v>0</v>
      </c>
      <c r="E133" s="2">
        <v>9566</v>
      </c>
      <c r="F133" s="3">
        <f>IF(E140=0,"- - -",E133/E140*100)</f>
        <v>15.320552859590961</v>
      </c>
      <c r="G133" s="2">
        <v>12560</v>
      </c>
      <c r="H133" s="3">
        <f>IF(G140=0,"- - -",G133/G140*100)</f>
        <v>21.068876438420507</v>
      </c>
      <c r="I133" s="2">
        <v>0</v>
      </c>
      <c r="J133" s="5" t="str">
        <f t="shared" si="6"/>
        <v xml:space="preserve">-    </v>
      </c>
      <c r="K133" s="26">
        <f t="shared" si="7"/>
        <v>22126</v>
      </c>
      <c r="L133" s="29">
        <f>IF(K140=0,"- - -",K133/K140*100)</f>
        <v>18.127299093061552</v>
      </c>
      <c r="O133" s="69"/>
    </row>
    <row r="134" spans="1:15" x14ac:dyDescent="0.25">
      <c r="A134" s="60" t="s">
        <v>213</v>
      </c>
      <c r="B134" s="62" t="s">
        <v>218</v>
      </c>
      <c r="C134" s="9">
        <v>0</v>
      </c>
      <c r="D134" s="3">
        <f>IF(C140=0,"- - -",C134/C140*100)</f>
        <v>0</v>
      </c>
      <c r="E134" s="2">
        <v>22970</v>
      </c>
      <c r="F134" s="3">
        <f>IF(E140=0,"- - -",E134/E140*100)</f>
        <v>36.78790499527539</v>
      </c>
      <c r="G134" s="2">
        <v>24495</v>
      </c>
      <c r="H134" s="3">
        <f>IF(G140=0,"- - -",G134/G140*100)</f>
        <v>41.08934142986547</v>
      </c>
      <c r="I134" s="2">
        <v>0</v>
      </c>
      <c r="J134" s="5" t="str">
        <f t="shared" si="6"/>
        <v xml:space="preserve">-    </v>
      </c>
      <c r="K134" s="26">
        <f t="shared" si="7"/>
        <v>47465</v>
      </c>
      <c r="L134" s="29">
        <f>IF(K140=0,"- - -",K134/K140*100)</f>
        <v>38.886931729737256</v>
      </c>
      <c r="O134" s="69"/>
    </row>
    <row r="135" spans="1:15" x14ac:dyDescent="0.25">
      <c r="A135" s="60" t="s">
        <v>214</v>
      </c>
      <c r="B135" s="62" t="s">
        <v>218</v>
      </c>
      <c r="C135" s="9">
        <v>0</v>
      </c>
      <c r="D135" s="3">
        <f>IF(C140=0,"- - -",C135/C140*100)</f>
        <v>0</v>
      </c>
      <c r="E135" s="2">
        <v>19383</v>
      </c>
      <c r="F135" s="3">
        <f>IF(E140=0,"- - -",E135/E140*100)</f>
        <v>31.043098063710183</v>
      </c>
      <c r="G135" s="2">
        <v>14509</v>
      </c>
      <c r="H135" s="3">
        <f>IF(G140=0,"- - -",G135/G140*100)</f>
        <v>24.338242694669038</v>
      </c>
      <c r="I135" s="2">
        <v>0</v>
      </c>
      <c r="J135" s="5" t="str">
        <f t="shared" si="6"/>
        <v xml:space="preserve">-    </v>
      </c>
      <c r="K135" s="26">
        <f t="shared" si="7"/>
        <v>33892</v>
      </c>
      <c r="L135" s="29">
        <f>IF(K140=0,"- - -",K135/K140*100)</f>
        <v>27.766899614121037</v>
      </c>
      <c r="O135" s="69"/>
    </row>
    <row r="136" spans="1:15" x14ac:dyDescent="0.25">
      <c r="A136" s="60" t="s">
        <v>215</v>
      </c>
      <c r="B136" s="62" t="s">
        <v>218</v>
      </c>
      <c r="C136" s="9">
        <v>0</v>
      </c>
      <c r="D136" s="3">
        <f>IF(C140=0,"- - -",C136/C140*100)</f>
        <v>0</v>
      </c>
      <c r="E136" s="2">
        <v>5624</v>
      </c>
      <c r="F136" s="3">
        <f>IF(E140=0,"- - -",E136/E140*100)</f>
        <v>9.0071910184339909</v>
      </c>
      <c r="G136" s="2">
        <v>2996</v>
      </c>
      <c r="H136" s="3">
        <f>IF(G140=0,"- - -",G136/G140*100)</f>
        <v>5.0256651122219616</v>
      </c>
      <c r="I136" s="2">
        <v>0</v>
      </c>
      <c r="J136" s="5" t="str">
        <f t="shared" si="6"/>
        <v xml:space="preserve">-    </v>
      </c>
      <c r="K136" s="26">
        <f t="shared" si="7"/>
        <v>8620</v>
      </c>
      <c r="L136" s="29">
        <f>IF(K140=0,"- - -",K136/K140*100)</f>
        <v>7.0621584643492081</v>
      </c>
      <c r="O136" s="69"/>
    </row>
    <row r="137" spans="1:15" x14ac:dyDescent="0.25">
      <c r="A137" s="60" t="s">
        <v>216</v>
      </c>
      <c r="B137" s="62" t="s">
        <v>218</v>
      </c>
      <c r="C137" s="9">
        <v>0</v>
      </c>
      <c r="D137" s="3">
        <f>IF(C140=0,"- - -",C137/C140*100)</f>
        <v>0</v>
      </c>
      <c r="E137" s="2">
        <v>690</v>
      </c>
      <c r="F137" s="3">
        <f>IF(E140=0,"- - -",E137/E140*100)</f>
        <v>1.1050785566713113</v>
      </c>
      <c r="G137" s="2">
        <v>270</v>
      </c>
      <c r="H137" s="3">
        <f>IF(G140=0,"- - -",G137/G140*100)</f>
        <v>0.45291374509343446</v>
      </c>
      <c r="I137" s="2">
        <v>0</v>
      </c>
      <c r="J137" s="5" t="str">
        <f t="shared" si="6"/>
        <v xml:space="preserve">-    </v>
      </c>
      <c r="K137" s="26">
        <f t="shared" si="7"/>
        <v>960</v>
      </c>
      <c r="L137" s="29">
        <f>IF(K140=0,"- - -",K137/K140*100)</f>
        <v>0.78650488698088639</v>
      </c>
      <c r="O137" s="69"/>
    </row>
    <row r="138" spans="1:15" x14ac:dyDescent="0.25">
      <c r="A138" s="61" t="s">
        <v>217</v>
      </c>
      <c r="B138" s="62" t="s">
        <v>218</v>
      </c>
      <c r="C138" s="10">
        <v>0</v>
      </c>
      <c r="D138" s="7">
        <f>IF(C140=0,"- - -",C138/C140*100)</f>
        <v>0</v>
      </c>
      <c r="E138" s="6">
        <v>48</v>
      </c>
      <c r="F138" s="7">
        <f>IF(E140=0,"- - -",E138/E140*100)</f>
        <v>7.6875030029308608E-2</v>
      </c>
      <c r="G138" s="6">
        <v>20</v>
      </c>
      <c r="H138" s="7">
        <f>IF(G140=0,"- - -",G138/G140*100)</f>
        <v>3.3549166303217366E-2</v>
      </c>
      <c r="I138" s="6">
        <v>0</v>
      </c>
      <c r="J138" s="5" t="str">
        <f t="shared" si="6"/>
        <v xml:space="preserve">-    </v>
      </c>
      <c r="K138" s="26">
        <f t="shared" si="7"/>
        <v>68</v>
      </c>
      <c r="L138" s="29">
        <f>IF(K140=0,"- - -",K138/K140*100)</f>
        <v>5.5710762827812781E-2</v>
      </c>
      <c r="O138" s="69"/>
    </row>
    <row r="139" spans="1:15" ht="15.75" thickBot="1" x14ac:dyDescent="0.3">
      <c r="A139" s="75" t="s">
        <v>219</v>
      </c>
      <c r="B139" s="62"/>
      <c r="C139" s="10">
        <v>0</v>
      </c>
      <c r="D139" s="7">
        <f>IF(C140=0,"- - -",C139/C140*100)</f>
        <v>0</v>
      </c>
      <c r="E139" s="6">
        <v>17</v>
      </c>
      <c r="F139" s="7">
        <f>IF(E140=0,"- - -",E139/E140*100)</f>
        <v>2.7226573135380131E-2</v>
      </c>
      <c r="G139" s="6">
        <v>18</v>
      </c>
      <c r="H139" s="7">
        <f>IF(G140=0,"- - -",G139/G140*100)</f>
        <v>3.0194249672895628E-2</v>
      </c>
      <c r="I139" s="6">
        <v>0</v>
      </c>
      <c r="J139" s="5" t="str">
        <f t="shared" si="6"/>
        <v xml:space="preserve">-    </v>
      </c>
      <c r="K139" s="26">
        <f t="shared" si="7"/>
        <v>35</v>
      </c>
      <c r="L139" s="29">
        <f>IF(K140=0,"- - -",K139/K140*100)</f>
        <v>2.8674657337844814E-2</v>
      </c>
      <c r="O139" s="69"/>
    </row>
    <row r="140" spans="1:15" x14ac:dyDescent="0.25">
      <c r="A140" s="153" t="s">
        <v>13</v>
      </c>
      <c r="B140" s="154"/>
      <c r="C140" s="14">
        <f>SUM(C128:C139)</f>
        <v>6</v>
      </c>
      <c r="D140" s="15">
        <f>IF(C140=0,"- - -",C140/C140*100)</f>
        <v>100</v>
      </c>
      <c r="E140" s="16">
        <f>SUM(E128:E139)</f>
        <v>62439</v>
      </c>
      <c r="F140" s="15">
        <f>IF(E140=0,"- - -",E140/E140*100)</f>
        <v>100</v>
      </c>
      <c r="G140" s="16">
        <f>SUM(G128:G139)</f>
        <v>59614</v>
      </c>
      <c r="H140" s="15">
        <f>IF(G140=0,"- - -",G140/G140*100)</f>
        <v>100</v>
      </c>
      <c r="I140" s="16">
        <f>SUM(I128:I139)</f>
        <v>0</v>
      </c>
      <c r="J140" s="15" t="str">
        <f>IF($I$140=0,"    ",I140/$I$140*100)</f>
        <v xml:space="preserve">    </v>
      </c>
      <c r="K140" s="22">
        <f>SUM(K128:K139)</f>
        <v>122059</v>
      </c>
      <c r="L140" s="23">
        <f>IF(K140=0,"- - -",K140/K140*100)</f>
        <v>100</v>
      </c>
      <c r="O140" s="69"/>
    </row>
    <row r="141" spans="1:15" ht="15.75" thickBot="1" x14ac:dyDescent="0.3">
      <c r="A141" s="155" t="s">
        <v>50</v>
      </c>
      <c r="B141" s="156"/>
      <c r="C141" s="18">
        <f>IF($K140=0,"- - -",C140/$K140*100)</f>
        <v>4.9156555436305387E-3</v>
      </c>
      <c r="D141" s="19"/>
      <c r="E141" s="20">
        <f>IF($K140=0,"- - -",E140/$K140*100)</f>
        <v>51.154769414791211</v>
      </c>
      <c r="F141" s="19"/>
      <c r="G141" s="20">
        <f>IF($K140=0,"- - -",G140/$K140*100)</f>
        <v>48.840314929665162</v>
      </c>
      <c r="H141" s="19"/>
      <c r="I141" s="20">
        <f>IF($K140=0,"- - -",I140/$K140*100)</f>
        <v>0</v>
      </c>
      <c r="J141" s="19"/>
      <c r="K141" s="24">
        <f>IF($K140=0,"- - -",K140/$K140*100)</f>
        <v>100</v>
      </c>
      <c r="L141" s="25"/>
    </row>
    <row r="142" spans="1:15" x14ac:dyDescent="0.25">
      <c r="A142" s="146" t="s">
        <v>520</v>
      </c>
      <c r="B142" s="147"/>
      <c r="C142" s="147"/>
      <c r="D142" s="147"/>
    </row>
    <row r="144" spans="1:15" x14ac:dyDescent="0.25">
      <c r="A144" s="49" t="s">
        <v>534</v>
      </c>
      <c r="J144" s="48"/>
      <c r="L144" s="48"/>
    </row>
    <row r="145" spans="1:15" ht="15.75" thickBot="1" x14ac:dyDescent="0.3"/>
    <row r="146" spans="1:15" ht="14.45" customHeight="1" x14ac:dyDescent="0.25">
      <c r="A146" s="149" t="s">
        <v>205</v>
      </c>
      <c r="B146" s="150"/>
      <c r="C146" s="32" t="s">
        <v>51</v>
      </c>
      <c r="D146" s="33"/>
      <c r="E146" s="33" t="s">
        <v>52</v>
      </c>
      <c r="F146" s="33"/>
      <c r="G146" s="33" t="s">
        <v>53</v>
      </c>
      <c r="H146" s="33"/>
      <c r="I146" s="33" t="s">
        <v>16</v>
      </c>
      <c r="J146" s="33"/>
      <c r="K146" s="35" t="s">
        <v>13</v>
      </c>
      <c r="L146" s="36"/>
    </row>
    <row r="147" spans="1:15" ht="15.75" thickBot="1" x14ac:dyDescent="0.3">
      <c r="A147" s="151"/>
      <c r="B147" s="152"/>
      <c r="C147" s="37" t="s">
        <v>14</v>
      </c>
      <c r="D147" s="38" t="s">
        <v>15</v>
      </c>
      <c r="E147" s="39" t="s">
        <v>14</v>
      </c>
      <c r="F147" s="38" t="s">
        <v>15</v>
      </c>
      <c r="G147" s="39" t="s">
        <v>14</v>
      </c>
      <c r="H147" s="38" t="s">
        <v>15</v>
      </c>
      <c r="I147" s="37" t="s">
        <v>14</v>
      </c>
      <c r="J147" s="38" t="s">
        <v>15</v>
      </c>
      <c r="K147" s="41" t="s">
        <v>14</v>
      </c>
      <c r="L147" s="42" t="s">
        <v>15</v>
      </c>
    </row>
    <row r="148" spans="1:15" x14ac:dyDescent="0.25">
      <c r="A148" s="59" t="s">
        <v>220</v>
      </c>
      <c r="B148" s="62" t="s">
        <v>218</v>
      </c>
      <c r="C148" s="8">
        <v>59</v>
      </c>
      <c r="D148" s="5">
        <f>IF(C160=0,"- - -",C148/C160*100)</f>
        <v>5.0277806183317994E-2</v>
      </c>
      <c r="E148" s="4">
        <v>8</v>
      </c>
      <c r="F148" s="5">
        <f>IF(E160=0,"- - -",E148/E160*100)</f>
        <v>0.19743336623889435</v>
      </c>
      <c r="G148" s="4">
        <v>4</v>
      </c>
      <c r="H148" s="5">
        <f>IF(G160=0,"- - -",G148/G160*100)</f>
        <v>4.5454545454545459</v>
      </c>
      <c r="I148" s="4">
        <v>94</v>
      </c>
      <c r="J148" s="5">
        <f>IF(I160=0,"- - -",I148/I160*100)</f>
        <v>16.462346760070051</v>
      </c>
      <c r="K148" s="26">
        <f>C148+E148+G148+I148</f>
        <v>165</v>
      </c>
      <c r="L148" s="27">
        <f>IF(K160=0,"- - -",K148/K160*100)</f>
        <v>0.13518052744983983</v>
      </c>
      <c r="O148" s="69"/>
    </row>
    <row r="149" spans="1:15" x14ac:dyDescent="0.25">
      <c r="A149" s="60" t="s">
        <v>208</v>
      </c>
      <c r="B149" s="62" t="s">
        <v>218</v>
      </c>
      <c r="C149" s="9">
        <v>339</v>
      </c>
      <c r="D149" s="3">
        <f>IF(C160=0,"- - -",C149/C160*100)</f>
        <v>0.28888434400245422</v>
      </c>
      <c r="E149" s="2">
        <v>122</v>
      </c>
      <c r="F149" s="3">
        <f>IF(E160=0,"- - -",E149/E160*100)</f>
        <v>3.0108588351431393</v>
      </c>
      <c r="G149" s="2">
        <v>6</v>
      </c>
      <c r="H149" s="3">
        <f>IF(G160=0,"- - -",G149/G160*100)</f>
        <v>6.8181818181818175</v>
      </c>
      <c r="I149" s="2">
        <v>166</v>
      </c>
      <c r="J149" s="3">
        <f>IF(I160=0,"- - -",I149/I160*100)</f>
        <v>29.071803852889666</v>
      </c>
      <c r="K149" s="26">
        <f t="shared" ref="K149:K159" si="8">C149+E149+G149+I149</f>
        <v>633</v>
      </c>
      <c r="L149" s="29">
        <f>IF(K160=0,"- - -",K149/K160*100)</f>
        <v>0.51860165985302187</v>
      </c>
      <c r="O149" s="69"/>
    </row>
    <row r="150" spans="1:15" x14ac:dyDescent="0.25">
      <c r="A150" s="60" t="s">
        <v>209</v>
      </c>
      <c r="B150" s="62" t="s">
        <v>218</v>
      </c>
      <c r="C150" s="9">
        <v>494</v>
      </c>
      <c r="D150" s="3">
        <f>IF(C160=0,"- - -",C150/C160*100)</f>
        <v>0.42097010600947604</v>
      </c>
      <c r="E150" s="2">
        <v>215</v>
      </c>
      <c r="F150" s="3">
        <f>IF(E160=0,"- - -",E150/E160*100)</f>
        <v>5.3060217176702862</v>
      </c>
      <c r="G150" s="2">
        <v>20</v>
      </c>
      <c r="H150" s="3">
        <f>IF(G160=0,"- - -",G150/G160*100)</f>
        <v>22.727272727272727</v>
      </c>
      <c r="I150" s="2">
        <v>78</v>
      </c>
      <c r="J150" s="3">
        <f>IF(I160=0,"- - -",I150/I160*100)</f>
        <v>13.660245183887914</v>
      </c>
      <c r="K150" s="26">
        <f t="shared" si="8"/>
        <v>807</v>
      </c>
      <c r="L150" s="29">
        <f>IF(K160=0,"- - -",K150/K160*100)</f>
        <v>0.6611556706183076</v>
      </c>
      <c r="O150" s="69"/>
    </row>
    <row r="151" spans="1:15" x14ac:dyDescent="0.25">
      <c r="A151" s="60" t="s">
        <v>212</v>
      </c>
      <c r="B151" s="62" t="s">
        <v>218</v>
      </c>
      <c r="C151" s="9">
        <v>973</v>
      </c>
      <c r="D151" s="3">
        <f>IF(C160=0,"- - -",C151/C160*100)</f>
        <v>0.82915771892149848</v>
      </c>
      <c r="E151" s="2">
        <v>567</v>
      </c>
      <c r="F151" s="3">
        <f>IF(E160=0,"- - -",E151/E160*100)</f>
        <v>13.993089832181639</v>
      </c>
      <c r="G151" s="2">
        <v>33</v>
      </c>
      <c r="H151" s="3">
        <f>IF(G160=0,"- - -",G151/G160*100)</f>
        <v>37.5</v>
      </c>
      <c r="I151" s="2">
        <v>69</v>
      </c>
      <c r="J151" s="3">
        <f>IF(I160=0,"- - -",I151/I160*100)</f>
        <v>12.084063047285463</v>
      </c>
      <c r="K151" s="26">
        <f t="shared" si="8"/>
        <v>1642</v>
      </c>
      <c r="L151" s="29">
        <f>IF(K160=0,"- - -",K151/K160*100)</f>
        <v>1.3452510671068909</v>
      </c>
      <c r="O151" s="69"/>
    </row>
    <row r="152" spans="1:15" x14ac:dyDescent="0.25">
      <c r="A152" s="60" t="s">
        <v>210</v>
      </c>
      <c r="B152" s="62" t="s">
        <v>218</v>
      </c>
      <c r="C152" s="9">
        <v>4203</v>
      </c>
      <c r="D152" s="3">
        <f>IF(C160=0,"- - -",C152/C160*100)</f>
        <v>3.5816545659065344</v>
      </c>
      <c r="E152" s="2">
        <v>1373</v>
      </c>
      <c r="F152" s="3">
        <f>IF(E160=0,"- - -",E152/E160*100)</f>
        <v>33.884501480750245</v>
      </c>
      <c r="G152" s="2">
        <v>23</v>
      </c>
      <c r="H152" s="3">
        <f>IF(G160=0,"- - -",G152/G160*100)</f>
        <v>26.136363636363637</v>
      </c>
      <c r="I152" s="2">
        <v>47</v>
      </c>
      <c r="J152" s="3">
        <f>IF(I160=0,"- - -",I152/I160*100)</f>
        <v>8.2311733800350257</v>
      </c>
      <c r="K152" s="26">
        <f t="shared" si="8"/>
        <v>5646</v>
      </c>
      <c r="L152" s="29">
        <f>IF(K160=0,"- - -",K152/K160*100)</f>
        <v>4.6256318665563372</v>
      </c>
      <c r="O152" s="69"/>
    </row>
    <row r="153" spans="1:15" x14ac:dyDescent="0.25">
      <c r="A153" s="60" t="s">
        <v>211</v>
      </c>
      <c r="B153" s="62" t="s">
        <v>218</v>
      </c>
      <c r="C153" s="9">
        <v>20749</v>
      </c>
      <c r="D153" s="3">
        <f>IF(C160=0,"- - -",C153/C160*100)</f>
        <v>17.681596618604491</v>
      </c>
      <c r="E153" s="2">
        <v>1318</v>
      </c>
      <c r="F153" s="3">
        <f>IF(E160=0,"- - -",E153/E160*100)</f>
        <v>32.527147087857848</v>
      </c>
      <c r="G153" s="2">
        <v>0</v>
      </c>
      <c r="H153" s="3">
        <f>IF(G160=0,"- - -",G153/G160*100)</f>
        <v>0</v>
      </c>
      <c r="I153" s="2">
        <v>59</v>
      </c>
      <c r="J153" s="3">
        <f>IF(I160=0,"- - -",I153/I160*100)</f>
        <v>10.332749562171628</v>
      </c>
      <c r="K153" s="26">
        <f t="shared" si="8"/>
        <v>22126</v>
      </c>
      <c r="L153" s="29">
        <f>IF(K160=0,"- - -",K153/K160*100)</f>
        <v>18.127299093061552</v>
      </c>
      <c r="O153" s="69"/>
    </row>
    <row r="154" spans="1:15" x14ac:dyDescent="0.25">
      <c r="A154" s="60" t="s">
        <v>213</v>
      </c>
      <c r="B154" s="62" t="s">
        <v>218</v>
      </c>
      <c r="C154" s="9">
        <v>47032</v>
      </c>
      <c r="D154" s="3">
        <f>IF(C160=0,"- - -",C154/C160*100)</f>
        <v>40.079081023962914</v>
      </c>
      <c r="E154" s="2">
        <v>398</v>
      </c>
      <c r="F154" s="3">
        <f>IF(E160=0,"- - -",E154/E160*100)</f>
        <v>9.8223099703849943</v>
      </c>
      <c r="G154" s="2">
        <v>2</v>
      </c>
      <c r="H154" s="3">
        <f>IF(G160=0,"- - -",G154/G160*100)</f>
        <v>2.2727272727272729</v>
      </c>
      <c r="I154" s="2">
        <v>33</v>
      </c>
      <c r="J154" s="3">
        <f>IF(I160=0,"- - -",I154/I160*100)</f>
        <v>5.7793345008756569</v>
      </c>
      <c r="K154" s="26">
        <f t="shared" si="8"/>
        <v>47465</v>
      </c>
      <c r="L154" s="29">
        <f>IF(K160=0,"- - -",K154/K160*100)</f>
        <v>38.886931729737256</v>
      </c>
      <c r="O154" s="69"/>
    </row>
    <row r="155" spans="1:15" x14ac:dyDescent="0.25">
      <c r="A155" s="60" t="s">
        <v>214</v>
      </c>
      <c r="B155" s="62" t="s">
        <v>218</v>
      </c>
      <c r="C155" s="9">
        <v>33834</v>
      </c>
      <c r="D155" s="3">
        <f>IF(C160=0,"- - -",C155/C160*100)</f>
        <v>28.832191430616628</v>
      </c>
      <c r="E155" s="2">
        <v>49</v>
      </c>
      <c r="F155" s="3">
        <f>IF(E160=0,"- - -",E155/E160*100)</f>
        <v>1.2092793682132281</v>
      </c>
      <c r="G155" s="2">
        <v>0</v>
      </c>
      <c r="H155" s="3">
        <f>IF(G160=0,"- - -",G155/G160*100)</f>
        <v>0</v>
      </c>
      <c r="I155" s="2">
        <v>9</v>
      </c>
      <c r="J155" s="3">
        <f>IF(I160=0,"- - -",I155/I160*100)</f>
        <v>1.5761821366024518</v>
      </c>
      <c r="K155" s="26">
        <f t="shared" si="8"/>
        <v>33892</v>
      </c>
      <c r="L155" s="29">
        <f>IF(K160=0,"- - -",K155/K160*100)</f>
        <v>27.766899614121037</v>
      </c>
      <c r="O155" s="69"/>
    </row>
    <row r="156" spans="1:15" x14ac:dyDescent="0.25">
      <c r="A156" s="60" t="s">
        <v>215</v>
      </c>
      <c r="B156" s="62" t="s">
        <v>218</v>
      </c>
      <c r="C156" s="9">
        <v>8614</v>
      </c>
      <c r="D156" s="3">
        <f>IF(C160=0,"- - -",C156/C160*100)</f>
        <v>7.3405597027644269</v>
      </c>
      <c r="E156" s="2">
        <v>1</v>
      </c>
      <c r="F156" s="3">
        <f>IF(E160=0,"- - -",E156/E160*100)</f>
        <v>2.4679170779861793E-2</v>
      </c>
      <c r="G156" s="2">
        <v>0</v>
      </c>
      <c r="H156" s="3">
        <f>IF(G160=0,"- - -",G156/G160*100)</f>
        <v>0</v>
      </c>
      <c r="I156" s="2">
        <v>5</v>
      </c>
      <c r="J156" s="3">
        <f>IF(I160=0,"- - -",I156/I160*100)</f>
        <v>0.87565674255691772</v>
      </c>
      <c r="K156" s="26">
        <f t="shared" si="8"/>
        <v>8620</v>
      </c>
      <c r="L156" s="29">
        <f>IF(K160=0,"- - -",K156/K160*100)</f>
        <v>7.0621584643492081</v>
      </c>
      <c r="O156" s="69"/>
    </row>
    <row r="157" spans="1:15" x14ac:dyDescent="0.25">
      <c r="A157" s="60" t="s">
        <v>216</v>
      </c>
      <c r="B157" s="62" t="s">
        <v>218</v>
      </c>
      <c r="C157" s="9">
        <v>959</v>
      </c>
      <c r="D157" s="3">
        <f>IF(C160=0,"- - -",C157/C160*100)</f>
        <v>0.81722739203054162</v>
      </c>
      <c r="E157" s="2">
        <v>0</v>
      </c>
      <c r="F157" s="3">
        <f>IF(E160=0,"- - -",E157/E160*100)</f>
        <v>0</v>
      </c>
      <c r="G157" s="2">
        <v>0</v>
      </c>
      <c r="H157" s="3">
        <f>IF(G160=0,"- - -",G157/G160*100)</f>
        <v>0</v>
      </c>
      <c r="I157" s="2">
        <v>1</v>
      </c>
      <c r="J157" s="3">
        <f>IF(I160=0,"- - -",I157/I160*100)</f>
        <v>0.17513134851138354</v>
      </c>
      <c r="K157" s="26">
        <f t="shared" si="8"/>
        <v>960</v>
      </c>
      <c r="L157" s="29">
        <f>IF(K160=0,"- - -",K157/K160*100)</f>
        <v>0.78650488698088639</v>
      </c>
      <c r="O157" s="69"/>
    </row>
    <row r="158" spans="1:15" x14ac:dyDescent="0.25">
      <c r="A158" s="61" t="s">
        <v>217</v>
      </c>
      <c r="B158" s="62" t="s">
        <v>218</v>
      </c>
      <c r="C158" s="10">
        <v>68</v>
      </c>
      <c r="D158" s="7">
        <f>IF(C160=0,"- - -",C158/C160*100)</f>
        <v>5.7947302041790237E-2</v>
      </c>
      <c r="E158" s="6">
        <v>0</v>
      </c>
      <c r="F158" s="7">
        <f>IF(E160=0,"- - -",E158/E160*100)</f>
        <v>0</v>
      </c>
      <c r="G158" s="6">
        <v>0</v>
      </c>
      <c r="H158" s="7">
        <f>IF(G160=0,"- - -",G158/G160*100)</f>
        <v>0</v>
      </c>
      <c r="I158" s="6">
        <v>0</v>
      </c>
      <c r="J158" s="7">
        <f>IF(I160=0,"- - -",I158/I160*100)</f>
        <v>0</v>
      </c>
      <c r="K158" s="26">
        <f t="shared" si="8"/>
        <v>68</v>
      </c>
      <c r="L158" s="29">
        <f>IF(K160=0,"- - -",K158/K160*100)</f>
        <v>5.5710762827812781E-2</v>
      </c>
      <c r="O158" s="69"/>
    </row>
    <row r="159" spans="1:15" ht="15.75" thickBot="1" x14ac:dyDescent="0.3">
      <c r="A159" s="75" t="s">
        <v>219</v>
      </c>
      <c r="B159" s="62"/>
      <c r="C159" s="10">
        <v>24</v>
      </c>
      <c r="D159" s="7">
        <f>IF(C160=0,"- - -",C159/C160*100)</f>
        <v>2.0451988955925964E-2</v>
      </c>
      <c r="E159" s="6">
        <v>1</v>
      </c>
      <c r="F159" s="7">
        <f>IF(E160=0,"- - -",E159/E160*100)</f>
        <v>2.4679170779861793E-2</v>
      </c>
      <c r="G159" s="6">
        <v>0</v>
      </c>
      <c r="H159" s="7">
        <f>IF(G160=0,"- - -",G159/G160*100)</f>
        <v>0</v>
      </c>
      <c r="I159" s="6">
        <v>10</v>
      </c>
      <c r="J159" s="7">
        <f>IF(I160=0,"- - -",I159/I160*100)</f>
        <v>1.7513134851138354</v>
      </c>
      <c r="K159" s="26">
        <f t="shared" si="8"/>
        <v>35</v>
      </c>
      <c r="L159" s="29">
        <f>IF(K160=0,"- - -",K159/K160*100)</f>
        <v>2.8674657337844814E-2</v>
      </c>
      <c r="O159" s="69"/>
    </row>
    <row r="160" spans="1:15" x14ac:dyDescent="0.25">
      <c r="A160" s="153" t="s">
        <v>13</v>
      </c>
      <c r="B160" s="154"/>
      <c r="C160" s="14">
        <f>SUM(C148:C159)</f>
        <v>117348</v>
      </c>
      <c r="D160" s="15">
        <f>IF(C160=0,"- - -",C160/C160*100)</f>
        <v>100</v>
      </c>
      <c r="E160" s="16">
        <f>SUM(E148:E159)</f>
        <v>4052</v>
      </c>
      <c r="F160" s="15">
        <f>IF(E160=0,"- - -",E160/E160*100)</f>
        <v>100</v>
      </c>
      <c r="G160" s="16">
        <f>SUM(G148:G159)</f>
        <v>88</v>
      </c>
      <c r="H160" s="15">
        <f>IF(G160=0,"- - -",G160/G160*100)</f>
        <v>100</v>
      </c>
      <c r="I160" s="16">
        <f>SUM(I148:I159)</f>
        <v>571</v>
      </c>
      <c r="J160" s="15">
        <f>IF(I160=0,"- - -",I160/I160*100)</f>
        <v>100</v>
      </c>
      <c r="K160" s="22">
        <f>SUM(K148:K159)</f>
        <v>122059</v>
      </c>
      <c r="L160" s="23">
        <f>IF(K160=0,"- - -",K160/K160*100)</f>
        <v>100</v>
      </c>
      <c r="O160" s="69"/>
    </row>
    <row r="161" spans="1:35" ht="15.75" thickBot="1" x14ac:dyDescent="0.3">
      <c r="A161" s="155" t="s">
        <v>589</v>
      </c>
      <c r="B161" s="156"/>
      <c r="C161" s="18">
        <f>IF($K160=0,"- - -",C160/$K160*100)</f>
        <v>96.140391122326079</v>
      </c>
      <c r="D161" s="19"/>
      <c r="E161" s="20">
        <f>IF($K160=0,"- - -",E160/$K160*100)</f>
        <v>3.3197060437984907</v>
      </c>
      <c r="F161" s="19"/>
      <c r="G161" s="20">
        <f>IF($K160=0,"- - -",G160/$K160*100)</f>
        <v>7.2096281306581245E-2</v>
      </c>
      <c r="H161" s="19"/>
      <c r="I161" s="20">
        <f>IF($K160=0,"- - -",I160/$K160*100)</f>
        <v>0.46780655256883968</v>
      </c>
      <c r="J161" s="19"/>
      <c r="K161" s="24">
        <f>IF($K160=0,"- - -",K160/$K160*100)</f>
        <v>100</v>
      </c>
      <c r="L161" s="25"/>
    </row>
    <row r="162" spans="1:35" x14ac:dyDescent="0.25">
      <c r="A162" s="146" t="s">
        <v>535</v>
      </c>
      <c r="B162" s="148"/>
      <c r="C162" s="148"/>
      <c r="D162" s="148"/>
    </row>
    <row r="164" spans="1:35" x14ac:dyDescent="0.25">
      <c r="A164" s="49" t="s">
        <v>199</v>
      </c>
      <c r="J164" s="48"/>
      <c r="L164" s="48"/>
    </row>
    <row r="165" spans="1:35" ht="15.75" thickBot="1" x14ac:dyDescent="0.3"/>
    <row r="166" spans="1:35" ht="14.45" customHeight="1" x14ac:dyDescent="0.25">
      <c r="A166" s="149" t="s">
        <v>205</v>
      </c>
      <c r="B166" s="150"/>
      <c r="C166" s="32" t="s">
        <v>20</v>
      </c>
      <c r="D166" s="33"/>
      <c r="E166" s="33" t="s">
        <v>21</v>
      </c>
      <c r="F166" s="33"/>
      <c r="G166" s="33" t="s">
        <v>22</v>
      </c>
      <c r="H166" s="33"/>
      <c r="I166" s="33" t="s">
        <v>23</v>
      </c>
      <c r="J166" s="33"/>
      <c r="K166" s="33" t="s">
        <v>24</v>
      </c>
      <c r="L166" s="33"/>
      <c r="M166" s="33" t="s">
        <v>25</v>
      </c>
      <c r="N166" s="33"/>
      <c r="O166" s="33" t="s">
        <v>26</v>
      </c>
      <c r="P166" s="33"/>
      <c r="Q166" s="33" t="s">
        <v>27</v>
      </c>
      <c r="R166" s="33"/>
      <c r="S166" s="33" t="s">
        <v>28</v>
      </c>
      <c r="T166" s="33"/>
      <c r="U166" s="33" t="s">
        <v>29</v>
      </c>
      <c r="V166" s="33"/>
      <c r="W166" s="33" t="s">
        <v>30</v>
      </c>
      <c r="X166" s="33"/>
      <c r="Y166" s="33" t="s">
        <v>55</v>
      </c>
      <c r="Z166" s="33"/>
      <c r="AA166" s="33" t="s">
        <v>56</v>
      </c>
      <c r="AB166" s="34"/>
      <c r="AC166" s="33" t="s">
        <v>57</v>
      </c>
      <c r="AD166" s="33"/>
      <c r="AE166" s="35" t="s">
        <v>13</v>
      </c>
      <c r="AF166" s="36"/>
    </row>
    <row r="167" spans="1:35" ht="15.75" thickBot="1" x14ac:dyDescent="0.3">
      <c r="A167" s="151"/>
      <c r="B167" s="152"/>
      <c r="C167" s="37" t="s">
        <v>14</v>
      </c>
      <c r="D167" s="38" t="s">
        <v>15</v>
      </c>
      <c r="E167" s="39" t="s">
        <v>14</v>
      </c>
      <c r="F167" s="38" t="s">
        <v>15</v>
      </c>
      <c r="G167" s="39" t="s">
        <v>14</v>
      </c>
      <c r="H167" s="38" t="s">
        <v>15</v>
      </c>
      <c r="I167" s="37" t="s">
        <v>14</v>
      </c>
      <c r="J167" s="38" t="s">
        <v>15</v>
      </c>
      <c r="K167" s="37" t="s">
        <v>14</v>
      </c>
      <c r="L167" s="38" t="s">
        <v>15</v>
      </c>
      <c r="M167" s="37" t="s">
        <v>14</v>
      </c>
      <c r="N167" s="38" t="s">
        <v>15</v>
      </c>
      <c r="O167" s="37" t="s">
        <v>14</v>
      </c>
      <c r="P167" s="38" t="s">
        <v>15</v>
      </c>
      <c r="Q167" s="37" t="s">
        <v>14</v>
      </c>
      <c r="R167" s="38" t="s">
        <v>15</v>
      </c>
      <c r="S167" s="37" t="s">
        <v>14</v>
      </c>
      <c r="T167" s="38" t="s">
        <v>15</v>
      </c>
      <c r="U167" s="37" t="s">
        <v>14</v>
      </c>
      <c r="V167" s="38" t="s">
        <v>15</v>
      </c>
      <c r="W167" s="37" t="s">
        <v>14</v>
      </c>
      <c r="X167" s="38" t="s">
        <v>15</v>
      </c>
      <c r="Y167" s="37" t="s">
        <v>14</v>
      </c>
      <c r="Z167" s="38" t="s">
        <v>15</v>
      </c>
      <c r="AA167" s="37" t="s">
        <v>14</v>
      </c>
      <c r="AB167" s="38" t="s">
        <v>15</v>
      </c>
      <c r="AC167" s="37" t="s">
        <v>14</v>
      </c>
      <c r="AD167" s="38" t="s">
        <v>15</v>
      </c>
      <c r="AE167" s="41" t="s">
        <v>14</v>
      </c>
      <c r="AF167" s="42" t="s">
        <v>15</v>
      </c>
    </row>
    <row r="168" spans="1:35" x14ac:dyDescent="0.25">
      <c r="A168" s="59" t="s">
        <v>220</v>
      </c>
      <c r="B168" s="62" t="s">
        <v>218</v>
      </c>
      <c r="C168" s="8">
        <v>118</v>
      </c>
      <c r="D168" s="5">
        <f>IF(C180=0,"- - -",C168/C180*100)</f>
        <v>5.6977305649444716</v>
      </c>
      <c r="E168" s="4">
        <v>0</v>
      </c>
      <c r="F168" s="5">
        <f>IF(E180=0,"- - -",E168/E180*100)</f>
        <v>0</v>
      </c>
      <c r="G168" s="4">
        <v>9</v>
      </c>
      <c r="H168" s="5">
        <f>IF(G180=0,"- - -",G168/G180*100)</f>
        <v>5.3670463355000295E-2</v>
      </c>
      <c r="I168" s="4">
        <v>20</v>
      </c>
      <c r="J168" s="5">
        <f>IF(I180=0,"- - -",I168/I180*100)</f>
        <v>3.7699572109856555E-2</v>
      </c>
      <c r="K168" s="4">
        <v>7</v>
      </c>
      <c r="L168" s="5">
        <f>IF(K180=0,"- - -",K168/K180*100)</f>
        <v>2.6473035322592847E-2</v>
      </c>
      <c r="M168" s="4">
        <v>5</v>
      </c>
      <c r="N168" s="5">
        <f>IF(M180=0,"- - -",M168/M180*100)</f>
        <v>5.2626039364277448E-2</v>
      </c>
      <c r="O168" s="4">
        <v>1</v>
      </c>
      <c r="P168" s="5">
        <f>IF(O180=0,"- - -",O168/O180*100)</f>
        <v>3.6818851251840944E-2</v>
      </c>
      <c r="Q168" s="4">
        <v>0</v>
      </c>
      <c r="R168" s="5">
        <f>IF(Q180=0,"- - -",Q168/Q180*100)</f>
        <v>0</v>
      </c>
      <c r="S168" s="4">
        <v>0</v>
      </c>
      <c r="T168" s="5">
        <f>IF(S180=0,"- - -",S168/S180*100)</f>
        <v>0</v>
      </c>
      <c r="U168" s="4">
        <v>0</v>
      </c>
      <c r="V168" s="5">
        <f>IF(U180=0,"- - -",U168/U180*100)</f>
        <v>0</v>
      </c>
      <c r="W168" s="4">
        <v>0</v>
      </c>
      <c r="X168" s="5">
        <f>IF(W180=0,"- - -",W168/W180*100)</f>
        <v>0</v>
      </c>
      <c r="Y168" s="4">
        <v>3</v>
      </c>
      <c r="Z168" s="5">
        <f>IF(Y180=0,"- - -",Y168/Y180*100)</f>
        <v>0.10010010010010009</v>
      </c>
      <c r="AA168" s="4">
        <v>0</v>
      </c>
      <c r="AB168" s="5">
        <f>IF(AA180=0,"- - -",AA168/AA180*100)</f>
        <v>0</v>
      </c>
      <c r="AC168" s="4">
        <v>2</v>
      </c>
      <c r="AD168" s="5">
        <f>IF(AC180=0,"- - -",AC168/AC180*100)</f>
        <v>0.15037593984962408</v>
      </c>
      <c r="AE168" s="26">
        <f>C168+E168+G168+I168+K168+M168+O168+Q168+S168+U168+W168+Y168+AA168+AC168</f>
        <v>165</v>
      </c>
      <c r="AF168" s="27">
        <f>IF(AE180=0,"- - -",AE168/AE180*100)</f>
        <v>0.13518052744983983</v>
      </c>
      <c r="AI168" s="69"/>
    </row>
    <row r="169" spans="1:35" x14ac:dyDescent="0.25">
      <c r="A169" s="60" t="s">
        <v>208</v>
      </c>
      <c r="B169" s="62" t="s">
        <v>218</v>
      </c>
      <c r="C169" s="9">
        <v>256</v>
      </c>
      <c r="D169" s="3">
        <f>IF(C180=0,"- - -",C169/C180*100)</f>
        <v>12.361178174794784</v>
      </c>
      <c r="E169" s="2">
        <v>15</v>
      </c>
      <c r="F169" s="3">
        <f>IF(E180=0,"- - -",E169/E180*100)</f>
        <v>0.50573162508428859</v>
      </c>
      <c r="G169" s="2">
        <v>9</v>
      </c>
      <c r="H169" s="3">
        <f>IF(G180=0,"- - -",G169/G180*100)</f>
        <v>5.3670463355000295E-2</v>
      </c>
      <c r="I169" s="2">
        <v>7</v>
      </c>
      <c r="J169" s="3">
        <f>IF(I180=0,"- - -",I169/I180*100)</f>
        <v>1.3194850238449794E-2</v>
      </c>
      <c r="K169" s="2">
        <v>3</v>
      </c>
      <c r="L169" s="3">
        <f>IF(K180=0,"- - -",K169/K180*100)</f>
        <v>1.1345586566825504E-2</v>
      </c>
      <c r="M169" s="2">
        <v>6</v>
      </c>
      <c r="N169" s="3">
        <f>IF(M180=0,"- - -",M169/M180*100)</f>
        <v>6.3151247237132932E-2</v>
      </c>
      <c r="O169" s="2">
        <v>4</v>
      </c>
      <c r="P169" s="3">
        <f>IF(O180=0,"- - -",O169/O180*100)</f>
        <v>0.14727540500736377</v>
      </c>
      <c r="Q169" s="2">
        <v>1</v>
      </c>
      <c r="R169" s="3">
        <f>IF(Q180=0,"- - -",Q169/Q180*100)</f>
        <v>8.4674005080440304E-2</v>
      </c>
      <c r="S169" s="2">
        <v>3</v>
      </c>
      <c r="T169" s="3">
        <f>IF(S180=0,"- - -",S169/S180*100)</f>
        <v>0.37735849056603776</v>
      </c>
      <c r="U169" s="2">
        <v>2</v>
      </c>
      <c r="V169" s="3">
        <f>IF(U180=0,"- - -",U169/U180*100)</f>
        <v>0.3669724770642202</v>
      </c>
      <c r="W169" s="2">
        <v>0</v>
      </c>
      <c r="X169" s="3">
        <f>IF(W180=0,"- - -",W169/W180*100)</f>
        <v>0</v>
      </c>
      <c r="Y169" s="2">
        <v>9</v>
      </c>
      <c r="Z169" s="3">
        <f>IF(Y180=0,"- - -",Y169/Y180*100)</f>
        <v>0.3003003003003003</v>
      </c>
      <c r="AA169" s="2">
        <v>12</v>
      </c>
      <c r="AB169" s="3">
        <f>IF(AA180=0,"- - -",AA169/AA180*100)</f>
        <v>1.0109519797809603</v>
      </c>
      <c r="AC169" s="2">
        <v>306</v>
      </c>
      <c r="AD169" s="3">
        <f>IF(AC180=0,"- - -",AC169/AC180*100)</f>
        <v>23.007518796992482</v>
      </c>
      <c r="AE169" s="26">
        <f t="shared" ref="AE169:AE179" si="9">C169+E169+G169+I169+K169+M169+O169+Q169+S169+U169+W169+Y169+AA169+AC169</f>
        <v>633</v>
      </c>
      <c r="AF169" s="29">
        <f>IF(AE180=0,"- - -",AE169/AE180*100)</f>
        <v>0.51860165985302187</v>
      </c>
      <c r="AI169" s="69"/>
    </row>
    <row r="170" spans="1:35" x14ac:dyDescent="0.25">
      <c r="A170" s="60" t="s">
        <v>209</v>
      </c>
      <c r="B170" s="62" t="s">
        <v>218</v>
      </c>
      <c r="C170" s="9">
        <v>176</v>
      </c>
      <c r="D170" s="3">
        <f>IF(C180=0,"- - -",C170/C180*100)</f>
        <v>8.4983099951714145</v>
      </c>
      <c r="E170" s="2">
        <v>11</v>
      </c>
      <c r="F170" s="3">
        <f>IF(E180=0,"- - -",E170/E180*100)</f>
        <v>0.37086985839514497</v>
      </c>
      <c r="G170" s="2">
        <v>5</v>
      </c>
      <c r="H170" s="3">
        <f>IF(G180=0,"- - -",G170/G180*100)</f>
        <v>2.9816924086111279E-2</v>
      </c>
      <c r="I170" s="2">
        <v>5</v>
      </c>
      <c r="J170" s="3">
        <f>IF(I180=0,"- - -",I170/I180*100)</f>
        <v>9.4248930274641388E-3</v>
      </c>
      <c r="K170" s="2">
        <v>5</v>
      </c>
      <c r="L170" s="3">
        <f>IF(K180=0,"- - -",K170/K180*100)</f>
        <v>1.8909310944709174E-2</v>
      </c>
      <c r="M170" s="2">
        <v>3</v>
      </c>
      <c r="N170" s="3">
        <f>IF(M180=0,"- - -",M170/M180*100)</f>
        <v>3.1575623618566466E-2</v>
      </c>
      <c r="O170" s="2">
        <v>5</v>
      </c>
      <c r="P170" s="3">
        <f>IF(O180=0,"- - -",O170/O180*100)</f>
        <v>0.1840942562592047</v>
      </c>
      <c r="Q170" s="2">
        <v>4</v>
      </c>
      <c r="R170" s="3">
        <f>IF(Q180=0,"- - -",Q170/Q180*100)</f>
        <v>0.33869602032176122</v>
      </c>
      <c r="S170" s="2">
        <v>1</v>
      </c>
      <c r="T170" s="3">
        <f>IF(S180=0,"- - -",S170/S180*100)</f>
        <v>0.12578616352201258</v>
      </c>
      <c r="U170" s="2">
        <v>4</v>
      </c>
      <c r="V170" s="3">
        <f>IF(U180=0,"- - -",U170/U180*100)</f>
        <v>0.73394495412844041</v>
      </c>
      <c r="W170" s="2">
        <v>6</v>
      </c>
      <c r="X170" s="3">
        <f>IF(W180=0,"- - -",W170/W180*100)</f>
        <v>1.1811023622047243</v>
      </c>
      <c r="Y170" s="2">
        <v>60</v>
      </c>
      <c r="Z170" s="3">
        <f>IF(Y180=0,"- - -",Y170/Y180*100)</f>
        <v>2.0020020020020022</v>
      </c>
      <c r="AA170" s="2">
        <v>100</v>
      </c>
      <c r="AB170" s="3">
        <f>IF(AA180=0,"- - -",AA170/AA180*100)</f>
        <v>8.4245998315080026</v>
      </c>
      <c r="AC170" s="2">
        <v>422</v>
      </c>
      <c r="AD170" s="3">
        <f>IF(AC180=0,"- - -",AC170/AC180*100)</f>
        <v>31.729323308270679</v>
      </c>
      <c r="AE170" s="26">
        <f t="shared" si="9"/>
        <v>807</v>
      </c>
      <c r="AF170" s="29">
        <f>IF(AE180=0,"- - -",AE170/AE180*100)</f>
        <v>0.6611556706183076</v>
      </c>
      <c r="AI170" s="69"/>
    </row>
    <row r="171" spans="1:35" x14ac:dyDescent="0.25">
      <c r="A171" s="60" t="s">
        <v>212</v>
      </c>
      <c r="B171" s="62" t="s">
        <v>218</v>
      </c>
      <c r="C171" s="9">
        <v>189</v>
      </c>
      <c r="D171" s="3">
        <f>IF(C180=0,"- - -",C171/C180*100)</f>
        <v>9.1260260743602117</v>
      </c>
      <c r="E171" s="2">
        <v>23</v>
      </c>
      <c r="F171" s="3">
        <f>IF(E180=0,"- - -",E171/E180*100)</f>
        <v>0.77545515846257584</v>
      </c>
      <c r="G171" s="2">
        <v>11</v>
      </c>
      <c r="H171" s="3">
        <f>IF(G180=0,"- - -",G171/G180*100)</f>
        <v>6.5597232989444809E-2</v>
      </c>
      <c r="I171" s="2">
        <v>14</v>
      </c>
      <c r="J171" s="3">
        <f>IF(I180=0,"- - -",I171/I180*100)</f>
        <v>2.6389700476899588E-2</v>
      </c>
      <c r="K171" s="2">
        <v>20</v>
      </c>
      <c r="L171" s="3">
        <f>IF(K180=0,"- - -",K171/K180*100)</f>
        <v>7.5637243778836696E-2</v>
      </c>
      <c r="M171" s="2">
        <v>16</v>
      </c>
      <c r="N171" s="3">
        <f>IF(M180=0,"- - -",M171/M180*100)</f>
        <v>0.16840332596568783</v>
      </c>
      <c r="O171" s="2">
        <v>18</v>
      </c>
      <c r="P171" s="3">
        <f>IF(O180=0,"- - -",O171/O180*100)</f>
        <v>0.66273932253313694</v>
      </c>
      <c r="Q171" s="2">
        <v>26</v>
      </c>
      <c r="R171" s="3">
        <f>IF(Q180=0,"- - -",Q171/Q180*100)</f>
        <v>2.201524132091448</v>
      </c>
      <c r="S171" s="2">
        <v>18</v>
      </c>
      <c r="T171" s="3">
        <f>IF(S180=0,"- - -",S171/S180*100)</f>
        <v>2.2641509433962264</v>
      </c>
      <c r="U171" s="2">
        <v>20</v>
      </c>
      <c r="V171" s="3">
        <f>IF(U180=0,"- - -",U171/U180*100)</f>
        <v>3.669724770642202</v>
      </c>
      <c r="W171" s="2">
        <v>35</v>
      </c>
      <c r="X171" s="3">
        <f>IF(W180=0,"- - -",W171/W180*100)</f>
        <v>6.8897637795275593</v>
      </c>
      <c r="Y171" s="2">
        <v>466</v>
      </c>
      <c r="Z171" s="3">
        <f>IF(Y180=0,"- - -",Y171/Y180*100)</f>
        <v>15.548882215548881</v>
      </c>
      <c r="AA171" s="2">
        <v>457</v>
      </c>
      <c r="AB171" s="3">
        <f>IF(AA180=0,"- - -",AA171/AA180*100)</f>
        <v>38.500421229991574</v>
      </c>
      <c r="AC171" s="2">
        <v>329</v>
      </c>
      <c r="AD171" s="3">
        <f>IF(AC180=0,"- - -",AC171/AC180*100)</f>
        <v>24.736842105263158</v>
      </c>
      <c r="AE171" s="26">
        <f t="shared" si="9"/>
        <v>1642</v>
      </c>
      <c r="AF171" s="29">
        <f>IF(AE180=0,"- - -",AE171/AE180*100)</f>
        <v>1.3452510671068909</v>
      </c>
      <c r="AI171" s="69"/>
    </row>
    <row r="172" spans="1:35" x14ac:dyDescent="0.25">
      <c r="A172" s="60" t="s">
        <v>210</v>
      </c>
      <c r="B172" s="62" t="s">
        <v>218</v>
      </c>
      <c r="C172" s="9">
        <v>182</v>
      </c>
      <c r="D172" s="3">
        <f>IF(C180=0,"- - -",C172/C180*100)</f>
        <v>8.7880251086431667</v>
      </c>
      <c r="E172" s="2">
        <v>71</v>
      </c>
      <c r="F172" s="3">
        <f>IF(E180=0,"- - -",E172/E180*100)</f>
        <v>2.3937963587322995</v>
      </c>
      <c r="G172" s="2">
        <v>140</v>
      </c>
      <c r="H172" s="3">
        <f>IF(G180=0,"- - -",G172/G180*100)</f>
        <v>0.83487387441111582</v>
      </c>
      <c r="I172" s="2">
        <v>627</v>
      </c>
      <c r="J172" s="3">
        <f>IF(I180=0,"- - -",I172/I180*100)</f>
        <v>1.181881585644003</v>
      </c>
      <c r="K172" s="2">
        <v>784</v>
      </c>
      <c r="L172" s="3">
        <f>IF(K180=0,"- - -",K172/K180*100)</f>
        <v>2.9649799561303989</v>
      </c>
      <c r="M172" s="2">
        <v>541</v>
      </c>
      <c r="N172" s="3">
        <f>IF(M180=0,"- - -",M172/M180*100)</f>
        <v>5.6941374592148195</v>
      </c>
      <c r="O172" s="2">
        <v>349</v>
      </c>
      <c r="P172" s="3">
        <f>IF(O180=0,"- - -",O172/O180*100)</f>
        <v>12.849779086892488</v>
      </c>
      <c r="Q172" s="2">
        <v>253</v>
      </c>
      <c r="R172" s="3">
        <f>IF(Q180=0,"- - -",Q172/Q180*100)</f>
        <v>21.422523285351396</v>
      </c>
      <c r="S172" s="2">
        <v>250</v>
      </c>
      <c r="T172" s="3">
        <f>IF(S180=0,"- - -",S172/S180*100)</f>
        <v>31.446540880503143</v>
      </c>
      <c r="U172" s="2">
        <v>195</v>
      </c>
      <c r="V172" s="3">
        <f>IF(U180=0,"- - -",U172/U180*100)</f>
        <v>35.779816513761467</v>
      </c>
      <c r="W172" s="2">
        <v>213</v>
      </c>
      <c r="X172" s="3">
        <f>IF(W180=0,"- - -",W172/W180*100)</f>
        <v>41.929133858267711</v>
      </c>
      <c r="Y172" s="2">
        <v>1477</v>
      </c>
      <c r="Z172" s="3">
        <f>IF(Y180=0,"- - -",Y172/Y180*100)</f>
        <v>49.282615949282615</v>
      </c>
      <c r="AA172" s="2">
        <v>429</v>
      </c>
      <c r="AB172" s="3">
        <f>IF(AA180=0,"- - -",AA172/AA180*100)</f>
        <v>36.141533277169337</v>
      </c>
      <c r="AC172" s="2">
        <v>135</v>
      </c>
      <c r="AD172" s="3">
        <f>IF(AC180=0,"- - -",AC172/AC180*100)</f>
        <v>10.150375939849624</v>
      </c>
      <c r="AE172" s="26">
        <f t="shared" si="9"/>
        <v>5646</v>
      </c>
      <c r="AF172" s="29">
        <f>IF(AE180=0,"- - -",AE172/AE180*100)</f>
        <v>4.6256318665563372</v>
      </c>
      <c r="AI172" s="69"/>
    </row>
    <row r="173" spans="1:35" x14ac:dyDescent="0.25">
      <c r="A173" s="60" t="s">
        <v>211</v>
      </c>
      <c r="B173" s="62" t="s">
        <v>218</v>
      </c>
      <c r="C173" s="9">
        <v>278</v>
      </c>
      <c r="D173" s="3">
        <f>IF(C180=0,"- - -",C173/C180*100)</f>
        <v>13.423466924191214</v>
      </c>
      <c r="E173" s="2">
        <v>499</v>
      </c>
      <c r="F173" s="3">
        <f>IF(E180=0,"- - -",E173/E180*100)</f>
        <v>16.824005394470667</v>
      </c>
      <c r="G173" s="2">
        <v>2620</v>
      </c>
      <c r="H173" s="3">
        <f>IF(G180=0,"- - -",G173/G180*100)</f>
        <v>15.624068221122309</v>
      </c>
      <c r="I173" s="2">
        <v>9052</v>
      </c>
      <c r="J173" s="3">
        <f>IF(I180=0,"- - -",I173/I180*100)</f>
        <v>17.062826336921074</v>
      </c>
      <c r="K173" s="2">
        <v>5288</v>
      </c>
      <c r="L173" s="3">
        <f>IF(K180=0,"- - -",K173/K180*100)</f>
        <v>19.998487255124424</v>
      </c>
      <c r="M173" s="2">
        <v>2090</v>
      </c>
      <c r="N173" s="3">
        <f>IF(M180=0,"- - -",M173/M180*100)</f>
        <v>21.997684454267972</v>
      </c>
      <c r="O173" s="2">
        <v>727</v>
      </c>
      <c r="P173" s="3">
        <f>IF(O180=0,"- - -",O173/O180*100)</f>
        <v>26.767304860088366</v>
      </c>
      <c r="Q173" s="2">
        <v>309</v>
      </c>
      <c r="R173" s="3">
        <f>IF(Q180=0,"- - -",Q173/Q180*100)</f>
        <v>26.164267569856055</v>
      </c>
      <c r="S173" s="2">
        <v>204</v>
      </c>
      <c r="T173" s="3">
        <f>IF(S180=0,"- - -",S173/S180*100)</f>
        <v>25.660377358490567</v>
      </c>
      <c r="U173" s="2">
        <v>145</v>
      </c>
      <c r="V173" s="3">
        <f>IF(U180=0,"- - -",U173/U180*100)</f>
        <v>26.605504587155966</v>
      </c>
      <c r="W173" s="2">
        <v>127</v>
      </c>
      <c r="X173" s="3">
        <f>IF(W180=0,"- - -",W173/W180*100)</f>
        <v>25</v>
      </c>
      <c r="Y173" s="2">
        <v>609</v>
      </c>
      <c r="Z173" s="3">
        <f>IF(Y180=0,"- - -",Y173/Y180*100)</f>
        <v>20.32032032032032</v>
      </c>
      <c r="AA173" s="2">
        <v>113</v>
      </c>
      <c r="AB173" s="3">
        <f>IF(AA180=0,"- - -",AA173/AA180*100)</f>
        <v>9.5197978096040448</v>
      </c>
      <c r="AC173" s="2">
        <v>65</v>
      </c>
      <c r="AD173" s="3">
        <f>IF(AC180=0,"- - -",AC173/AC180*100)</f>
        <v>4.8872180451127818</v>
      </c>
      <c r="AE173" s="26">
        <f t="shared" si="9"/>
        <v>22126</v>
      </c>
      <c r="AF173" s="29">
        <f>IF(AE180=0,"- - -",AE173/AE180*100)</f>
        <v>18.127299093061552</v>
      </c>
      <c r="AI173" s="69"/>
    </row>
    <row r="174" spans="1:35" x14ac:dyDescent="0.25">
      <c r="A174" s="60" t="s">
        <v>213</v>
      </c>
      <c r="B174" s="62" t="s">
        <v>218</v>
      </c>
      <c r="C174" s="9">
        <v>458</v>
      </c>
      <c r="D174" s="3">
        <f>IF(C180=0,"- - -",C174/C180*100)</f>
        <v>22.114920328343796</v>
      </c>
      <c r="E174" s="2">
        <v>1263</v>
      </c>
      <c r="F174" s="3">
        <f>IF(E180=0,"- - -",E174/E180*100)</f>
        <v>42.582602832097102</v>
      </c>
      <c r="G174" s="2">
        <v>7329</v>
      </c>
      <c r="H174" s="3">
        <f>IF(G180=0,"- - -",G174/G180*100)</f>
        <v>43.705647325421907</v>
      </c>
      <c r="I174" s="2">
        <v>22589</v>
      </c>
      <c r="J174" s="3">
        <f>IF(I180=0,"- - -",I174/I180*100)</f>
        <v>42.579781719477481</v>
      </c>
      <c r="K174" s="2">
        <v>10596</v>
      </c>
      <c r="L174" s="3">
        <f>IF(K180=0,"- - -",K174/K180*100)</f>
        <v>40.072611754027683</v>
      </c>
      <c r="M174" s="2">
        <v>3456</v>
      </c>
      <c r="N174" s="3">
        <f>IF(M180=0,"- - -",M174/M180*100)</f>
        <v>36.37511840858857</v>
      </c>
      <c r="O174" s="2">
        <v>841</v>
      </c>
      <c r="P174" s="3">
        <f>IF(O180=0,"- - -",O174/O180*100)</f>
        <v>30.964653902798233</v>
      </c>
      <c r="Q174" s="2">
        <v>310</v>
      </c>
      <c r="R174" s="3">
        <f>IF(Q180=0,"- - -",Q174/Q180*100)</f>
        <v>26.248941574936495</v>
      </c>
      <c r="S174" s="2">
        <v>158</v>
      </c>
      <c r="T174" s="3">
        <f>IF(S180=0,"- - -",S174/S180*100)</f>
        <v>19.874213836477988</v>
      </c>
      <c r="U174" s="2">
        <v>97</v>
      </c>
      <c r="V174" s="3">
        <f>IF(U180=0,"- - -",U174/U180*100)</f>
        <v>17.798165137614681</v>
      </c>
      <c r="W174" s="2">
        <v>61</v>
      </c>
      <c r="X174" s="3">
        <f>IF(W180=0,"- - -",W174/W180*100)</f>
        <v>12.007874015748031</v>
      </c>
      <c r="Y174" s="2">
        <v>214</v>
      </c>
      <c r="Z174" s="3">
        <f>IF(Y180=0,"- - -",Y174/Y180*100)</f>
        <v>7.1404738071404736</v>
      </c>
      <c r="AA174" s="2">
        <v>45</v>
      </c>
      <c r="AB174" s="3">
        <f>IF(AA180=0,"- - -",AA174/AA180*100)</f>
        <v>3.7910699241786014</v>
      </c>
      <c r="AC174" s="2">
        <v>48</v>
      </c>
      <c r="AD174" s="3">
        <f>IF(AC180=0,"- - -",AC174/AC180*100)</f>
        <v>3.6090225563909777</v>
      </c>
      <c r="AE174" s="26">
        <f t="shared" si="9"/>
        <v>47465</v>
      </c>
      <c r="AF174" s="29">
        <f>IF(AE180=0,"- - -",AE174/AE180*100)</f>
        <v>38.886931729737256</v>
      </c>
      <c r="AI174" s="69"/>
    </row>
    <row r="175" spans="1:35" x14ac:dyDescent="0.25">
      <c r="A175" s="60" t="s">
        <v>214</v>
      </c>
      <c r="B175" s="62" t="s">
        <v>218</v>
      </c>
      <c r="C175" s="9">
        <v>302</v>
      </c>
      <c r="D175" s="3">
        <f>IF(C180=0,"- - -",C175/C180*100)</f>
        <v>14.582327378078222</v>
      </c>
      <c r="E175" s="2">
        <v>853</v>
      </c>
      <c r="F175" s="3">
        <f>IF(E180=0,"- - -",E175/E180*100)</f>
        <v>28.759271746459881</v>
      </c>
      <c r="G175" s="2">
        <v>5215</v>
      </c>
      <c r="H175" s="3">
        <f>IF(G180=0,"- - -",G175/G180*100)</f>
        <v>31.099051821814061</v>
      </c>
      <c r="I175" s="2">
        <v>16364</v>
      </c>
      <c r="J175" s="3">
        <f>IF(I180=0,"- - -",I175/I180*100)</f>
        <v>30.845789900284633</v>
      </c>
      <c r="K175" s="2">
        <v>7534</v>
      </c>
      <c r="L175" s="3">
        <f>IF(K180=0,"- - -",K175/K180*100)</f>
        <v>28.492549731487788</v>
      </c>
      <c r="M175" s="2">
        <v>2507</v>
      </c>
      <c r="N175" s="3">
        <f>IF(M180=0,"- - -",M175/M180*100)</f>
        <v>26.386696137248713</v>
      </c>
      <c r="O175" s="2">
        <v>547</v>
      </c>
      <c r="P175" s="3">
        <f>IF(O180=0,"- - -",O175/O180*100)</f>
        <v>20.139911634756995</v>
      </c>
      <c r="Q175" s="2">
        <v>207</v>
      </c>
      <c r="R175" s="3">
        <f>IF(Q180=0,"- - -",Q175/Q180*100)</f>
        <v>17.527519051651144</v>
      </c>
      <c r="S175" s="2">
        <v>112</v>
      </c>
      <c r="T175" s="3">
        <f>IF(S180=0,"- - -",S175/S180*100)</f>
        <v>14.088050314465409</v>
      </c>
      <c r="U175" s="2">
        <v>63</v>
      </c>
      <c r="V175" s="3">
        <f>IF(U180=0,"- - -",U175/U180*100)</f>
        <v>11.559633027522937</v>
      </c>
      <c r="W175" s="2">
        <v>44</v>
      </c>
      <c r="X175" s="3">
        <f>IF(W180=0,"- - -",W175/W180*100)</f>
        <v>8.6614173228346463</v>
      </c>
      <c r="Y175" s="2">
        <v>108</v>
      </c>
      <c r="Z175" s="3">
        <f>IF(Y180=0,"- - -",Y175/Y180*100)</f>
        <v>3.6036036036036037</v>
      </c>
      <c r="AA175" s="2">
        <v>20</v>
      </c>
      <c r="AB175" s="3">
        <f>IF(AA180=0,"- - -",AA175/AA180*100)</f>
        <v>1.6849199663016006</v>
      </c>
      <c r="AC175" s="2">
        <v>16</v>
      </c>
      <c r="AD175" s="3">
        <f>IF(AC180=0,"- - -",AC175/AC180*100)</f>
        <v>1.2030075187969926</v>
      </c>
      <c r="AE175" s="26">
        <f t="shared" si="9"/>
        <v>33892</v>
      </c>
      <c r="AF175" s="29">
        <f>IF(AE180=0,"- - -",AE175/AE180*100)</f>
        <v>27.766899614121037</v>
      </c>
      <c r="AI175" s="69"/>
    </row>
    <row r="176" spans="1:35" x14ac:dyDescent="0.25">
      <c r="A176" s="60" t="s">
        <v>215</v>
      </c>
      <c r="B176" s="62" t="s">
        <v>218</v>
      </c>
      <c r="C176" s="9">
        <v>81</v>
      </c>
      <c r="D176" s="3">
        <f>IF(C180=0,"- - -",C176/C180*100)</f>
        <v>3.9111540318686626</v>
      </c>
      <c r="E176" s="2">
        <v>205</v>
      </c>
      <c r="F176" s="3">
        <f>IF(E180=0,"- - -",E176/E180*100)</f>
        <v>6.9116655428186107</v>
      </c>
      <c r="G176" s="2">
        <v>1292</v>
      </c>
      <c r="H176" s="3">
        <f>IF(G180=0,"- - -",G176/G180*100)</f>
        <v>7.7046931838511536</v>
      </c>
      <c r="I176" s="2">
        <v>3941</v>
      </c>
      <c r="J176" s="3">
        <f>IF(I180=0,"- - -",I176/I180*100)</f>
        <v>7.4287006842472341</v>
      </c>
      <c r="K176" s="2">
        <v>1963</v>
      </c>
      <c r="L176" s="3">
        <f>IF(K180=0,"- - -",K176/K180*100)</f>
        <v>7.4237954768928223</v>
      </c>
      <c r="M176" s="2">
        <v>760</v>
      </c>
      <c r="N176" s="3">
        <f>IF(M180=0,"- - -",M176/M180*100)</f>
        <v>7.9991579833701714</v>
      </c>
      <c r="O176" s="2">
        <v>198</v>
      </c>
      <c r="P176" s="3">
        <f>IF(O180=0,"- - -",O176/O180*100)</f>
        <v>7.2901325478645074</v>
      </c>
      <c r="Q176" s="2">
        <v>58</v>
      </c>
      <c r="R176" s="3">
        <f>IF(Q180=0,"- - -",Q176/Q180*100)</f>
        <v>4.9110922946655373</v>
      </c>
      <c r="S176" s="2">
        <v>41</v>
      </c>
      <c r="T176" s="3">
        <f>IF(S180=0,"- - -",S176/S180*100)</f>
        <v>5.1572327044025164</v>
      </c>
      <c r="U176" s="2">
        <v>13</v>
      </c>
      <c r="V176" s="3">
        <f>IF(U180=0,"- - -",U176/U180*100)</f>
        <v>2.3853211009174311</v>
      </c>
      <c r="W176" s="2">
        <v>20</v>
      </c>
      <c r="X176" s="3">
        <f>IF(W180=0,"- - -",W176/W180*100)</f>
        <v>3.9370078740157481</v>
      </c>
      <c r="Y176" s="2">
        <v>37</v>
      </c>
      <c r="Z176" s="3">
        <f>IF(Y180=0,"- - -",Y176/Y180*100)</f>
        <v>1.2345679012345678</v>
      </c>
      <c r="AA176" s="2">
        <v>5</v>
      </c>
      <c r="AB176" s="3">
        <f>IF(AA180=0,"- - -",AA176/AA180*100)</f>
        <v>0.42122999157540014</v>
      </c>
      <c r="AC176" s="2">
        <v>6</v>
      </c>
      <c r="AD176" s="3">
        <f>IF(AC180=0,"- - -",AC176/AC180*100)</f>
        <v>0.45112781954887221</v>
      </c>
      <c r="AE176" s="26">
        <f t="shared" si="9"/>
        <v>8620</v>
      </c>
      <c r="AF176" s="29">
        <f>IF(AE180=0,"- - -",AE176/AE180*100)</f>
        <v>7.0621584643492081</v>
      </c>
      <c r="AI176" s="69"/>
    </row>
    <row r="177" spans="1:35" x14ac:dyDescent="0.25">
      <c r="A177" s="60" t="s">
        <v>216</v>
      </c>
      <c r="B177" s="62" t="s">
        <v>218</v>
      </c>
      <c r="C177" s="9">
        <v>14</v>
      </c>
      <c r="D177" s="3">
        <f>IF(C180=0,"- - -",C177/C180*100)</f>
        <v>0.67600193143408982</v>
      </c>
      <c r="E177" s="2">
        <v>23</v>
      </c>
      <c r="F177" s="3">
        <f>IF(E180=0,"- - -",E177/E180*100)</f>
        <v>0.77545515846257584</v>
      </c>
      <c r="G177" s="2">
        <v>128</v>
      </c>
      <c r="H177" s="3">
        <f>IF(G180=0,"- - -",G177/G180*100)</f>
        <v>0.76331325660444871</v>
      </c>
      <c r="I177" s="2">
        <v>402</v>
      </c>
      <c r="J177" s="3">
        <f>IF(I180=0,"- - -",I177/I180*100)</f>
        <v>0.75776139940811671</v>
      </c>
      <c r="K177" s="2">
        <v>230</v>
      </c>
      <c r="L177" s="3">
        <f>IF(K180=0,"- - -",K177/K180*100)</f>
        <v>0.8698283034566221</v>
      </c>
      <c r="M177" s="2">
        <v>104</v>
      </c>
      <c r="N177" s="3">
        <f>IF(M180=0,"- - -",M177/M180*100)</f>
        <v>1.0946216187769708</v>
      </c>
      <c r="O177" s="2">
        <v>21</v>
      </c>
      <c r="P177" s="3">
        <f>IF(O180=0,"- - -",O177/O180*100)</f>
        <v>0.77319587628865982</v>
      </c>
      <c r="Q177" s="2">
        <v>12</v>
      </c>
      <c r="R177" s="3">
        <f>IF(Q180=0,"- - -",Q177/Q180*100)</f>
        <v>1.0160880609652836</v>
      </c>
      <c r="S177" s="2">
        <v>7</v>
      </c>
      <c r="T177" s="3">
        <f>IF(S180=0,"- - -",S177/S180*100)</f>
        <v>0.88050314465408808</v>
      </c>
      <c r="U177" s="2">
        <v>3</v>
      </c>
      <c r="V177" s="3">
        <f>IF(U180=0,"- - -",U177/U180*100)</f>
        <v>0.55045871559633031</v>
      </c>
      <c r="W177" s="2">
        <v>1</v>
      </c>
      <c r="X177" s="3">
        <f>IF(W180=0,"- - -",W177/W180*100)</f>
        <v>0.19685039370078738</v>
      </c>
      <c r="Y177" s="2">
        <v>11</v>
      </c>
      <c r="Z177" s="3">
        <f>IF(Y180=0,"- - -",Y177/Y180*100)</f>
        <v>0.3670337003670337</v>
      </c>
      <c r="AA177" s="2">
        <v>4</v>
      </c>
      <c r="AB177" s="3">
        <f>IF(AA180=0,"- - -",AA177/AA180*100)</f>
        <v>0.33698399326032014</v>
      </c>
      <c r="AC177" s="2">
        <v>0</v>
      </c>
      <c r="AD177" s="3">
        <f>IF(AC180=0,"- - -",AC177/AC180*100)</f>
        <v>0</v>
      </c>
      <c r="AE177" s="26">
        <f t="shared" si="9"/>
        <v>960</v>
      </c>
      <c r="AF177" s="29">
        <f>IF(AE180=0,"- - -",AE177/AE180*100)</f>
        <v>0.78650488698088639</v>
      </c>
      <c r="AI177" s="69"/>
    </row>
    <row r="178" spans="1:35" x14ac:dyDescent="0.25">
      <c r="A178" s="61" t="s">
        <v>217</v>
      </c>
      <c r="B178" s="62" t="s">
        <v>218</v>
      </c>
      <c r="C178" s="10">
        <v>2</v>
      </c>
      <c r="D178" s="7">
        <f>IF(C180=0,"- - -",C178/C180*100)</f>
        <v>9.6571704490584248E-2</v>
      </c>
      <c r="E178" s="6">
        <v>0</v>
      </c>
      <c r="F178" s="7">
        <f>IF(E180=0,"- - -",E178/E180*100)</f>
        <v>0</v>
      </c>
      <c r="G178" s="6">
        <v>5</v>
      </c>
      <c r="H178" s="7">
        <f>IF(G180=0,"- - -",G178/G180*100)</f>
        <v>2.9816924086111279E-2</v>
      </c>
      <c r="I178" s="6">
        <v>25</v>
      </c>
      <c r="J178" s="7">
        <f>IF(I180=0,"- - -",I178/I180*100)</f>
        <v>4.7124465137320687E-2</v>
      </c>
      <c r="K178" s="6">
        <v>10</v>
      </c>
      <c r="L178" s="7">
        <f>IF(K180=0,"- - -",K178/K180*100)</f>
        <v>3.7818621889418348E-2</v>
      </c>
      <c r="M178" s="6">
        <v>12</v>
      </c>
      <c r="N178" s="7">
        <f>IF(M180=0,"- - -",M178/M180*100)</f>
        <v>0.12630249447426586</v>
      </c>
      <c r="O178" s="6">
        <v>4</v>
      </c>
      <c r="P178" s="7">
        <f>IF(O180=0,"- - -",O178/O180*100)</f>
        <v>0.14727540500736377</v>
      </c>
      <c r="Q178" s="6">
        <v>1</v>
      </c>
      <c r="R178" s="7">
        <f>IF(Q180=0,"- - -",Q178/Q180*100)</f>
        <v>8.4674005080440304E-2</v>
      </c>
      <c r="S178" s="6">
        <v>1</v>
      </c>
      <c r="T178" s="7">
        <f>IF(S180=0,"- - -",S178/S180*100)</f>
        <v>0.12578616352201258</v>
      </c>
      <c r="U178" s="6">
        <v>3</v>
      </c>
      <c r="V178" s="7">
        <f>IF(U180=0,"- - -",U178/U180*100)</f>
        <v>0.55045871559633031</v>
      </c>
      <c r="W178" s="6">
        <v>1</v>
      </c>
      <c r="X178" s="7">
        <f>IF(W180=0,"- - -",W178/W180*100)</f>
        <v>0.19685039370078738</v>
      </c>
      <c r="Y178" s="6">
        <v>3</v>
      </c>
      <c r="Z178" s="7">
        <f>IF(Y180=0,"- - -",Y178/Y180*100)</f>
        <v>0.10010010010010009</v>
      </c>
      <c r="AA178" s="6">
        <v>1</v>
      </c>
      <c r="AB178" s="7">
        <f>IF(AA180=0,"- - -",AA178/AA180*100)</f>
        <v>8.4245998315080034E-2</v>
      </c>
      <c r="AC178" s="6">
        <v>0</v>
      </c>
      <c r="AD178" s="7">
        <f>IF(AC180=0,"- - -",AC178/AC180*100)</f>
        <v>0</v>
      </c>
      <c r="AE178" s="26">
        <f t="shared" si="9"/>
        <v>68</v>
      </c>
      <c r="AF178" s="29">
        <f>IF(AE180=0,"- - -",AE178/AE180*100)</f>
        <v>5.5710762827812781E-2</v>
      </c>
      <c r="AI178" s="69"/>
    </row>
    <row r="179" spans="1:35" ht="15.75" thickBot="1" x14ac:dyDescent="0.3">
      <c r="A179" s="75" t="s">
        <v>219</v>
      </c>
      <c r="B179" s="62"/>
      <c r="C179" s="10">
        <v>15</v>
      </c>
      <c r="D179" s="7">
        <f>IF(C180=0,"- - -",C179/C180*100)</f>
        <v>0.72428778367938196</v>
      </c>
      <c r="E179" s="6">
        <v>3</v>
      </c>
      <c r="F179" s="7">
        <f>IF(E180=0,"- - -",E179/E180*100)</f>
        <v>0.10114632501685772</v>
      </c>
      <c r="G179" s="6">
        <v>6</v>
      </c>
      <c r="H179" s="7">
        <f>IF(G180=0,"- - -",G179/G180*100)</f>
        <v>3.578030890333353E-2</v>
      </c>
      <c r="I179" s="6">
        <v>5</v>
      </c>
      <c r="J179" s="7">
        <f>IF(I180=0,"- - -",I179/I180*100)</f>
        <v>9.4248930274641388E-3</v>
      </c>
      <c r="K179" s="6">
        <v>2</v>
      </c>
      <c r="L179" s="7">
        <f>IF(K180=0,"- - -",K179/K180*100)</f>
        <v>7.5637243778836696E-3</v>
      </c>
      <c r="M179" s="6">
        <v>1</v>
      </c>
      <c r="N179" s="7">
        <f>IF(M180=0,"- - -",M179/M180*100)</f>
        <v>1.0525207872855489E-2</v>
      </c>
      <c r="O179" s="6">
        <v>1</v>
      </c>
      <c r="P179" s="7">
        <f>IF(O180=0,"- - -",O179/O180*100)</f>
        <v>3.6818851251840944E-2</v>
      </c>
      <c r="Q179" s="6">
        <v>0</v>
      </c>
      <c r="R179" s="7">
        <f>IF(Q180=0,"- - -",Q179/Q180*100)</f>
        <v>0</v>
      </c>
      <c r="S179" s="6">
        <v>0</v>
      </c>
      <c r="T179" s="7">
        <f>IF(S180=0,"- - -",S179/S180*100)</f>
        <v>0</v>
      </c>
      <c r="U179" s="6">
        <v>0</v>
      </c>
      <c r="V179" s="7">
        <f>IF(U180=0,"- - -",U179/U180*100)</f>
        <v>0</v>
      </c>
      <c r="W179" s="6">
        <v>0</v>
      </c>
      <c r="X179" s="7">
        <f>IF(W180=0,"- - -",W179/W180*100)</f>
        <v>0</v>
      </c>
      <c r="Y179" s="6">
        <v>0</v>
      </c>
      <c r="Z179" s="7">
        <f>IF(Y180=0,"- - -",Y179/Y180*100)</f>
        <v>0</v>
      </c>
      <c r="AA179" s="6">
        <v>1</v>
      </c>
      <c r="AB179" s="7">
        <f>IF(AA180=0,"- - -",AA179/AA180*100)</f>
        <v>8.4245998315080034E-2</v>
      </c>
      <c r="AC179" s="6">
        <v>1</v>
      </c>
      <c r="AD179" s="7">
        <f>IF(AC180=0,"- - -",AC179/AC180*100)</f>
        <v>7.518796992481204E-2</v>
      </c>
      <c r="AE179" s="26">
        <f t="shared" si="9"/>
        <v>35</v>
      </c>
      <c r="AF179" s="29">
        <f>IF(AE180=0,"- - -",AE179/AE180*100)</f>
        <v>2.8674657337844814E-2</v>
      </c>
      <c r="AI179" s="69"/>
    </row>
    <row r="180" spans="1:35" x14ac:dyDescent="0.25">
      <c r="A180" s="153" t="s">
        <v>13</v>
      </c>
      <c r="B180" s="154"/>
      <c r="C180" s="14">
        <f>SUM(C168:C179)</f>
        <v>2071</v>
      </c>
      <c r="D180" s="15">
        <f>IF(C180=0,"- - -",C180/C180*100)</f>
        <v>100</v>
      </c>
      <c r="E180" s="16">
        <f>SUM(E168:E179)</f>
        <v>2966</v>
      </c>
      <c r="F180" s="15">
        <f>IF(E180=0,"- - -",E180/E180*100)</f>
        <v>100</v>
      </c>
      <c r="G180" s="16">
        <f>SUM(G168:G179)</f>
        <v>16769</v>
      </c>
      <c r="H180" s="15">
        <f>IF(G180=0,"- - -",G180/G180*100)</f>
        <v>100</v>
      </c>
      <c r="I180" s="16">
        <f>SUM(I168:I179)</f>
        <v>53051</v>
      </c>
      <c r="J180" s="15">
        <f>IF(I180=0,"- - -",I180/I180*100)</f>
        <v>100</v>
      </c>
      <c r="K180" s="16">
        <f>SUM(K168:K179)</f>
        <v>26442</v>
      </c>
      <c r="L180" s="15">
        <f>IF(K180=0,"- - -",K180/K180*100)</f>
        <v>100</v>
      </c>
      <c r="M180" s="16">
        <f>SUM(M168:M179)</f>
        <v>9501</v>
      </c>
      <c r="N180" s="15">
        <f>IF(M180=0,"- - -",M180/M180*100)</f>
        <v>100</v>
      </c>
      <c r="O180" s="16">
        <f>SUM(O168:O179)</f>
        <v>2716</v>
      </c>
      <c r="P180" s="15">
        <f>IF(O180=0,"- - -",O180/O180*100)</f>
        <v>100</v>
      </c>
      <c r="Q180" s="16">
        <f>SUM(Q168:Q179)</f>
        <v>1181</v>
      </c>
      <c r="R180" s="15">
        <f>IF(Q180=0,"- - -",Q180/Q180*100)</f>
        <v>100</v>
      </c>
      <c r="S180" s="16">
        <f>SUM(S168:S179)</f>
        <v>795</v>
      </c>
      <c r="T180" s="15">
        <f>IF(S180=0,"- - -",S180/S180*100)</f>
        <v>100</v>
      </c>
      <c r="U180" s="16">
        <f>SUM(U168:U179)</f>
        <v>545</v>
      </c>
      <c r="V180" s="15">
        <f>IF(U180=0,"- - -",U180/U180*100)</f>
        <v>100</v>
      </c>
      <c r="W180" s="16">
        <f>SUM(W168:W179)</f>
        <v>508</v>
      </c>
      <c r="X180" s="15">
        <f>IF(W180=0,"- - -",W180/W180*100)</f>
        <v>100</v>
      </c>
      <c r="Y180" s="16">
        <f>SUM(Y168:Y179)</f>
        <v>2997</v>
      </c>
      <c r="Z180" s="15">
        <f>IF(Y180=0,"- - -",Y180/Y180*100)</f>
        <v>100</v>
      </c>
      <c r="AA180" s="16">
        <f>SUM(AA168:AA179)</f>
        <v>1187</v>
      </c>
      <c r="AB180" s="15">
        <f t="shared" ref="AB180" si="10">IF(AA180=0,"- - -",AA180/AA180*100)</f>
        <v>100</v>
      </c>
      <c r="AC180" s="16">
        <f>SUM(AC168:AC179)</f>
        <v>1330</v>
      </c>
      <c r="AD180" s="15">
        <f t="shared" ref="AD180" si="11">IF(AC180=0,"- - -",AC180/AC180*100)</f>
        <v>100</v>
      </c>
      <c r="AE180" s="22">
        <f>SUM(AE168:AE179)</f>
        <v>122059</v>
      </c>
      <c r="AF180" s="23">
        <f>IF(AE180=0,"- - -",AE180/AE180*100)</f>
        <v>100</v>
      </c>
      <c r="AI180" s="69"/>
    </row>
    <row r="181" spans="1:35" ht="15.75" thickBot="1" x14ac:dyDescent="0.3">
      <c r="A181" s="155" t="s">
        <v>31</v>
      </c>
      <c r="B181" s="156"/>
      <c r="C181" s="18">
        <f>IF($AE180=0,"- - -",C180/$AE180*100)</f>
        <v>1.6967204384764745</v>
      </c>
      <c r="D181" s="19"/>
      <c r="E181" s="20">
        <f>IF($AE180=0,"- - -",E180/$AE180*100)</f>
        <v>2.4299723904013635</v>
      </c>
      <c r="F181" s="19"/>
      <c r="G181" s="20">
        <f>IF($AE180=0,"- - -",G180/$AE180*100)</f>
        <v>13.738437968523421</v>
      </c>
      <c r="H181" s="19"/>
      <c r="I181" s="20">
        <f>IF($AE180=0,"- - -",I180/$AE180*100)</f>
        <v>43.463407040857291</v>
      </c>
      <c r="J181" s="19"/>
      <c r="K181" s="20">
        <f>IF($AE180=0,"- - -",K180/$AE180*100)</f>
        <v>21.663293980779788</v>
      </c>
      <c r="L181" s="19"/>
      <c r="M181" s="20">
        <f>IF($AE180=0,"- - -",M180/$AE180*100)</f>
        <v>7.7839405533389598</v>
      </c>
      <c r="N181" s="19"/>
      <c r="O181" s="20">
        <f>IF($AE180=0,"- - -",O180/$AE180*100)</f>
        <v>2.2251534094167575</v>
      </c>
      <c r="P181" s="19"/>
      <c r="Q181" s="20">
        <f>IF($AE180=0,"- - -",Q180/$AE180*100)</f>
        <v>0.9675648661712779</v>
      </c>
      <c r="R181" s="19"/>
      <c r="S181" s="20">
        <f>IF($AE180=0,"- - -",S180/$AE180*100)</f>
        <v>0.65132435953104639</v>
      </c>
      <c r="T181" s="19"/>
      <c r="U181" s="20">
        <f>IF($AE180=0,"- - -",U180/$AE180*100)</f>
        <v>0.44650537854644062</v>
      </c>
      <c r="V181" s="19"/>
      <c r="W181" s="20">
        <f>IF($AE180=0,"- - -",W180/$AE180*100)</f>
        <v>0.41619216936071896</v>
      </c>
      <c r="X181" s="19"/>
      <c r="Y181" s="20">
        <f>IF($AE180=0,"- - -",Y180/$AE180*100)</f>
        <v>2.4553699440434547</v>
      </c>
      <c r="Z181" s="19"/>
      <c r="AA181" s="20">
        <f>IF($AE180=0,"- - -",AA180/$AE180*100)</f>
        <v>0.97248052171490829</v>
      </c>
      <c r="AB181" s="50"/>
      <c r="AC181" s="20">
        <f>IF($AE180=0,"- - -",AC180/$AE180*100)</f>
        <v>1.0896369788381028</v>
      </c>
      <c r="AD181" s="50"/>
      <c r="AE181" s="24">
        <f>IF($AE180=0,"- - -",AE180/$AE180*100)</f>
        <v>100</v>
      </c>
      <c r="AF181" s="25"/>
    </row>
    <row r="184" spans="1:35" x14ac:dyDescent="0.25">
      <c r="A184" s="49" t="s">
        <v>200</v>
      </c>
      <c r="L184" s="48"/>
    </row>
    <row r="185" spans="1:35" ht="15.75" thickBot="1" x14ac:dyDescent="0.3"/>
    <row r="186" spans="1:35" ht="14.45" customHeight="1" x14ac:dyDescent="0.25">
      <c r="A186" s="149" t="s">
        <v>205</v>
      </c>
      <c r="B186" s="150"/>
      <c r="C186" s="32" t="s">
        <v>596</v>
      </c>
      <c r="D186" s="33"/>
      <c r="E186" s="33" t="s">
        <v>59</v>
      </c>
      <c r="F186" s="33"/>
      <c r="G186" s="33" t="s">
        <v>16</v>
      </c>
      <c r="H186" s="33"/>
      <c r="I186" s="35" t="s">
        <v>13</v>
      </c>
      <c r="J186" s="36"/>
    </row>
    <row r="187" spans="1:35" ht="15.75" thickBot="1" x14ac:dyDescent="0.3">
      <c r="A187" s="151"/>
      <c r="B187" s="152"/>
      <c r="C187" s="37" t="s">
        <v>14</v>
      </c>
      <c r="D187" s="38" t="s">
        <v>15</v>
      </c>
      <c r="E187" s="39" t="s">
        <v>14</v>
      </c>
      <c r="F187" s="38" t="s">
        <v>15</v>
      </c>
      <c r="G187" s="39" t="s">
        <v>14</v>
      </c>
      <c r="H187" s="38" t="s">
        <v>15</v>
      </c>
      <c r="I187" s="41" t="s">
        <v>14</v>
      </c>
      <c r="J187" s="42" t="s">
        <v>15</v>
      </c>
    </row>
    <row r="188" spans="1:35" x14ac:dyDescent="0.25">
      <c r="A188" s="59" t="s">
        <v>220</v>
      </c>
      <c r="B188" s="62" t="s">
        <v>218</v>
      </c>
      <c r="C188" s="8">
        <v>45</v>
      </c>
      <c r="D188" s="5">
        <f>IF(C200=0,"- - -",C188/C200*100)</f>
        <v>4.7302197975465927E-2</v>
      </c>
      <c r="E188" s="4">
        <v>19</v>
      </c>
      <c r="F188" s="5">
        <f>IF(E200=0,"- - -",E188/E200*100)</f>
        <v>7.2566168888209909E-2</v>
      </c>
      <c r="G188" s="4">
        <v>101</v>
      </c>
      <c r="H188" s="5">
        <f>IF(G200=0,"- - -",G188/G200*100)</f>
        <v>13.593539703903096</v>
      </c>
      <c r="I188" s="26">
        <f>C188+E188+G188</f>
        <v>165</v>
      </c>
      <c r="J188" s="27">
        <f>IF(I200=0,"- - -",I188/I200*100)</f>
        <v>0.13518052744983983</v>
      </c>
      <c r="M188" s="69"/>
    </row>
    <row r="189" spans="1:35" x14ac:dyDescent="0.25">
      <c r="A189" s="60" t="s">
        <v>208</v>
      </c>
      <c r="B189" s="62" t="s">
        <v>218</v>
      </c>
      <c r="C189" s="9">
        <v>157</v>
      </c>
      <c r="D189" s="3">
        <f>IF(C200=0,"- - -",C189/C200*100)</f>
        <v>0.16503211293662556</v>
      </c>
      <c r="E189" s="2">
        <v>302</v>
      </c>
      <c r="F189" s="3">
        <f>IF(E200=0,"- - -",E189/E200*100)</f>
        <v>1.1534201581178627</v>
      </c>
      <c r="G189" s="2">
        <v>174</v>
      </c>
      <c r="H189" s="3">
        <f>IF(G200=0,"- - -",G189/G200*100)</f>
        <v>23.418573351278603</v>
      </c>
      <c r="I189" s="26">
        <f t="shared" ref="I189:I199" si="12">C189+E189+G189</f>
        <v>633</v>
      </c>
      <c r="J189" s="29">
        <f>IF(I200=0,"- - -",I189/I200*100)</f>
        <v>0.51860165985302187</v>
      </c>
      <c r="M189" s="69"/>
    </row>
    <row r="190" spans="1:35" x14ac:dyDescent="0.25">
      <c r="A190" s="60" t="s">
        <v>209</v>
      </c>
      <c r="B190" s="62" t="s">
        <v>218</v>
      </c>
      <c r="C190" s="9">
        <v>207</v>
      </c>
      <c r="D190" s="3">
        <f>IF(C200=0,"- - -",C190/C200*100)</f>
        <v>0.21759011068714329</v>
      </c>
      <c r="E190" s="2">
        <v>519</v>
      </c>
      <c r="F190" s="3">
        <f>IF(E200=0,"- - -",E190/E200*100)</f>
        <v>1.9822021922621547</v>
      </c>
      <c r="G190" s="2">
        <v>81</v>
      </c>
      <c r="H190" s="3">
        <f>IF(G200=0,"- - -",G190/G200*100)</f>
        <v>10.901749663526244</v>
      </c>
      <c r="I190" s="26">
        <f t="shared" si="12"/>
        <v>807</v>
      </c>
      <c r="J190" s="29">
        <f>IF(I200=0,"- - -",I190/I200*100)</f>
        <v>0.6611556706183076</v>
      </c>
      <c r="M190" s="69"/>
    </row>
    <row r="191" spans="1:35" x14ac:dyDescent="0.25">
      <c r="A191" s="60" t="s">
        <v>212</v>
      </c>
      <c r="B191" s="62" t="s">
        <v>218</v>
      </c>
      <c r="C191" s="9">
        <v>623</v>
      </c>
      <c r="D191" s="3">
        <f>IF(C200=0,"- - -",C191/C200*100)</f>
        <v>0.6548726519714505</v>
      </c>
      <c r="E191" s="2">
        <v>940</v>
      </c>
      <c r="F191" s="3">
        <f>IF(E200=0,"- - -",E191/E200*100)</f>
        <v>3.5901157239430166</v>
      </c>
      <c r="G191" s="2">
        <v>79</v>
      </c>
      <c r="H191" s="3">
        <f>IF(G200=0,"- - -",G191/G200*100)</f>
        <v>10.632570659488561</v>
      </c>
      <c r="I191" s="26">
        <f t="shared" si="12"/>
        <v>1642</v>
      </c>
      <c r="J191" s="29">
        <f>IF(I200=0,"- - -",I191/I200*100)</f>
        <v>1.3452510671068909</v>
      </c>
      <c r="M191" s="69"/>
    </row>
    <row r="192" spans="1:35" x14ac:dyDescent="0.25">
      <c r="A192" s="60" t="s">
        <v>210</v>
      </c>
      <c r="B192" s="62" t="s">
        <v>218</v>
      </c>
      <c r="C192" s="9">
        <v>3436</v>
      </c>
      <c r="D192" s="3">
        <f>IF(C200=0,"- - -",C192/C200*100)</f>
        <v>3.6117856054155761</v>
      </c>
      <c r="E192" s="2">
        <v>2146</v>
      </c>
      <c r="F192" s="3">
        <f>IF(E200=0,"- - -",E192/E200*100)</f>
        <v>8.1961578123209708</v>
      </c>
      <c r="G192" s="2">
        <v>64</v>
      </c>
      <c r="H192" s="3">
        <f>IF(G200=0,"- - -",G192/G200*100)</f>
        <v>8.6137281292059225</v>
      </c>
      <c r="I192" s="26">
        <f t="shared" si="12"/>
        <v>5646</v>
      </c>
      <c r="J192" s="29">
        <f>IF(I200=0,"- - -",I192/I200*100)</f>
        <v>4.6256318665563372</v>
      </c>
      <c r="M192" s="69"/>
    </row>
    <row r="193" spans="1:13" x14ac:dyDescent="0.25">
      <c r="A193" s="60" t="s">
        <v>211</v>
      </c>
      <c r="B193" s="62" t="s">
        <v>218</v>
      </c>
      <c r="C193" s="9">
        <v>16733</v>
      </c>
      <c r="D193" s="3">
        <f>IF(C200=0,"- - -",C193/C200*100)</f>
        <v>17.589059527188251</v>
      </c>
      <c r="E193" s="2">
        <v>5298</v>
      </c>
      <c r="F193" s="3">
        <f>IF(E200=0,"- - -",E193/E200*100)</f>
        <v>20.234503303670319</v>
      </c>
      <c r="G193" s="2">
        <v>95</v>
      </c>
      <c r="H193" s="3">
        <f>IF(G200=0,"- - -",G193/G200*100)</f>
        <v>12.78600269179004</v>
      </c>
      <c r="I193" s="26">
        <f t="shared" si="12"/>
        <v>22126</v>
      </c>
      <c r="J193" s="29">
        <f>IF(I200=0,"- - -",I193/I200*100)</f>
        <v>18.127299093061552</v>
      </c>
      <c r="M193" s="69"/>
    </row>
    <row r="194" spans="1:13" x14ac:dyDescent="0.25">
      <c r="A194" s="60" t="s">
        <v>213</v>
      </c>
      <c r="B194" s="62" t="s">
        <v>218</v>
      </c>
      <c r="C194" s="9">
        <v>38529</v>
      </c>
      <c r="D194" s="3">
        <f>IF(C200=0,"- - -",C194/C200*100)</f>
        <v>40.500141906593932</v>
      </c>
      <c r="E194" s="2">
        <v>8844</v>
      </c>
      <c r="F194" s="3">
        <f>IF(E200=0,"- - -",E194/E200*100)</f>
        <v>33.777641981438336</v>
      </c>
      <c r="G194" s="2">
        <v>92</v>
      </c>
      <c r="H194" s="3">
        <f>IF(G200=0,"- - -",G194/G200*100)</f>
        <v>12.382234185733513</v>
      </c>
      <c r="I194" s="26">
        <f t="shared" si="12"/>
        <v>47465</v>
      </c>
      <c r="J194" s="29">
        <f>IF(I200=0,"- - -",I194/I200*100)</f>
        <v>38.886931729737256</v>
      </c>
      <c r="M194" s="69"/>
    </row>
    <row r="195" spans="1:13" x14ac:dyDescent="0.25">
      <c r="A195" s="60" t="s">
        <v>214</v>
      </c>
      <c r="B195" s="62" t="s">
        <v>218</v>
      </c>
      <c r="C195" s="9">
        <v>27861</v>
      </c>
      <c r="D195" s="3">
        <f>IF(C200=0,"- - -",C195/C200*100)</f>
        <v>29.286367506543471</v>
      </c>
      <c r="E195" s="2">
        <v>5996</v>
      </c>
      <c r="F195" s="3">
        <f>IF(E200=0,"- - -",E195/E200*100)</f>
        <v>22.900355192300349</v>
      </c>
      <c r="G195" s="2">
        <v>35</v>
      </c>
      <c r="H195" s="3">
        <f>IF(G200=0,"- - -",G195/G200*100)</f>
        <v>4.710632570659488</v>
      </c>
      <c r="I195" s="26">
        <f t="shared" si="12"/>
        <v>33892</v>
      </c>
      <c r="J195" s="29">
        <f>IF(I200=0,"- - -",I195/I200*100)</f>
        <v>27.766899614121037</v>
      </c>
      <c r="M195" s="69"/>
    </row>
    <row r="196" spans="1:13" x14ac:dyDescent="0.25">
      <c r="A196" s="60" t="s">
        <v>215</v>
      </c>
      <c r="B196" s="62" t="s">
        <v>218</v>
      </c>
      <c r="C196" s="9">
        <v>6784</v>
      </c>
      <c r="D196" s="3">
        <f>IF(C200=0,"- - -",C196/C200*100)</f>
        <v>7.1310691347902413</v>
      </c>
      <c r="E196" s="2">
        <v>1827</v>
      </c>
      <c r="F196" s="3">
        <f>IF(E200=0,"- - -",E196/E200*100)</f>
        <v>6.9778100294083947</v>
      </c>
      <c r="G196" s="2">
        <v>9</v>
      </c>
      <c r="H196" s="3">
        <f>IF(G200=0,"- - -",G196/G200*100)</f>
        <v>1.2113055181695829</v>
      </c>
      <c r="I196" s="26">
        <f t="shared" si="12"/>
        <v>8620</v>
      </c>
      <c r="J196" s="29">
        <f>IF(I200=0,"- - -",I196/I200*100)</f>
        <v>7.0621584643492081</v>
      </c>
      <c r="M196" s="69"/>
    </row>
    <row r="197" spans="1:13" x14ac:dyDescent="0.25">
      <c r="A197" s="60" t="s">
        <v>216</v>
      </c>
      <c r="B197" s="62" t="s">
        <v>218</v>
      </c>
      <c r="C197" s="9">
        <v>699</v>
      </c>
      <c r="D197" s="3">
        <f>IF(C200=0,"- - -",C197/C200*100)</f>
        <v>0.73476080855223747</v>
      </c>
      <c r="E197" s="2">
        <v>258</v>
      </c>
      <c r="F197" s="3">
        <f>IF(E200=0,"- - -",E197/E200*100)</f>
        <v>0.9853721880609555</v>
      </c>
      <c r="G197" s="2">
        <v>3</v>
      </c>
      <c r="H197" s="3">
        <f>IF(G200=0,"- - -",G197/G200*100)</f>
        <v>0.40376850605652759</v>
      </c>
      <c r="I197" s="26">
        <f t="shared" si="12"/>
        <v>960</v>
      </c>
      <c r="J197" s="29">
        <f>IF(I200=0,"- - -",I197/I200*100)</f>
        <v>0.78650488698088639</v>
      </c>
      <c r="M197" s="69"/>
    </row>
    <row r="198" spans="1:13" x14ac:dyDescent="0.25">
      <c r="A198" s="61" t="s">
        <v>217</v>
      </c>
      <c r="B198" s="62" t="s">
        <v>218</v>
      </c>
      <c r="C198" s="10">
        <v>41</v>
      </c>
      <c r="D198" s="7">
        <f>IF(C200=0,"- - -",C198/C200*100)</f>
        <v>4.3097558155424515E-2</v>
      </c>
      <c r="E198" s="6">
        <v>27</v>
      </c>
      <c r="F198" s="7">
        <f>IF(E200=0,"- - -",E198/E200*100)</f>
        <v>0.10312034526219302</v>
      </c>
      <c r="G198" s="6">
        <v>0</v>
      </c>
      <c r="H198" s="7">
        <f>IF(G200=0,"- - -",G198/G200*100)</f>
        <v>0</v>
      </c>
      <c r="I198" s="26">
        <f t="shared" si="12"/>
        <v>68</v>
      </c>
      <c r="J198" s="29">
        <f>IF(I200=0,"- - -",I198/I200*100)</f>
        <v>5.5710762827812781E-2</v>
      </c>
      <c r="M198" s="69"/>
    </row>
    <row r="199" spans="1:13" ht="15.75" thickBot="1" x14ac:dyDescent="0.3">
      <c r="A199" s="75" t="s">
        <v>219</v>
      </c>
      <c r="B199" s="62"/>
      <c r="C199" s="10">
        <v>18</v>
      </c>
      <c r="D199" s="7">
        <f>IF(C200=0,"- - -",C199/C200*100)</f>
        <v>1.8920879190186368E-2</v>
      </c>
      <c r="E199" s="6">
        <v>7</v>
      </c>
      <c r="F199" s="7">
        <f>IF(E200=0,"- - -",E199/E200*100)</f>
        <v>2.6734904327235229E-2</v>
      </c>
      <c r="G199" s="6">
        <v>10</v>
      </c>
      <c r="H199" s="7">
        <f>IF(G200=0,"- - -",G199/G200*100)</f>
        <v>1.3458950201884252</v>
      </c>
      <c r="I199" s="26">
        <f t="shared" si="12"/>
        <v>35</v>
      </c>
      <c r="J199" s="29">
        <f>IF(I200=0,"- - -",I199/I200*100)</f>
        <v>2.8674657337844814E-2</v>
      </c>
      <c r="M199" s="69"/>
    </row>
    <row r="200" spans="1:13" x14ac:dyDescent="0.25">
      <c r="A200" s="153" t="s">
        <v>13</v>
      </c>
      <c r="B200" s="154"/>
      <c r="C200" s="14">
        <f>SUM(C188:C199)</f>
        <v>95133</v>
      </c>
      <c r="D200" s="15">
        <f>IF(C200=0,"- - -",C200/C200*100)</f>
        <v>100</v>
      </c>
      <c r="E200" s="16">
        <f>SUM(E188:E199)</f>
        <v>26183</v>
      </c>
      <c r="F200" s="15">
        <f>IF(E200=0,"- - -",E200/E200*100)</f>
        <v>100</v>
      </c>
      <c r="G200" s="16">
        <f>SUM(G188:G199)</f>
        <v>743</v>
      </c>
      <c r="H200" s="15">
        <f>IF(G200=0,"- - -",G200/G200*100)</f>
        <v>100</v>
      </c>
      <c r="I200" s="22">
        <f>SUM(I188:I199)</f>
        <v>122059</v>
      </c>
      <c r="J200" s="23">
        <f>IF(I200=0,"- - -",I200/I200*100)</f>
        <v>100</v>
      </c>
      <c r="M200" s="69"/>
    </row>
    <row r="201" spans="1:13" ht="15.75" thickBot="1" x14ac:dyDescent="0.3">
      <c r="A201" s="155" t="s">
        <v>590</v>
      </c>
      <c r="B201" s="156"/>
      <c r="C201" s="18">
        <f>IF($I200=0,"- - -",C200/$I200*100)</f>
        <v>77.940176472034011</v>
      </c>
      <c r="D201" s="19"/>
      <c r="E201" s="20">
        <f>IF($I200=0,"- - -",E200/$I200*100)</f>
        <v>21.451101516479735</v>
      </c>
      <c r="F201" s="19"/>
      <c r="G201" s="20">
        <f>IF($I200=0,"- - -",G200/$I200*100)</f>
        <v>0.60872201148624849</v>
      </c>
      <c r="H201" s="19"/>
      <c r="I201" s="24">
        <f>IF($I200=0,"- - -",I200/$I200*100)</f>
        <v>100</v>
      </c>
      <c r="J201" s="25"/>
    </row>
    <row r="202" spans="1:13" x14ac:dyDescent="0.25">
      <c r="A202" s="146" t="s">
        <v>501</v>
      </c>
      <c r="B202" s="147"/>
      <c r="C202" s="147"/>
      <c r="D202" s="147"/>
    </row>
    <row r="204" spans="1:13" x14ac:dyDescent="0.25">
      <c r="A204" s="49" t="s">
        <v>201</v>
      </c>
      <c r="J204" s="48"/>
      <c r="L204" s="48"/>
    </row>
    <row r="205" spans="1:13" ht="15.75" thickBot="1" x14ac:dyDescent="0.3"/>
    <row r="206" spans="1:13" ht="14.45" customHeight="1" x14ac:dyDescent="0.25">
      <c r="A206" s="149" t="s">
        <v>205</v>
      </c>
      <c r="B206" s="150"/>
      <c r="C206" s="32" t="s">
        <v>121</v>
      </c>
      <c r="D206" s="33"/>
      <c r="E206" s="33" t="s">
        <v>122</v>
      </c>
      <c r="F206" s="33"/>
      <c r="G206" s="33" t="s">
        <v>123</v>
      </c>
      <c r="H206" s="33"/>
      <c r="I206" s="35" t="s">
        <v>13</v>
      </c>
      <c r="J206" s="36"/>
    </row>
    <row r="207" spans="1:13" ht="15.75" thickBot="1" x14ac:dyDescent="0.3">
      <c r="A207" s="151"/>
      <c r="B207" s="152"/>
      <c r="C207" s="37" t="s">
        <v>14</v>
      </c>
      <c r="D207" s="38" t="s">
        <v>15</v>
      </c>
      <c r="E207" s="39" t="s">
        <v>14</v>
      </c>
      <c r="F207" s="38" t="s">
        <v>15</v>
      </c>
      <c r="G207" s="39" t="s">
        <v>14</v>
      </c>
      <c r="H207" s="38" t="s">
        <v>15</v>
      </c>
      <c r="I207" s="41" t="s">
        <v>14</v>
      </c>
      <c r="J207" s="42" t="s">
        <v>15</v>
      </c>
    </row>
    <row r="208" spans="1:13" x14ac:dyDescent="0.25">
      <c r="A208" s="59" t="s">
        <v>220</v>
      </c>
      <c r="B208" s="62" t="s">
        <v>218</v>
      </c>
      <c r="C208" s="8">
        <v>14</v>
      </c>
      <c r="D208" s="5">
        <f>IF(C220=0,"- - -",C208/C220*100)</f>
        <v>0.10785824345146379</v>
      </c>
      <c r="E208" s="4">
        <v>147</v>
      </c>
      <c r="F208" s="5">
        <f>IF(E220=0,"- - -",E208/E220*100)</f>
        <v>0.13712047012732614</v>
      </c>
      <c r="G208" s="4">
        <v>4</v>
      </c>
      <c r="H208" s="5">
        <f>IF(G220=0,"- - -",G208/G220*100)</f>
        <v>0.21344717182497333</v>
      </c>
      <c r="I208" s="26">
        <f>C208+E208+G208</f>
        <v>165</v>
      </c>
      <c r="J208" s="27">
        <f>IF(I220=0,"- - -",I208/I220*100)</f>
        <v>0.13518052744983983</v>
      </c>
      <c r="M208" s="69"/>
    </row>
    <row r="209" spans="1:13" x14ac:dyDescent="0.25">
      <c r="A209" s="60" t="s">
        <v>208</v>
      </c>
      <c r="B209" s="62" t="s">
        <v>218</v>
      </c>
      <c r="C209" s="9">
        <v>61</v>
      </c>
      <c r="D209" s="3">
        <f>IF(C220=0,"- - -",C209/C220*100)</f>
        <v>0.46995377503852082</v>
      </c>
      <c r="E209" s="2">
        <v>561</v>
      </c>
      <c r="F209" s="3">
        <f>IF(E220=0,"- - -",E209/E220*100)</f>
        <v>0.52329648803693851</v>
      </c>
      <c r="G209" s="2">
        <v>11</v>
      </c>
      <c r="H209" s="3">
        <f>IF(G220=0,"- - -",G209/G220*100)</f>
        <v>0.58697972251867658</v>
      </c>
      <c r="I209" s="26">
        <f t="shared" ref="I209:I219" si="13">C209+E209+G209</f>
        <v>633</v>
      </c>
      <c r="J209" s="29">
        <f>IF(I220=0,"- - -",I209/I220*100)</f>
        <v>0.51860165985302187</v>
      </c>
      <c r="M209" s="69"/>
    </row>
    <row r="210" spans="1:13" x14ac:dyDescent="0.25">
      <c r="A210" s="60" t="s">
        <v>209</v>
      </c>
      <c r="B210" s="62" t="s">
        <v>218</v>
      </c>
      <c r="C210" s="9">
        <v>89</v>
      </c>
      <c r="D210" s="3">
        <f>IF(C220=0,"- - -",C210/C220*100)</f>
        <v>0.68567026194144842</v>
      </c>
      <c r="E210" s="2">
        <v>712</v>
      </c>
      <c r="F210" s="3">
        <f>IF(E220=0,"- - -",E210/E220*100)</f>
        <v>0.66414812741943008</v>
      </c>
      <c r="G210" s="2">
        <v>6</v>
      </c>
      <c r="H210" s="3">
        <f>IF(G220=0,"- - -",G210/G220*100)</f>
        <v>0.32017075773745995</v>
      </c>
      <c r="I210" s="26">
        <f t="shared" si="13"/>
        <v>807</v>
      </c>
      <c r="J210" s="29">
        <f>IF(I220=0,"- - -",I210/I220*100)</f>
        <v>0.6611556706183076</v>
      </c>
      <c r="M210" s="69"/>
    </row>
    <row r="211" spans="1:13" x14ac:dyDescent="0.25">
      <c r="A211" s="60" t="s">
        <v>212</v>
      </c>
      <c r="B211" s="62" t="s">
        <v>218</v>
      </c>
      <c r="C211" s="9">
        <v>184</v>
      </c>
      <c r="D211" s="3">
        <f>IF(C220=0,"- - -",C211/C220*100)</f>
        <v>1.4175654853620954</v>
      </c>
      <c r="E211" s="2">
        <v>1432</v>
      </c>
      <c r="F211" s="3">
        <f>IF(E220=0,"- - -",E211/E220*100)</f>
        <v>1.3357585933491909</v>
      </c>
      <c r="G211" s="2">
        <v>26</v>
      </c>
      <c r="H211" s="3">
        <f>IF(G220=0,"- - -",G211/G220*100)</f>
        <v>1.3874066168623265</v>
      </c>
      <c r="I211" s="26">
        <f t="shared" si="13"/>
        <v>1642</v>
      </c>
      <c r="J211" s="29">
        <f>IF(I220=0,"- - -",I211/I220*100)</f>
        <v>1.3452510671068909</v>
      </c>
      <c r="M211" s="69"/>
    </row>
    <row r="212" spans="1:13" x14ac:dyDescent="0.25">
      <c r="A212" s="60" t="s">
        <v>210</v>
      </c>
      <c r="B212" s="62" t="s">
        <v>218</v>
      </c>
      <c r="C212" s="9">
        <v>621</v>
      </c>
      <c r="D212" s="3">
        <f>IF(C220=0,"- - -",C212/C220*100)</f>
        <v>4.7842835130970727</v>
      </c>
      <c r="E212" s="2">
        <v>4924</v>
      </c>
      <c r="F212" s="3">
        <f>IF(E220=0,"- - -",E212/E220*100)</f>
        <v>4.5930693531085298</v>
      </c>
      <c r="G212" s="2">
        <v>101</v>
      </c>
      <c r="H212" s="3">
        <f>IF(G220=0,"- - -",G212/G220*100)</f>
        <v>5.3895410885805761</v>
      </c>
      <c r="I212" s="26">
        <f t="shared" si="13"/>
        <v>5646</v>
      </c>
      <c r="J212" s="29">
        <f>IF(I220=0,"- - -",I212/I220*100)</f>
        <v>4.6256318665563372</v>
      </c>
      <c r="M212" s="69"/>
    </row>
    <row r="213" spans="1:13" x14ac:dyDescent="0.25">
      <c r="A213" s="60" t="s">
        <v>211</v>
      </c>
      <c r="B213" s="62" t="s">
        <v>218</v>
      </c>
      <c r="C213" s="9">
        <v>2428</v>
      </c>
      <c r="D213" s="3">
        <f>IF(C220=0,"- - -",C213/C220*100)</f>
        <v>18.705701078582436</v>
      </c>
      <c r="E213" s="2">
        <v>19336</v>
      </c>
      <c r="F213" s="3">
        <f>IF(E220=0,"- - -",E213/E220*100)</f>
        <v>18.036472179469239</v>
      </c>
      <c r="G213" s="2">
        <v>362</v>
      </c>
      <c r="H213" s="3">
        <f>IF(G220=0,"- - -",G213/G220*100)</f>
        <v>19.316969050160086</v>
      </c>
      <c r="I213" s="26">
        <f t="shared" si="13"/>
        <v>22126</v>
      </c>
      <c r="J213" s="29">
        <f>IF(I220=0,"- - -",I213/I220*100)</f>
        <v>18.127299093061552</v>
      </c>
      <c r="M213" s="69"/>
    </row>
    <row r="214" spans="1:13" x14ac:dyDescent="0.25">
      <c r="A214" s="60" t="s">
        <v>213</v>
      </c>
      <c r="B214" s="62" t="s">
        <v>218</v>
      </c>
      <c r="C214" s="9">
        <v>5055</v>
      </c>
      <c r="D214" s="3">
        <f>IF(C220=0,"- - -",C214/C220*100)</f>
        <v>38.944530046224962</v>
      </c>
      <c r="E214" s="2">
        <v>41657</v>
      </c>
      <c r="F214" s="3">
        <f>IF(E220=0,"- - -",E214/E220*100)</f>
        <v>38.857329415605619</v>
      </c>
      <c r="G214" s="2">
        <v>753</v>
      </c>
      <c r="H214" s="3">
        <f>IF(G220=0,"- - -",G214/G220*100)</f>
        <v>40.18143009605123</v>
      </c>
      <c r="I214" s="26">
        <f t="shared" si="13"/>
        <v>47465</v>
      </c>
      <c r="J214" s="29">
        <f>IF(I220=0,"- - -",I214/I220*100)</f>
        <v>38.886931729737256</v>
      </c>
      <c r="M214" s="69"/>
    </row>
    <row r="215" spans="1:13" x14ac:dyDescent="0.25">
      <c r="A215" s="60" t="s">
        <v>214</v>
      </c>
      <c r="B215" s="62" t="s">
        <v>218</v>
      </c>
      <c r="C215" s="9">
        <v>3455</v>
      </c>
      <c r="D215" s="3">
        <f>IF(C220=0,"- - -",C215/C220*100)</f>
        <v>26.617873651771955</v>
      </c>
      <c r="E215" s="2">
        <v>29959</v>
      </c>
      <c r="F215" s="3">
        <f>IF(E220=0,"- - -",E215/E220*100)</f>
        <v>27.945524928874587</v>
      </c>
      <c r="G215" s="2">
        <v>478</v>
      </c>
      <c r="H215" s="3">
        <f>IF(G220=0,"- - -",G215/G220*100)</f>
        <v>25.506937033084309</v>
      </c>
      <c r="I215" s="26">
        <f t="shared" si="13"/>
        <v>33892</v>
      </c>
      <c r="J215" s="29">
        <f>IF(I220=0,"- - -",I215/I220*100)</f>
        <v>27.766899614121037</v>
      </c>
      <c r="M215" s="69"/>
    </row>
    <row r="216" spans="1:13" x14ac:dyDescent="0.25">
      <c r="A216" s="60" t="s">
        <v>215</v>
      </c>
      <c r="B216" s="62" t="s">
        <v>218</v>
      </c>
      <c r="C216" s="9">
        <v>949</v>
      </c>
      <c r="D216" s="3">
        <f>IF(C220=0,"- - -",C216/C220*100)</f>
        <v>7.3112480739599386</v>
      </c>
      <c r="E216" s="2">
        <v>7563</v>
      </c>
      <c r="F216" s="3">
        <f>IF(E220=0,"- - -",E216/E220*100)</f>
        <v>7.0547082692038616</v>
      </c>
      <c r="G216" s="2">
        <v>108</v>
      </c>
      <c r="H216" s="3">
        <f>IF(G220=0,"- - -",G216/G220*100)</f>
        <v>5.7630736392742801</v>
      </c>
      <c r="I216" s="26">
        <f t="shared" si="13"/>
        <v>8620</v>
      </c>
      <c r="J216" s="29">
        <f>IF(I220=0,"- - -",I216/I220*100)</f>
        <v>7.0621584643492081</v>
      </c>
      <c r="M216" s="69"/>
    </row>
    <row r="217" spans="1:13" x14ac:dyDescent="0.25">
      <c r="A217" s="60" t="s">
        <v>216</v>
      </c>
      <c r="B217" s="62" t="s">
        <v>218</v>
      </c>
      <c r="C217" s="9">
        <v>115</v>
      </c>
      <c r="D217" s="3">
        <f>IF(C220=0,"- - -",C217/C220*100)</f>
        <v>0.88597842835130969</v>
      </c>
      <c r="E217" s="2">
        <v>826</v>
      </c>
      <c r="F217" s="3">
        <f>IF(E220=0,"- - -",E217/E220*100)</f>
        <v>0.77048645119164216</v>
      </c>
      <c r="G217" s="2">
        <v>19</v>
      </c>
      <c r="H217" s="3">
        <f>IF(G220=0,"- - -",G217/G220*100)</f>
        <v>1.0138740661686232</v>
      </c>
      <c r="I217" s="26">
        <f t="shared" si="13"/>
        <v>960</v>
      </c>
      <c r="J217" s="29">
        <f>IF(I220=0,"- - -",I217/I220*100)</f>
        <v>0.78650488698088639</v>
      </c>
      <c r="M217" s="69"/>
    </row>
    <row r="218" spans="1:13" x14ac:dyDescent="0.25">
      <c r="A218" s="61" t="s">
        <v>217</v>
      </c>
      <c r="B218" s="62" t="s">
        <v>218</v>
      </c>
      <c r="C218" s="10">
        <v>8</v>
      </c>
      <c r="D218" s="7">
        <f>IF(C220=0,"- - -",C218/C220*100)</f>
        <v>6.1633281972265024E-2</v>
      </c>
      <c r="E218" s="6">
        <v>59</v>
      </c>
      <c r="F218" s="7">
        <f>IF(E220=0,"- - -",E218/E220*100)</f>
        <v>5.5034746513688733E-2</v>
      </c>
      <c r="G218" s="6">
        <v>1</v>
      </c>
      <c r="H218" s="7">
        <f>IF(G220=0,"- - -",G218/G220*100)</f>
        <v>5.3361792956243333E-2</v>
      </c>
      <c r="I218" s="26">
        <f t="shared" si="13"/>
        <v>68</v>
      </c>
      <c r="J218" s="29">
        <f>IF(I220=0,"- - -",I218/I220*100)</f>
        <v>5.5710762827812781E-2</v>
      </c>
      <c r="M218" s="69"/>
    </row>
    <row r="219" spans="1:13" ht="15.75" thickBot="1" x14ac:dyDescent="0.3">
      <c r="A219" s="75" t="s">
        <v>219</v>
      </c>
      <c r="B219" s="62"/>
      <c r="C219" s="10">
        <v>1</v>
      </c>
      <c r="D219" s="7">
        <f>IF(C220=0,"- - -",C219/C220*100)</f>
        <v>7.7041602465331279E-3</v>
      </c>
      <c r="E219" s="6">
        <v>29</v>
      </c>
      <c r="F219" s="7">
        <f>IF(E220=0,"- - -",E219/E220*100)</f>
        <v>2.7050977099948696E-2</v>
      </c>
      <c r="G219" s="6">
        <v>5</v>
      </c>
      <c r="H219" s="7">
        <f>IF(G220=0,"- - -",G219/G220*100)</f>
        <v>0.26680896478121663</v>
      </c>
      <c r="I219" s="26">
        <f t="shared" si="13"/>
        <v>35</v>
      </c>
      <c r="J219" s="29">
        <f>IF(I220=0,"- - -",I219/I220*100)</f>
        <v>2.8674657337844814E-2</v>
      </c>
      <c r="M219" s="69"/>
    </row>
    <row r="220" spans="1:13" x14ac:dyDescent="0.25">
      <c r="A220" s="153" t="s">
        <v>13</v>
      </c>
      <c r="B220" s="154"/>
      <c r="C220" s="14">
        <f>SUM(C208:C219)</f>
        <v>12980</v>
      </c>
      <c r="D220" s="15">
        <f>IF(C220=0,"- - -",C220/C220*100)</f>
        <v>100</v>
      </c>
      <c r="E220" s="16">
        <f>SUM(E208:E219)</f>
        <v>107205</v>
      </c>
      <c r="F220" s="15">
        <f>IF(E220=0,"- - -",E220/E220*100)</f>
        <v>100</v>
      </c>
      <c r="G220" s="16">
        <f>SUM(G208:G219)</f>
        <v>1874</v>
      </c>
      <c r="H220" s="15">
        <f>IF(G220=0,"- - -",G220/G220*100)</f>
        <v>100</v>
      </c>
      <c r="I220" s="22">
        <f>SUM(I208:I219)</f>
        <v>122059</v>
      </c>
      <c r="J220" s="23">
        <f>IF(I220=0,"- - -",I220/I220*100)</f>
        <v>100</v>
      </c>
      <c r="M220" s="69"/>
    </row>
    <row r="221" spans="1:13" ht="15.75" thickBot="1" x14ac:dyDescent="0.3">
      <c r="A221" s="155" t="s">
        <v>594</v>
      </c>
      <c r="B221" s="156"/>
      <c r="C221" s="18">
        <f>IF($I220=0,"- - -",C220/$I220*100)</f>
        <v>10.634201492720734</v>
      </c>
      <c r="D221" s="19"/>
      <c r="E221" s="20">
        <f>IF($I220=0,"- - -",E220/$I220*100)</f>
        <v>87.830475425818662</v>
      </c>
      <c r="F221" s="19"/>
      <c r="G221" s="20">
        <f>IF($I220=0,"- - -",G220/$I220*100)</f>
        <v>1.5353230814606051</v>
      </c>
      <c r="H221" s="19"/>
      <c r="I221" s="24">
        <f>IF($I220=0,"- - -",I220/$I220*100)</f>
        <v>100</v>
      </c>
      <c r="J221" s="25"/>
    </row>
    <row r="224" spans="1:13" x14ac:dyDescent="0.25">
      <c r="A224" s="49" t="s">
        <v>202</v>
      </c>
      <c r="L224" s="48"/>
    </row>
    <row r="225" spans="1:13" ht="15.75" thickBot="1" x14ac:dyDescent="0.3"/>
    <row r="226" spans="1:13" ht="14.45" customHeight="1" x14ac:dyDescent="0.25">
      <c r="A226" s="149" t="s">
        <v>205</v>
      </c>
      <c r="B226" s="150"/>
      <c r="C226" s="32" t="s">
        <v>124</v>
      </c>
      <c r="D226" s="33"/>
      <c r="E226" s="33" t="s">
        <v>125</v>
      </c>
      <c r="F226" s="33"/>
      <c r="G226" s="33" t="s">
        <v>123</v>
      </c>
      <c r="H226" s="33"/>
      <c r="I226" s="35" t="s">
        <v>13</v>
      </c>
      <c r="J226" s="36"/>
    </row>
    <row r="227" spans="1:13" ht="15.75" thickBot="1" x14ac:dyDescent="0.3">
      <c r="A227" s="151"/>
      <c r="B227" s="152"/>
      <c r="C227" s="37" t="s">
        <v>14</v>
      </c>
      <c r="D227" s="38" t="s">
        <v>15</v>
      </c>
      <c r="E227" s="39" t="s">
        <v>14</v>
      </c>
      <c r="F227" s="38" t="s">
        <v>15</v>
      </c>
      <c r="G227" s="39" t="s">
        <v>14</v>
      </c>
      <c r="H227" s="38" t="s">
        <v>15</v>
      </c>
      <c r="I227" s="41" t="s">
        <v>14</v>
      </c>
      <c r="J227" s="42" t="s">
        <v>15</v>
      </c>
    </row>
    <row r="228" spans="1:13" x14ac:dyDescent="0.25">
      <c r="A228" s="59" t="s">
        <v>220</v>
      </c>
      <c r="B228" s="62" t="s">
        <v>218</v>
      </c>
      <c r="C228" s="8">
        <v>80</v>
      </c>
      <c r="D228" s="5">
        <f>IF(C240=0,"- - -",C228/C240*100)</f>
        <v>9.7582396135737104E-2</v>
      </c>
      <c r="E228" s="4">
        <v>82</v>
      </c>
      <c r="F228" s="5">
        <f>IF(E240=0,"- - -",E228/E240*100)</f>
        <v>0.20790547907000331</v>
      </c>
      <c r="G228" s="4">
        <v>3</v>
      </c>
      <c r="H228" s="5">
        <f>IF(G240=0,"- - -",G228/G240*100)</f>
        <v>0.47169811320754718</v>
      </c>
      <c r="I228" s="26">
        <f>C228+E228+G228</f>
        <v>165</v>
      </c>
      <c r="J228" s="27">
        <f>IF(I240=0,"- - -",I228/I240*100)</f>
        <v>0.13518052744983983</v>
      </c>
      <c r="M228" s="69"/>
    </row>
    <row r="229" spans="1:13" x14ac:dyDescent="0.25">
      <c r="A229" s="60" t="s">
        <v>208</v>
      </c>
      <c r="B229" s="62" t="s">
        <v>218</v>
      </c>
      <c r="C229" s="9">
        <v>328</v>
      </c>
      <c r="D229" s="3">
        <f>IF(C240=0,"- - -",C229/C240*100)</f>
        <v>0.40008782415652222</v>
      </c>
      <c r="E229" s="2">
        <v>296</v>
      </c>
      <c r="F229" s="3">
        <f>IF(E240=0,"- - -",E229/E240*100)</f>
        <v>0.75048807078928015</v>
      </c>
      <c r="G229" s="2">
        <v>9</v>
      </c>
      <c r="H229" s="3">
        <f>IF(G240=0,"- - -",G229/G240*100)</f>
        <v>1.4150943396226416</v>
      </c>
      <c r="I229" s="26">
        <f t="shared" ref="I229:I239" si="14">C229+E229+G229</f>
        <v>633</v>
      </c>
      <c r="J229" s="29">
        <f>IF(I240=0,"- - -",I229/I240*100)</f>
        <v>0.51860165985302187</v>
      </c>
      <c r="M229" s="69"/>
    </row>
    <row r="230" spans="1:13" x14ac:dyDescent="0.25">
      <c r="A230" s="60" t="s">
        <v>209</v>
      </c>
      <c r="B230" s="62" t="s">
        <v>218</v>
      </c>
      <c r="C230" s="9">
        <v>444</v>
      </c>
      <c r="D230" s="3">
        <f>IF(C240=0,"- - -",C230/C240*100)</f>
        <v>0.54158229855334095</v>
      </c>
      <c r="E230" s="2">
        <v>357</v>
      </c>
      <c r="F230" s="3">
        <f>IF(E240=0,"- - -",E230/E240*100)</f>
        <v>0.90514946375598992</v>
      </c>
      <c r="G230" s="2">
        <v>6</v>
      </c>
      <c r="H230" s="3">
        <f>IF(G240=0,"- - -",G230/G240*100)</f>
        <v>0.94339622641509435</v>
      </c>
      <c r="I230" s="26">
        <f t="shared" si="14"/>
        <v>807</v>
      </c>
      <c r="J230" s="29">
        <f>IF(I240=0,"- - -",I230/I240*100)</f>
        <v>0.6611556706183076</v>
      </c>
      <c r="M230" s="69"/>
    </row>
    <row r="231" spans="1:13" x14ac:dyDescent="0.25">
      <c r="A231" s="60" t="s">
        <v>212</v>
      </c>
      <c r="B231" s="62" t="s">
        <v>218</v>
      </c>
      <c r="C231" s="9">
        <v>945</v>
      </c>
      <c r="D231" s="3">
        <f>IF(C240=0,"- - -",C231/C240*100)</f>
        <v>1.1526920543533947</v>
      </c>
      <c r="E231" s="2">
        <v>683</v>
      </c>
      <c r="F231" s="3">
        <f>IF(E240=0,"- - -",E231/E240*100)</f>
        <v>1.7317005146928324</v>
      </c>
      <c r="G231" s="2">
        <v>14</v>
      </c>
      <c r="H231" s="3">
        <f>IF(G240=0,"- - -",G231/G240*100)</f>
        <v>2.2012578616352201</v>
      </c>
      <c r="I231" s="26">
        <f t="shared" si="14"/>
        <v>1642</v>
      </c>
      <c r="J231" s="29">
        <f>IF(I240=0,"- - -",I231/I240*100)</f>
        <v>1.3452510671068909</v>
      </c>
      <c r="M231" s="69"/>
    </row>
    <row r="232" spans="1:13" x14ac:dyDescent="0.25">
      <c r="A232" s="60" t="s">
        <v>210</v>
      </c>
      <c r="B232" s="62" t="s">
        <v>218</v>
      </c>
      <c r="C232" s="9">
        <v>3545</v>
      </c>
      <c r="D232" s="3">
        <f>IF(C240=0,"- - -",C232/C240*100)</f>
        <v>4.3241199287648513</v>
      </c>
      <c r="E232" s="2">
        <v>2070</v>
      </c>
      <c r="F232" s="3">
        <f>IF(E240=0,"- - -",E232/E240*100)</f>
        <v>5.2483456301817899</v>
      </c>
      <c r="G232" s="2">
        <v>31</v>
      </c>
      <c r="H232" s="3">
        <f>IF(G240=0,"- - -",G232/G240*100)</f>
        <v>4.8742138364779874</v>
      </c>
      <c r="I232" s="26">
        <f t="shared" si="14"/>
        <v>5646</v>
      </c>
      <c r="J232" s="29">
        <f>IF(I240=0,"- - -",I232/I240*100)</f>
        <v>4.6256318665563372</v>
      </c>
      <c r="M232" s="69"/>
    </row>
    <row r="233" spans="1:13" x14ac:dyDescent="0.25">
      <c r="A233" s="60" t="s">
        <v>211</v>
      </c>
      <c r="B233" s="62" t="s">
        <v>218</v>
      </c>
      <c r="C233" s="9">
        <v>14490</v>
      </c>
      <c r="D233" s="3">
        <f>IF(C240=0,"- - -",C233/C240*100)</f>
        <v>17.674611500085387</v>
      </c>
      <c r="E233" s="2">
        <v>7502</v>
      </c>
      <c r="F233" s="3">
        <f>IF(E240=0,"- - -",E233/E240*100)</f>
        <v>19.020815902233718</v>
      </c>
      <c r="G233" s="2">
        <v>134</v>
      </c>
      <c r="H233" s="3">
        <f>IF(G240=0,"- - -",G233/G240*100)</f>
        <v>21.069182389937108</v>
      </c>
      <c r="I233" s="26">
        <f t="shared" si="14"/>
        <v>22126</v>
      </c>
      <c r="J233" s="29">
        <f>IF(I240=0,"- - -",I233/I240*100)</f>
        <v>18.127299093061552</v>
      </c>
      <c r="M233" s="69"/>
    </row>
    <row r="234" spans="1:13" x14ac:dyDescent="0.25">
      <c r="A234" s="60" t="s">
        <v>213</v>
      </c>
      <c r="B234" s="62" t="s">
        <v>218</v>
      </c>
      <c r="C234" s="9">
        <v>31906</v>
      </c>
      <c r="D234" s="3">
        <f>IF(C240=0,"- - -",C234/C240*100)</f>
        <v>38.918299138835351</v>
      </c>
      <c r="E234" s="2">
        <v>15290</v>
      </c>
      <c r="F234" s="3">
        <f>IF(E240=0,"- - -",E234/E240*100)</f>
        <v>38.76676554854086</v>
      </c>
      <c r="G234" s="2">
        <v>269</v>
      </c>
      <c r="H234" s="3">
        <f>IF(G240=0,"- - -",G234/G240*100)</f>
        <v>42.295597484276733</v>
      </c>
      <c r="I234" s="26">
        <f t="shared" si="14"/>
        <v>47465</v>
      </c>
      <c r="J234" s="29">
        <f>IF(I240=0,"- - -",I234/I240*100)</f>
        <v>38.886931729737256</v>
      </c>
      <c r="M234" s="69"/>
    </row>
    <row r="235" spans="1:13" x14ac:dyDescent="0.25">
      <c r="A235" s="60" t="s">
        <v>214</v>
      </c>
      <c r="B235" s="62" t="s">
        <v>218</v>
      </c>
      <c r="C235" s="9">
        <v>23438</v>
      </c>
      <c r="D235" s="3">
        <f>IF(C240=0,"- - -",C235/C240*100)</f>
        <v>28.589202507867579</v>
      </c>
      <c r="E235" s="2">
        <v>10322</v>
      </c>
      <c r="F235" s="3">
        <f>IF(E240=0,"- - -",E235/E240*100)</f>
        <v>26.170736036104564</v>
      </c>
      <c r="G235" s="2">
        <v>132</v>
      </c>
      <c r="H235" s="3">
        <f>IF(G240=0,"- - -",G235/G240*100)</f>
        <v>20.754716981132077</v>
      </c>
      <c r="I235" s="26">
        <f t="shared" si="14"/>
        <v>33892</v>
      </c>
      <c r="J235" s="29">
        <f>IF(I240=0,"- - -",I235/I240*100)</f>
        <v>27.766899614121037</v>
      </c>
      <c r="M235" s="69"/>
    </row>
    <row r="236" spans="1:13" x14ac:dyDescent="0.25">
      <c r="A236" s="60" t="s">
        <v>215</v>
      </c>
      <c r="B236" s="62" t="s">
        <v>218</v>
      </c>
      <c r="C236" s="9">
        <v>6058</v>
      </c>
      <c r="D236" s="3">
        <f>IF(C240=0,"- - -",C236/C240*100)</f>
        <v>7.3894269473786922</v>
      </c>
      <c r="E236" s="2">
        <v>2531</v>
      </c>
      <c r="F236" s="3">
        <f>IF(E240=0,"- - -",E236/E240*100)</f>
        <v>6.4171800917826625</v>
      </c>
      <c r="G236" s="2">
        <v>31</v>
      </c>
      <c r="H236" s="3">
        <f>IF(G240=0,"- - -",G236/G240*100)</f>
        <v>4.8742138364779874</v>
      </c>
      <c r="I236" s="26">
        <f t="shared" si="14"/>
        <v>8620</v>
      </c>
      <c r="J236" s="29">
        <f>IF(I240=0,"- - -",I236/I240*100)</f>
        <v>7.0621584643492081</v>
      </c>
      <c r="M236" s="69"/>
    </row>
    <row r="237" spans="1:13" x14ac:dyDescent="0.25">
      <c r="A237" s="60" t="s">
        <v>216</v>
      </c>
      <c r="B237" s="62" t="s">
        <v>218</v>
      </c>
      <c r="C237" s="9">
        <v>678</v>
      </c>
      <c r="D237" s="3">
        <f>IF(C240=0,"- - -",C237/C240*100)</f>
        <v>0.82701080725037202</v>
      </c>
      <c r="E237" s="2">
        <v>278</v>
      </c>
      <c r="F237" s="3">
        <f>IF(E240=0,"- - -",E237/E240*100)</f>
        <v>0.7048502827007429</v>
      </c>
      <c r="G237" s="2">
        <v>4</v>
      </c>
      <c r="H237" s="3">
        <f>IF(G240=0,"- - -",G237/G240*100)</f>
        <v>0.62893081761006298</v>
      </c>
      <c r="I237" s="26">
        <f t="shared" si="14"/>
        <v>960</v>
      </c>
      <c r="J237" s="29">
        <f>IF(I240=0,"- - -",I237/I240*100)</f>
        <v>0.78650488698088639</v>
      </c>
      <c r="M237" s="69"/>
    </row>
    <row r="238" spans="1:13" x14ac:dyDescent="0.25">
      <c r="A238" s="61" t="s">
        <v>217</v>
      </c>
      <c r="B238" s="62" t="s">
        <v>218</v>
      </c>
      <c r="C238" s="10">
        <v>50</v>
      </c>
      <c r="D238" s="7">
        <f>IF(C240=0,"- - -",C238/C240*100)</f>
        <v>6.0988997584835697E-2</v>
      </c>
      <c r="E238" s="6">
        <v>18</v>
      </c>
      <c r="F238" s="7">
        <f>IF(E240=0,"- - -",E238/E240*100)</f>
        <v>4.5637788088537308E-2</v>
      </c>
      <c r="G238" s="6">
        <v>0</v>
      </c>
      <c r="H238" s="7">
        <f>IF(G240=0,"- - -",G238/G240*100)</f>
        <v>0</v>
      </c>
      <c r="I238" s="26">
        <f t="shared" si="14"/>
        <v>68</v>
      </c>
      <c r="J238" s="29">
        <f>IF(I240=0,"- - -",I238/I240*100)</f>
        <v>5.5710762827812781E-2</v>
      </c>
      <c r="M238" s="69"/>
    </row>
    <row r="239" spans="1:13" ht="15.75" thickBot="1" x14ac:dyDescent="0.3">
      <c r="A239" s="75" t="s">
        <v>219</v>
      </c>
      <c r="B239" s="62"/>
      <c r="C239" s="10">
        <v>20</v>
      </c>
      <c r="D239" s="7">
        <f>IF(C240=0,"- - -",C239/C240*100)</f>
        <v>2.4395599033934276E-2</v>
      </c>
      <c r="E239" s="6">
        <v>12</v>
      </c>
      <c r="F239" s="7">
        <f>IF(E240=0,"- - -",E239/E240*100)</f>
        <v>3.0425192059024872E-2</v>
      </c>
      <c r="G239" s="6">
        <v>3</v>
      </c>
      <c r="H239" s="7">
        <f>IF(G240=0,"- - -",G239/G240*100)</f>
        <v>0.47169811320754718</v>
      </c>
      <c r="I239" s="26">
        <f t="shared" si="14"/>
        <v>35</v>
      </c>
      <c r="J239" s="29">
        <f>IF(I240=0,"- - -",I239/I240*100)</f>
        <v>2.8674657337844814E-2</v>
      </c>
      <c r="M239" s="69"/>
    </row>
    <row r="240" spans="1:13" x14ac:dyDescent="0.25">
      <c r="A240" s="153" t="s">
        <v>13</v>
      </c>
      <c r="B240" s="154"/>
      <c r="C240" s="14">
        <f>SUM(C228:C239)</f>
        <v>81982</v>
      </c>
      <c r="D240" s="15">
        <f>IF(C240=0,"- - -",C240/C240*100)</f>
        <v>100</v>
      </c>
      <c r="E240" s="16">
        <f>SUM(E228:E239)</f>
        <v>39441</v>
      </c>
      <c r="F240" s="15">
        <f>IF(E240=0,"- - -",E240/E240*100)</f>
        <v>100</v>
      </c>
      <c r="G240" s="16">
        <f>SUM(G228:G239)</f>
        <v>636</v>
      </c>
      <c r="H240" s="15">
        <f>IF(G240=0,"- - -",G240/G240*100)</f>
        <v>100</v>
      </c>
      <c r="I240" s="22">
        <f>SUM(I228:I239)</f>
        <v>122059</v>
      </c>
      <c r="J240" s="23">
        <f>IF(I240=0,"- - -",I240/I240*100)</f>
        <v>100</v>
      </c>
      <c r="M240" s="69"/>
    </row>
    <row r="241" spans="1:13" ht="15.75" thickBot="1" x14ac:dyDescent="0.3">
      <c r="A241" s="155" t="s">
        <v>592</v>
      </c>
      <c r="B241" s="156"/>
      <c r="C241" s="18">
        <f>IF($I240=0,"- - -",C240/$I240*100)</f>
        <v>67.165878796319817</v>
      </c>
      <c r="D241" s="19"/>
      <c r="E241" s="20">
        <f>IF($I240=0,"- - -",E240/$I240*100)</f>
        <v>32.313061716055351</v>
      </c>
      <c r="F241" s="19"/>
      <c r="G241" s="20">
        <f>IF($I240=0,"- - -",G240/$I240*100)</f>
        <v>0.52105948762483711</v>
      </c>
      <c r="H241" s="19"/>
      <c r="I241" s="24">
        <f>IF($I240=0,"- - -",I240/$I240*100)</f>
        <v>100</v>
      </c>
      <c r="J241" s="25"/>
    </row>
    <row r="242" spans="1:13" x14ac:dyDescent="0.25">
      <c r="A242" s="63"/>
    </row>
    <row r="244" spans="1:13" x14ac:dyDescent="0.25">
      <c r="A244" s="49" t="s">
        <v>203</v>
      </c>
      <c r="J244" s="48"/>
      <c r="L244" s="48"/>
    </row>
    <row r="245" spans="1:13" ht="15.75" thickBot="1" x14ac:dyDescent="0.3"/>
    <row r="246" spans="1:13" ht="14.45" customHeight="1" x14ac:dyDescent="0.25">
      <c r="A246" s="149" t="s">
        <v>205</v>
      </c>
      <c r="B246" s="150"/>
      <c r="C246" s="32" t="s">
        <v>126</v>
      </c>
      <c r="D246" s="33"/>
      <c r="E246" s="33" t="s">
        <v>127</v>
      </c>
      <c r="F246" s="33"/>
      <c r="G246" s="33" t="s">
        <v>123</v>
      </c>
      <c r="H246" s="33"/>
      <c r="I246" s="35" t="s">
        <v>13</v>
      </c>
      <c r="J246" s="36"/>
    </row>
    <row r="247" spans="1:13" ht="15.75" thickBot="1" x14ac:dyDescent="0.3">
      <c r="A247" s="151"/>
      <c r="B247" s="152"/>
      <c r="C247" s="37" t="s">
        <v>14</v>
      </c>
      <c r="D247" s="38" t="s">
        <v>15</v>
      </c>
      <c r="E247" s="39" t="s">
        <v>14</v>
      </c>
      <c r="F247" s="38" t="s">
        <v>15</v>
      </c>
      <c r="G247" s="39" t="s">
        <v>14</v>
      </c>
      <c r="H247" s="38" t="s">
        <v>15</v>
      </c>
      <c r="I247" s="41" t="s">
        <v>14</v>
      </c>
      <c r="J247" s="42" t="s">
        <v>15</v>
      </c>
    </row>
    <row r="248" spans="1:13" x14ac:dyDescent="0.25">
      <c r="A248" s="59" t="s">
        <v>220</v>
      </c>
      <c r="B248" s="62" t="s">
        <v>218</v>
      </c>
      <c r="C248" s="8">
        <v>65</v>
      </c>
      <c r="D248" s="5">
        <f>IF(C260=0,"- - -",C248/C260*100)</f>
        <v>0.20803994366918446</v>
      </c>
      <c r="E248" s="4">
        <v>95</v>
      </c>
      <c r="F248" s="5">
        <f>IF(E260=0,"- - -",E248/E260*100)</f>
        <v>0.10555438272908078</v>
      </c>
      <c r="G248" s="4">
        <v>5</v>
      </c>
      <c r="H248" s="5">
        <f>IF(G260=0,"- - -",G248/G260*100)</f>
        <v>0.61425061425061422</v>
      </c>
      <c r="I248" s="26">
        <f>C248+E248+G248</f>
        <v>165</v>
      </c>
      <c r="J248" s="27">
        <f>IF(I260=0,"- - -",I248/I260*100)</f>
        <v>0.13518052744983983</v>
      </c>
      <c r="M248" s="69"/>
    </row>
    <row r="249" spans="1:13" x14ac:dyDescent="0.25">
      <c r="A249" s="60" t="s">
        <v>208</v>
      </c>
      <c r="B249" s="62" t="s">
        <v>218</v>
      </c>
      <c r="C249" s="9">
        <v>132</v>
      </c>
      <c r="D249" s="3">
        <f>IF(C260=0,"- - -",C249/C260*100)</f>
        <v>0.42248111637434393</v>
      </c>
      <c r="E249" s="2">
        <v>490</v>
      </c>
      <c r="F249" s="3">
        <f>IF(E260=0,"- - -",E249/E260*100)</f>
        <v>0.54443839512894299</v>
      </c>
      <c r="G249" s="2">
        <v>11</v>
      </c>
      <c r="H249" s="3">
        <f>IF(G260=0,"- - -",G249/G260*100)</f>
        <v>1.3513513513513513</v>
      </c>
      <c r="I249" s="26">
        <f t="shared" ref="I249:I259" si="15">C249+E249+G249</f>
        <v>633</v>
      </c>
      <c r="J249" s="29">
        <f>IF(I260=0,"- - -",I249/I260*100)</f>
        <v>0.51860165985302187</v>
      </c>
      <c r="M249" s="69"/>
    </row>
    <row r="250" spans="1:13" x14ac:dyDescent="0.25">
      <c r="A250" s="60" t="s">
        <v>209</v>
      </c>
      <c r="B250" s="62" t="s">
        <v>218</v>
      </c>
      <c r="C250" s="9">
        <v>102</v>
      </c>
      <c r="D250" s="3">
        <f>IF(C260=0,"- - -",C250/C260*100)</f>
        <v>0.32646268083472024</v>
      </c>
      <c r="E250" s="2">
        <v>697</v>
      </c>
      <c r="F250" s="3">
        <f>IF(E260=0,"- - -",E250/E260*100)</f>
        <v>0.77443583960178219</v>
      </c>
      <c r="G250" s="2">
        <v>8</v>
      </c>
      <c r="H250" s="3">
        <f>IF(G260=0,"- - -",G250/G260*100)</f>
        <v>0.98280098280098283</v>
      </c>
      <c r="I250" s="26">
        <f t="shared" si="15"/>
        <v>807</v>
      </c>
      <c r="J250" s="29">
        <f>IF(I260=0,"- - -",I250/I260*100)</f>
        <v>0.6611556706183076</v>
      </c>
      <c r="M250" s="69"/>
    </row>
    <row r="251" spans="1:13" x14ac:dyDescent="0.25">
      <c r="A251" s="60" t="s">
        <v>212</v>
      </c>
      <c r="B251" s="62" t="s">
        <v>218</v>
      </c>
      <c r="C251" s="9">
        <v>310</v>
      </c>
      <c r="D251" s="3">
        <f>IF(C260=0,"- - -",C251/C260*100)</f>
        <v>0.99219050057611069</v>
      </c>
      <c r="E251" s="2">
        <v>1322</v>
      </c>
      <c r="F251" s="3">
        <f>IF(E260=0,"- - -",E251/E260*100)</f>
        <v>1.4688725680825769</v>
      </c>
      <c r="G251" s="2">
        <v>10</v>
      </c>
      <c r="H251" s="3">
        <f>IF(G260=0,"- - -",G251/G260*100)</f>
        <v>1.2285012285012284</v>
      </c>
      <c r="I251" s="26">
        <f t="shared" si="15"/>
        <v>1642</v>
      </c>
      <c r="J251" s="29">
        <f>IF(I260=0,"- - -",I251/I260*100)</f>
        <v>1.3452510671068909</v>
      </c>
      <c r="M251" s="69"/>
    </row>
    <row r="252" spans="1:13" x14ac:dyDescent="0.25">
      <c r="A252" s="60" t="s">
        <v>210</v>
      </c>
      <c r="B252" s="62" t="s">
        <v>218</v>
      </c>
      <c r="C252" s="9">
        <v>1348</v>
      </c>
      <c r="D252" s="3">
        <f>IF(C260=0,"- - -",C252/C260*100)</f>
        <v>4.3144283702470876</v>
      </c>
      <c r="E252" s="2">
        <v>4262</v>
      </c>
      <c r="F252" s="3">
        <f>IF(E260=0,"- - -",E252/E260*100)</f>
        <v>4.7355029388562349</v>
      </c>
      <c r="G252" s="2">
        <v>36</v>
      </c>
      <c r="H252" s="3">
        <f>IF(G260=0,"- - -",G252/G260*100)</f>
        <v>4.4226044226044223</v>
      </c>
      <c r="I252" s="26">
        <f t="shared" si="15"/>
        <v>5646</v>
      </c>
      <c r="J252" s="29">
        <f>IF(I260=0,"- - -",I252/I260*100)</f>
        <v>4.6256318665563372</v>
      </c>
      <c r="M252" s="69"/>
    </row>
    <row r="253" spans="1:13" x14ac:dyDescent="0.25">
      <c r="A253" s="60" t="s">
        <v>211</v>
      </c>
      <c r="B253" s="62" t="s">
        <v>218</v>
      </c>
      <c r="C253" s="9">
        <v>4921</v>
      </c>
      <c r="D253" s="3">
        <f>IF(C260=0,"- - -",C253/C260*100)</f>
        <v>15.750224043016258</v>
      </c>
      <c r="E253" s="2">
        <v>17032</v>
      </c>
      <c r="F253" s="3">
        <f>IF(E260=0,"- - -",E253/E260*100)</f>
        <v>18.92423417517583</v>
      </c>
      <c r="G253" s="2">
        <v>173</v>
      </c>
      <c r="H253" s="3">
        <f>IF(G260=0,"- - -",G253/G260*100)</f>
        <v>21.253071253071255</v>
      </c>
      <c r="I253" s="26">
        <f t="shared" si="15"/>
        <v>22126</v>
      </c>
      <c r="J253" s="29">
        <f>IF(I260=0,"- - -",I253/I260*100)</f>
        <v>18.127299093061552</v>
      </c>
      <c r="M253" s="69"/>
    </row>
    <row r="254" spans="1:13" x14ac:dyDescent="0.25">
      <c r="A254" s="60" t="s">
        <v>213</v>
      </c>
      <c r="B254" s="62" t="s">
        <v>218</v>
      </c>
      <c r="C254" s="9">
        <v>11127</v>
      </c>
      <c r="D254" s="3">
        <f>IF(C260=0,"- - -",C254/C260*100)</f>
        <v>35.613237741646401</v>
      </c>
      <c r="E254" s="2">
        <v>35983</v>
      </c>
      <c r="F254" s="3">
        <f>IF(E260=0,"- - -",E254/E260*100)</f>
        <v>39.980666881479095</v>
      </c>
      <c r="G254" s="2">
        <v>355</v>
      </c>
      <c r="H254" s="3">
        <f>IF(G260=0,"- - -",G254/G260*100)</f>
        <v>43.611793611793615</v>
      </c>
      <c r="I254" s="26">
        <f t="shared" si="15"/>
        <v>47465</v>
      </c>
      <c r="J254" s="29">
        <f>IF(I260=0,"- - -",I254/I260*100)</f>
        <v>38.886931729737256</v>
      </c>
      <c r="M254" s="69"/>
    </row>
    <row r="255" spans="1:13" x14ac:dyDescent="0.25">
      <c r="A255" s="60" t="s">
        <v>214</v>
      </c>
      <c r="B255" s="62" t="s">
        <v>218</v>
      </c>
      <c r="C255" s="9">
        <v>9751</v>
      </c>
      <c r="D255" s="3">
        <f>IF(C260=0,"- - -",C255/C260*100)</f>
        <v>31.209192164895661</v>
      </c>
      <c r="E255" s="2">
        <v>23964</v>
      </c>
      <c r="F255" s="3">
        <f>IF(E260=0,"- - -",E255/E260*100)</f>
        <v>26.626370818102018</v>
      </c>
      <c r="G255" s="2">
        <v>177</v>
      </c>
      <c r="H255" s="3">
        <f>IF(G260=0,"- - -",G255/G260*100)</f>
        <v>21.744471744471745</v>
      </c>
      <c r="I255" s="26">
        <f t="shared" si="15"/>
        <v>33892</v>
      </c>
      <c r="J255" s="29">
        <f>IF(I260=0,"- - -",I255/I260*100)</f>
        <v>27.766899614121037</v>
      </c>
      <c r="M255" s="69"/>
    </row>
    <row r="256" spans="1:13" x14ac:dyDescent="0.25">
      <c r="A256" s="60" t="s">
        <v>215</v>
      </c>
      <c r="B256" s="62" t="s">
        <v>218</v>
      </c>
      <c r="C256" s="9">
        <v>3063</v>
      </c>
      <c r="D256" s="3">
        <f>IF(C260=0,"- - -",C256/C260*100)</f>
        <v>9.8034822685955696</v>
      </c>
      <c r="E256" s="2">
        <v>5525</v>
      </c>
      <c r="F256" s="3">
        <f>IF(E260=0,"- - -",E256/E260*100)</f>
        <v>6.1388206797702249</v>
      </c>
      <c r="G256" s="2">
        <v>32</v>
      </c>
      <c r="H256" s="3">
        <f>IF(G260=0,"- - -",G256/G260*100)</f>
        <v>3.9312039312039313</v>
      </c>
      <c r="I256" s="26">
        <f t="shared" si="15"/>
        <v>8620</v>
      </c>
      <c r="J256" s="29">
        <f>IF(I260=0,"- - -",I256/I260*100)</f>
        <v>7.0621584643492081</v>
      </c>
      <c r="M256" s="69"/>
    </row>
    <row r="257" spans="1:13" x14ac:dyDescent="0.25">
      <c r="A257" s="60" t="s">
        <v>216</v>
      </c>
      <c r="B257" s="62" t="s">
        <v>218</v>
      </c>
      <c r="C257" s="9">
        <v>385</v>
      </c>
      <c r="D257" s="3">
        <f>IF(C260=0,"- - -",C257/C260*100)</f>
        <v>1.2322365894251697</v>
      </c>
      <c r="E257" s="2">
        <v>572</v>
      </c>
      <c r="F257" s="3">
        <f>IF(E260=0,"- - -",E257/E260*100)</f>
        <v>0.63554849390562329</v>
      </c>
      <c r="G257" s="2">
        <v>3</v>
      </c>
      <c r="H257" s="3">
        <f>IF(G260=0,"- - -",G257/G260*100)</f>
        <v>0.36855036855036855</v>
      </c>
      <c r="I257" s="26">
        <f t="shared" si="15"/>
        <v>960</v>
      </c>
      <c r="J257" s="29">
        <f>IF(I260=0,"- - -",I257/I260*100)</f>
        <v>0.78650488698088639</v>
      </c>
      <c r="M257" s="69"/>
    </row>
    <row r="258" spans="1:13" x14ac:dyDescent="0.25">
      <c r="A258" s="61" t="s">
        <v>217</v>
      </c>
      <c r="B258" s="62" t="s">
        <v>218</v>
      </c>
      <c r="C258" s="10">
        <v>28</v>
      </c>
      <c r="D258" s="7">
        <f>IF(C260=0,"- - -",C258/C260*100)</f>
        <v>8.9617206503648697E-2</v>
      </c>
      <c r="E258" s="6">
        <v>39</v>
      </c>
      <c r="F258" s="7">
        <f>IF(E260=0,"- - -",E258/E260*100)</f>
        <v>4.3332851857201586E-2</v>
      </c>
      <c r="G258" s="6">
        <v>1</v>
      </c>
      <c r="H258" s="7">
        <f>IF(G260=0,"- - -",G258/G260*100)</f>
        <v>0.12285012285012285</v>
      </c>
      <c r="I258" s="26">
        <f t="shared" si="15"/>
        <v>68</v>
      </c>
      <c r="J258" s="29">
        <f>IF(I260=0,"- - -",I258/I260*100)</f>
        <v>5.5710762827812781E-2</v>
      </c>
      <c r="M258" s="69"/>
    </row>
    <row r="259" spans="1:13" ht="15.75" thickBot="1" x14ac:dyDescent="0.3">
      <c r="A259" s="75" t="s">
        <v>219</v>
      </c>
      <c r="B259" s="62"/>
      <c r="C259" s="10">
        <v>12</v>
      </c>
      <c r="D259" s="7">
        <f>IF(C260=0,"- - -",C259/C260*100)</f>
        <v>3.8407374215849444E-2</v>
      </c>
      <c r="E259" s="6">
        <v>20</v>
      </c>
      <c r="F259" s="7">
        <f>IF(E260=0,"- - -",E259/E260*100)</f>
        <v>2.2221975311385429E-2</v>
      </c>
      <c r="G259" s="6">
        <v>3</v>
      </c>
      <c r="H259" s="7">
        <f>IF(G260=0,"- - -",G259/G260*100)</f>
        <v>0.36855036855036855</v>
      </c>
      <c r="I259" s="26">
        <f t="shared" si="15"/>
        <v>35</v>
      </c>
      <c r="J259" s="29">
        <f>IF(I260=0,"- - -",I259/I260*100)</f>
        <v>2.8674657337844814E-2</v>
      </c>
      <c r="M259" s="69"/>
    </row>
    <row r="260" spans="1:13" x14ac:dyDescent="0.25">
      <c r="A260" s="153" t="s">
        <v>13</v>
      </c>
      <c r="B260" s="154"/>
      <c r="C260" s="14">
        <f>SUM(C248:C259)</f>
        <v>31244</v>
      </c>
      <c r="D260" s="15">
        <f>IF(C260=0,"- - -",C260/C260*100)</f>
        <v>100</v>
      </c>
      <c r="E260" s="16">
        <f>SUM(E248:E259)</f>
        <v>90001</v>
      </c>
      <c r="F260" s="15">
        <f>IF(E260=0,"- - -",E260/E260*100)</f>
        <v>100</v>
      </c>
      <c r="G260" s="16">
        <f>SUM(G248:G259)</f>
        <v>814</v>
      </c>
      <c r="H260" s="15">
        <f>IF(G260=0,"- - -",G260/G260*100)</f>
        <v>100</v>
      </c>
      <c r="I260" s="22">
        <f>SUM(I248:I259)</f>
        <v>122059</v>
      </c>
      <c r="J260" s="23">
        <f>IF(I260=0,"- - -",I260/I260*100)</f>
        <v>100</v>
      </c>
      <c r="M260" s="69"/>
    </row>
    <row r="261" spans="1:13" ht="15.75" thickBot="1" x14ac:dyDescent="0.3">
      <c r="A261" s="155" t="s">
        <v>591</v>
      </c>
      <c r="B261" s="156"/>
      <c r="C261" s="18">
        <f>IF($I260=0,"- - -",C260/$I260*100)</f>
        <v>25.597456967532096</v>
      </c>
      <c r="D261" s="19"/>
      <c r="E261" s="20">
        <f>IF($I260=0,"- - -",E260/$I260*100)</f>
        <v>73.735652430382032</v>
      </c>
      <c r="F261" s="19"/>
      <c r="G261" s="20">
        <f>IF($I260=0,"- - -",G260/$I260*100)</f>
        <v>0.66689060208587647</v>
      </c>
      <c r="H261" s="19"/>
      <c r="I261" s="24">
        <f>IF($I260=0,"- - -",I260/$I260*100)</f>
        <v>100</v>
      </c>
      <c r="J261" s="25"/>
    </row>
    <row r="264" spans="1:13" x14ac:dyDescent="0.25">
      <c r="A264" s="49" t="s">
        <v>204</v>
      </c>
      <c r="J264" s="48"/>
      <c r="L264" s="48"/>
    </row>
    <row r="265" spans="1:13" ht="15.75" thickBot="1" x14ac:dyDescent="0.3"/>
    <row r="266" spans="1:13" ht="14.45" customHeight="1" x14ac:dyDescent="0.25">
      <c r="A266" s="149" t="s">
        <v>205</v>
      </c>
      <c r="B266" s="150"/>
      <c r="C266" s="32" t="s">
        <v>66</v>
      </c>
      <c r="D266" s="33"/>
      <c r="E266" s="33" t="s">
        <v>67</v>
      </c>
      <c r="F266" s="33"/>
      <c r="G266" s="35" t="s">
        <v>13</v>
      </c>
      <c r="H266" s="36"/>
    </row>
    <row r="267" spans="1:13" ht="15.75" thickBot="1" x14ac:dyDescent="0.3">
      <c r="A267" s="151"/>
      <c r="B267" s="152"/>
      <c r="C267" s="37" t="s">
        <v>14</v>
      </c>
      <c r="D267" s="38" t="s">
        <v>15</v>
      </c>
      <c r="E267" s="39" t="s">
        <v>14</v>
      </c>
      <c r="F267" s="38" t="s">
        <v>15</v>
      </c>
      <c r="G267" s="41" t="s">
        <v>14</v>
      </c>
      <c r="H267" s="42" t="s">
        <v>15</v>
      </c>
    </row>
    <row r="268" spans="1:13" x14ac:dyDescent="0.25">
      <c r="A268" s="59" t="s">
        <v>220</v>
      </c>
      <c r="B268" s="62" t="s">
        <v>218</v>
      </c>
      <c r="C268" s="8">
        <v>101</v>
      </c>
      <c r="D268" s="5">
        <f>IF(C280=0,"- - -",C268/C280*100)</f>
        <v>16.721854304635762</v>
      </c>
      <c r="E268" s="4">
        <v>64</v>
      </c>
      <c r="F268" s="5">
        <f>IF(E280=0,"- - -",E268/E280*100)</f>
        <v>5.2694413568811493E-2</v>
      </c>
      <c r="G268" s="26">
        <f>C268+E268</f>
        <v>165</v>
      </c>
      <c r="H268" s="27">
        <f>IF(G280=0,"- - -",G268/G280*100)</f>
        <v>0.13518052744983983</v>
      </c>
      <c r="K268" s="69"/>
    </row>
    <row r="269" spans="1:13" x14ac:dyDescent="0.25">
      <c r="A269" s="60" t="s">
        <v>208</v>
      </c>
      <c r="B269" s="62" t="s">
        <v>218</v>
      </c>
      <c r="C269" s="9">
        <v>172</v>
      </c>
      <c r="D269" s="3">
        <f>IF(C280=0,"- - -",C269/C280*100)</f>
        <v>28.476821192052981</v>
      </c>
      <c r="E269" s="2">
        <v>461</v>
      </c>
      <c r="F269" s="3">
        <f>IF(E280=0,"- - -",E269/E280*100)</f>
        <v>0.37956444773784531</v>
      </c>
      <c r="G269" s="26">
        <f t="shared" ref="G269:G279" si="16">C269+E269</f>
        <v>633</v>
      </c>
      <c r="H269" s="29">
        <f>IF(G280=0,"- - -",G269/G280*100)</f>
        <v>0.51860165985302187</v>
      </c>
      <c r="K269" s="69"/>
    </row>
    <row r="270" spans="1:13" x14ac:dyDescent="0.25">
      <c r="A270" s="60" t="s">
        <v>209</v>
      </c>
      <c r="B270" s="62" t="s">
        <v>218</v>
      </c>
      <c r="C270" s="9">
        <v>81</v>
      </c>
      <c r="D270" s="3">
        <f>IF(C280=0,"- - -",C270/C280*100)</f>
        <v>13.410596026490065</v>
      </c>
      <c r="E270" s="2">
        <v>726</v>
      </c>
      <c r="F270" s="3">
        <f>IF(E280=0,"- - -",E270/E280*100)</f>
        <v>0.59775225392120546</v>
      </c>
      <c r="G270" s="26">
        <f t="shared" si="16"/>
        <v>807</v>
      </c>
      <c r="H270" s="29">
        <f>IF(G280=0,"- - -",G270/G280*100)</f>
        <v>0.6611556706183076</v>
      </c>
      <c r="K270" s="69"/>
    </row>
    <row r="271" spans="1:13" x14ac:dyDescent="0.25">
      <c r="A271" s="60" t="s">
        <v>212</v>
      </c>
      <c r="B271" s="62" t="s">
        <v>218</v>
      </c>
      <c r="C271" s="9">
        <v>75</v>
      </c>
      <c r="D271" s="3">
        <f>IF(C280=0,"- - -",C271/C280*100)</f>
        <v>12.417218543046356</v>
      </c>
      <c r="E271" s="2">
        <v>1567</v>
      </c>
      <c r="F271" s="3">
        <f>IF(E280=0,"- - -",E271/E280*100)</f>
        <v>1.290189782223869</v>
      </c>
      <c r="G271" s="26">
        <f t="shared" si="16"/>
        <v>1642</v>
      </c>
      <c r="H271" s="29">
        <f>IF(G280=0,"- - -",G271/G280*100)</f>
        <v>1.3452510671068909</v>
      </c>
      <c r="K271" s="69"/>
    </row>
    <row r="272" spans="1:13" x14ac:dyDescent="0.25">
      <c r="A272" s="60" t="s">
        <v>210</v>
      </c>
      <c r="B272" s="62" t="s">
        <v>218</v>
      </c>
      <c r="C272" s="9">
        <v>54</v>
      </c>
      <c r="D272" s="3">
        <f>IF(C280=0,"- - -",C272/C280*100)</f>
        <v>8.9403973509933774</v>
      </c>
      <c r="E272" s="2">
        <v>5592</v>
      </c>
      <c r="F272" s="3">
        <f>IF(E280=0,"- - -",E272/E280*100)</f>
        <v>4.604174385574904</v>
      </c>
      <c r="G272" s="26">
        <f t="shared" si="16"/>
        <v>5646</v>
      </c>
      <c r="H272" s="29">
        <f>IF(G280=0,"- - -",G272/G280*100)</f>
        <v>4.6256318665563372</v>
      </c>
      <c r="K272" s="69"/>
    </row>
    <row r="273" spans="1:11" x14ac:dyDescent="0.25">
      <c r="A273" s="60" t="s">
        <v>211</v>
      </c>
      <c r="B273" s="62" t="s">
        <v>218</v>
      </c>
      <c r="C273" s="9">
        <v>61</v>
      </c>
      <c r="D273" s="3">
        <f>IF(C280=0,"- - -",C273/C280*100)</f>
        <v>10.099337748344372</v>
      </c>
      <c r="E273" s="2">
        <v>22065</v>
      </c>
      <c r="F273" s="3">
        <f>IF(E280=0,"- - -",E273/E280*100)</f>
        <v>18.167222428059777</v>
      </c>
      <c r="G273" s="26">
        <f t="shared" si="16"/>
        <v>22126</v>
      </c>
      <c r="H273" s="29">
        <f>IF(G280=0,"- - -",G273/G280*100)</f>
        <v>18.127299093061552</v>
      </c>
      <c r="K273" s="69"/>
    </row>
    <row r="274" spans="1:11" x14ac:dyDescent="0.25">
      <c r="A274" s="60" t="s">
        <v>213</v>
      </c>
      <c r="B274" s="62" t="s">
        <v>218</v>
      </c>
      <c r="C274" s="9">
        <v>35</v>
      </c>
      <c r="D274" s="3">
        <f>IF(C280=0,"- - -",C274/C280*100)</f>
        <v>5.7947019867549665</v>
      </c>
      <c r="E274" s="2">
        <v>47430</v>
      </c>
      <c r="F274" s="3">
        <f>IF(E280=0,"- - -",E274/E280*100)</f>
        <v>39.051500555761393</v>
      </c>
      <c r="G274" s="26">
        <f t="shared" si="16"/>
        <v>47465</v>
      </c>
      <c r="H274" s="29">
        <f>IF(G280=0,"- - -",G274/G280*100)</f>
        <v>38.886931729737256</v>
      </c>
      <c r="K274" s="69"/>
    </row>
    <row r="275" spans="1:11" x14ac:dyDescent="0.25">
      <c r="A275" s="60" t="s">
        <v>214</v>
      </c>
      <c r="B275" s="62" t="s">
        <v>218</v>
      </c>
      <c r="C275" s="9">
        <v>9</v>
      </c>
      <c r="D275" s="3">
        <f>IF(C280=0,"- - -",C275/C280*100)</f>
        <v>1.490066225165563</v>
      </c>
      <c r="E275" s="2">
        <v>33883</v>
      </c>
      <c r="F275" s="3">
        <f>IF(E280=0,"- - -",E275/E280*100)</f>
        <v>27.89757523362562</v>
      </c>
      <c r="G275" s="26">
        <f t="shared" si="16"/>
        <v>33892</v>
      </c>
      <c r="H275" s="29">
        <f>IF(G280=0,"- - -",G275/G280*100)</f>
        <v>27.766899614121037</v>
      </c>
      <c r="K275" s="69"/>
    </row>
    <row r="276" spans="1:11" x14ac:dyDescent="0.25">
      <c r="A276" s="60" t="s">
        <v>215</v>
      </c>
      <c r="B276" s="62" t="s">
        <v>218</v>
      </c>
      <c r="C276" s="9">
        <v>5</v>
      </c>
      <c r="D276" s="3">
        <f>IF(C280=0,"- - -",C276/C280*100)</f>
        <v>0.82781456953642385</v>
      </c>
      <c r="E276" s="2">
        <v>8615</v>
      </c>
      <c r="F276" s="3">
        <f>IF(E280=0,"- - -",E276/E280*100)</f>
        <v>7.093162076489234</v>
      </c>
      <c r="G276" s="26">
        <f t="shared" si="16"/>
        <v>8620</v>
      </c>
      <c r="H276" s="29">
        <f>IF(G280=0,"- - -",G276/G280*100)</f>
        <v>7.0621584643492081</v>
      </c>
      <c r="K276" s="69"/>
    </row>
    <row r="277" spans="1:11" x14ac:dyDescent="0.25">
      <c r="A277" s="60" t="s">
        <v>216</v>
      </c>
      <c r="B277" s="62" t="s">
        <v>218</v>
      </c>
      <c r="C277" s="9">
        <v>1</v>
      </c>
      <c r="D277" s="3">
        <f>IF(C280=0,"- - -",C277/C280*100)</f>
        <v>0.16556291390728478</v>
      </c>
      <c r="E277" s="2">
        <v>959</v>
      </c>
      <c r="F277" s="3">
        <f>IF(E280=0,"- - -",E277/E280*100)</f>
        <v>0.78959285332015972</v>
      </c>
      <c r="G277" s="26">
        <f t="shared" si="16"/>
        <v>960</v>
      </c>
      <c r="H277" s="29">
        <f>IF(G280=0,"- - -",G277/G280*100)</f>
        <v>0.78650488698088639</v>
      </c>
      <c r="K277" s="69"/>
    </row>
    <row r="278" spans="1:11" x14ac:dyDescent="0.25">
      <c r="A278" s="61" t="s">
        <v>217</v>
      </c>
      <c r="B278" s="62" t="s">
        <v>218</v>
      </c>
      <c r="C278" s="10">
        <v>0</v>
      </c>
      <c r="D278" s="7">
        <f>IF(C280=0,"- - -",C278/C280*100)</f>
        <v>0</v>
      </c>
      <c r="E278" s="6">
        <v>68</v>
      </c>
      <c r="F278" s="7">
        <f>IF(E280=0,"- - -",E278/E280*100)</f>
        <v>5.5987814416862208E-2</v>
      </c>
      <c r="G278" s="26">
        <f t="shared" si="16"/>
        <v>68</v>
      </c>
      <c r="H278" s="29">
        <f>IF(G280=0,"- - -",G278/G280*100)</f>
        <v>5.5710762827812781E-2</v>
      </c>
      <c r="K278" s="69"/>
    </row>
    <row r="279" spans="1:11" ht="15.75" thickBot="1" x14ac:dyDescent="0.3">
      <c r="A279" s="75" t="s">
        <v>219</v>
      </c>
      <c r="B279" s="62"/>
      <c r="C279" s="10">
        <v>10</v>
      </c>
      <c r="D279" s="7">
        <f>IF(C280=0,"- - -",C279/C280*100)</f>
        <v>1.6556291390728477</v>
      </c>
      <c r="E279" s="6">
        <v>25</v>
      </c>
      <c r="F279" s="7">
        <f>IF(E280=0,"- - -",E279/E280*100)</f>
        <v>2.0583755300316989E-2</v>
      </c>
      <c r="G279" s="26">
        <f t="shared" si="16"/>
        <v>35</v>
      </c>
      <c r="H279" s="29">
        <f>IF(G280=0,"- - -",G279/G280*100)</f>
        <v>2.8674657337844814E-2</v>
      </c>
      <c r="K279" s="69"/>
    </row>
    <row r="280" spans="1:11" x14ac:dyDescent="0.25">
      <c r="A280" s="153" t="s">
        <v>13</v>
      </c>
      <c r="B280" s="154"/>
      <c r="C280" s="14">
        <f>SUM(C268:C279)</f>
        <v>604</v>
      </c>
      <c r="D280" s="15">
        <f>IF(C280=0,"- - -",C280/C280*100)</f>
        <v>100</v>
      </c>
      <c r="E280" s="16">
        <f>SUM(E268:E279)</f>
        <v>121455</v>
      </c>
      <c r="F280" s="15">
        <f>IF(E280=0,"- - -",E280/E280*100)</f>
        <v>100</v>
      </c>
      <c r="G280" s="22">
        <f>SUM(G268:G279)</f>
        <v>122059</v>
      </c>
      <c r="H280" s="23">
        <f>IF(G280=0,"- - -",G280/G280*100)</f>
        <v>100</v>
      </c>
      <c r="K280" s="69"/>
    </row>
    <row r="281" spans="1:11" ht="15.75" thickBot="1" x14ac:dyDescent="0.3">
      <c r="A281" s="155" t="s">
        <v>593</v>
      </c>
      <c r="B281" s="156"/>
      <c r="C281" s="18">
        <f>IF($G280=0,"- - -",C280/$G280*100)</f>
        <v>0.49484265805880767</v>
      </c>
      <c r="D281" s="19"/>
      <c r="E281" s="20">
        <f>IF($G280=0,"- - -",E280/$G280*100)</f>
        <v>99.505157341941199</v>
      </c>
      <c r="F281" s="19"/>
      <c r="G281" s="24">
        <f>IF($G280=0,"- - -",G280/$G280*100)</f>
        <v>100</v>
      </c>
      <c r="H281" s="25"/>
    </row>
  </sheetData>
  <sheetProtection sheet="1" objects="1" scenarios="1"/>
  <mergeCells count="60">
    <mergeCell ref="U106:V106"/>
    <mergeCell ref="W106:X106"/>
    <mergeCell ref="I106:J106"/>
    <mergeCell ref="K106:L106"/>
    <mergeCell ref="M106:N106"/>
    <mergeCell ref="O106:P106"/>
    <mergeCell ref="Q106:R106"/>
    <mergeCell ref="S106:T106"/>
    <mergeCell ref="A266:B267"/>
    <mergeCell ref="A280:B280"/>
    <mergeCell ref="A281:B281"/>
    <mergeCell ref="C106:D106"/>
    <mergeCell ref="E106:F106"/>
    <mergeCell ref="A260:B260"/>
    <mergeCell ref="A261:B261"/>
    <mergeCell ref="A181:B181"/>
    <mergeCell ref="A106:B107"/>
    <mergeCell ref="A120:B120"/>
    <mergeCell ref="A121:B121"/>
    <mergeCell ref="A126:B127"/>
    <mergeCell ref="A140:B140"/>
    <mergeCell ref="A141:B141"/>
    <mergeCell ref="A146:B147"/>
    <mergeCell ref="A160:B160"/>
    <mergeCell ref="A161:B161"/>
    <mergeCell ref="A166:B167"/>
    <mergeCell ref="A180:B180"/>
    <mergeCell ref="A226:B227"/>
    <mergeCell ref="A162:D162"/>
    <mergeCell ref="A240:B240"/>
    <mergeCell ref="A241:B241"/>
    <mergeCell ref="A246:B247"/>
    <mergeCell ref="A186:B187"/>
    <mergeCell ref="A200:B200"/>
    <mergeCell ref="A201:B201"/>
    <mergeCell ref="A206:B207"/>
    <mergeCell ref="A220:B220"/>
    <mergeCell ref="A221:B221"/>
    <mergeCell ref="A202:D202"/>
    <mergeCell ref="A81:B81"/>
    <mergeCell ref="A86:B87"/>
    <mergeCell ref="A100:B100"/>
    <mergeCell ref="G106:H106"/>
    <mergeCell ref="A101:B101"/>
    <mergeCell ref="A66:B67"/>
    <mergeCell ref="A142:D142"/>
    <mergeCell ref="Y61:Z61"/>
    <mergeCell ref="AA61:AB61"/>
    <mergeCell ref="A1:B1"/>
    <mergeCell ref="A6:B7"/>
    <mergeCell ref="A20:B20"/>
    <mergeCell ref="A21:B21"/>
    <mergeCell ref="A26:B27"/>
    <mergeCell ref="A40:B40"/>
    <mergeCell ref="L1:O1"/>
    <mergeCell ref="A41:B41"/>
    <mergeCell ref="A46:B47"/>
    <mergeCell ref="A60:B60"/>
    <mergeCell ref="A61:B61"/>
    <mergeCell ref="A80:B80"/>
  </mergeCells>
  <hyperlinks>
    <hyperlink ref="A1:B1" location="Index!B5" display="Index (klikken)"/>
    <hyperlink ref="L1" location="'GR enkelvoudig'!S84" display="Grafiek: verdeling van het geboortegewicht"/>
    <hyperlink ref="L1:O1" location="'GR enkelvoudig'!K58" display="Grafiek: verdeling van het geboortegewicht"/>
    <hyperlink ref="A142:C142" location="'GR Geboortegewicht'!B88" display="Grafiek: geslacht over geboortegewicht"/>
    <hyperlink ref="A162:C162" location="'GR Geboortegewicht'!B116" display="Grafiek: siblings over geboortegewicht"/>
    <hyperlink ref="A202:D202" location="'GR Geboortegewicht'!B172" display="Grafiek: bevallingswijze over geboortegewicht"/>
    <hyperlink ref="A142:D142" location="'GR Geboortegewicht'!B88" display="Grafiek: geslacht baby over geboortegewicht"/>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35</vt:i4>
      </vt:variant>
    </vt:vector>
  </HeadingPairs>
  <TitlesOfParts>
    <vt:vector size="35" baseType="lpstr">
      <vt:lpstr>Index</vt:lpstr>
      <vt:lpstr>Inleiding</vt:lpstr>
      <vt:lpstr>Overzicht</vt:lpstr>
      <vt:lpstr>Provincie ziekenhuis</vt:lpstr>
      <vt:lpstr>Nationaliteit moeder</vt:lpstr>
      <vt:lpstr>Verblijfsduur moeder</vt:lpstr>
      <vt:lpstr>Zwangerschapsduur</vt:lpstr>
      <vt:lpstr>Leeftijd moeder</vt:lpstr>
      <vt:lpstr>Geboortegewicht</vt:lpstr>
      <vt:lpstr>Geslacht</vt:lpstr>
      <vt:lpstr>Meerlingzwangerschap</vt:lpstr>
      <vt:lpstr>Verblijfsduur baby</vt:lpstr>
      <vt:lpstr>Bevallingswijze</vt:lpstr>
      <vt:lpstr>Sectio</vt:lpstr>
      <vt:lpstr>Peridurale verdoving</vt:lpstr>
      <vt:lpstr>Geïnduceerd</vt:lpstr>
      <vt:lpstr>Doodgeboren</vt:lpstr>
      <vt:lpstr>GR enkelvoudig</vt:lpstr>
      <vt:lpstr>GR Provincie ZH</vt:lpstr>
      <vt:lpstr>GR Nationaliteit</vt:lpstr>
      <vt:lpstr>GR Geboortegewicht</vt:lpstr>
      <vt:lpstr>GR Bevallingswijze</vt:lpstr>
      <vt:lpstr>GR Meerlingzwangerschap</vt:lpstr>
      <vt:lpstr>_G0103_</vt:lpstr>
      <vt:lpstr>_G0104_</vt:lpstr>
      <vt:lpstr>_G0105_</vt:lpstr>
      <vt:lpstr>_G0106_</vt:lpstr>
      <vt:lpstr>_G0109_</vt:lpstr>
      <vt:lpstr>_G0202_</vt:lpstr>
      <vt:lpstr>_G0302_</vt:lpstr>
      <vt:lpstr>_G0303_</vt:lpstr>
      <vt:lpstr>_G0401_</vt:lpstr>
      <vt:lpstr>_G0402_</vt:lpstr>
      <vt:lpstr>_G0403_</vt:lpstr>
      <vt:lpstr>_G0404_</vt:lpstr>
    </vt:vector>
  </TitlesOfParts>
  <Company>HEALTH.FGOV.BE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mdo</dc:creator>
  <cp:lastModifiedBy>mdo</cp:lastModifiedBy>
  <cp:lastPrinted>2015-08-05T07:28:13Z</cp:lastPrinted>
  <dcterms:created xsi:type="dcterms:W3CDTF">2015-03-04T09:11:45Z</dcterms:created>
  <dcterms:modified xsi:type="dcterms:W3CDTF">2018-04-25T08:46:38Z</dcterms:modified>
</cp:coreProperties>
</file>