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2.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omments2.xml" ContentType="application/vnd.openxmlformats-officedocument.spreadsheetml.comment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hidePivotFieldList="1" autoCompressPictures="0"/>
  <mc:AlternateContent xmlns:mc="http://schemas.openxmlformats.org/markup-compatibility/2006">
    <mc:Choice Requires="x15">
      <x15ac:absPath xmlns:x15ac="http://schemas.microsoft.com/office/spreadsheetml/2010/11/ac" url="G:\DG1\Dm_nieuw\06 Beleidsanalyse\06.30 Registratiesystemen en rapporten\02_MPG\Rapporten\01_Zorgactiviteit psychiatrische instellingen\2020\rapporten\laatste versie\"/>
    </mc:Choice>
  </mc:AlternateContent>
  <xr:revisionPtr revIDLastSave="0" documentId="13_ncr:1_{FF712920-0C80-40BE-BB17-816C334A5515}" xr6:coauthVersionLast="47" xr6:coauthVersionMax="47" xr10:uidLastSave="{00000000-0000-0000-0000-000000000000}"/>
  <bookViews>
    <workbookView xWindow="-108" yWindow="-108" windowWidth="23256" windowHeight="12576" xr2:uid="{00000000-000D-0000-FFFF-FFFF00000000}"/>
  </bookViews>
  <sheets>
    <sheet name="Introduction" sheetId="15" r:id="rId1"/>
    <sheet name="Aperçu institutions" sheetId="16" r:id="rId2"/>
    <sheet name="Séjours en HP et SPHG" sheetId="1" r:id="rId3"/>
    <sheet name="Séjours tps plein_partiel" sheetId="2" r:id="rId4"/>
    <sheet name="Séjours par région" sheetId="3" r:id="rId5"/>
    <sheet name="Feuil3" sheetId="14" state="hidden" r:id="rId6"/>
    <sheet name="sej region" sheetId="12" state="hidden" r:id="rId7"/>
    <sheet name="Age et sexe" sheetId="4" r:id="rId8"/>
    <sheet name="Réseau adultes" sheetId="5" r:id="rId9"/>
    <sheet name="Réseau adultes carte" sheetId="18" r:id="rId10"/>
    <sheet name="Réseau enfants-adolescents" sheetId="6" r:id="rId11"/>
    <sheet name="Réseau enfants_adolescentscarte" sheetId="20" r:id="rId12"/>
    <sheet name="Journées hospi partielle" sheetId="7" r:id="rId13"/>
    <sheet name="Journées hospi temps plein" sheetId="9" r:id="rId14"/>
  </sheets>
  <definedNames>
    <definedName name="_xlnm._FilterDatabase" localSheetId="1" hidden="1">'Aperçu institutions'!$A$5:$J$177</definedName>
    <definedName name="DonnéesExternes_1" localSheetId="8">'Réseau adultes'!#REF!</definedName>
  </definedNames>
  <calcPr calcId="191029"/>
  <pivotCaches>
    <pivotCache cacheId="0" r:id="rId15"/>
    <pivotCache cacheId="1"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9" l="1"/>
  <c r="H15" i="9"/>
  <c r="H16" i="9"/>
  <c r="H17" i="9"/>
  <c r="H18" i="9"/>
  <c r="H19" i="9"/>
  <c r="H20" i="9"/>
  <c r="H21" i="9"/>
  <c r="H22" i="9"/>
  <c r="H23" i="9"/>
  <c r="H24" i="9"/>
  <c r="H25" i="9"/>
  <c r="H26" i="9"/>
  <c r="H13" i="9"/>
  <c r="H14" i="7"/>
  <c r="H15" i="7"/>
  <c r="H16" i="7"/>
  <c r="H17" i="7"/>
  <c r="H18" i="7"/>
  <c r="H19" i="7"/>
  <c r="H20" i="7"/>
  <c r="H21" i="7"/>
  <c r="H22" i="7"/>
  <c r="H23" i="7"/>
  <c r="H24" i="7"/>
  <c r="H25" i="7"/>
  <c r="H26" i="7"/>
  <c r="H13" i="7"/>
  <c r="B12" i="2"/>
  <c r="C12" i="2"/>
  <c r="D12" i="2"/>
  <c r="G14" i="9"/>
  <c r="G15" i="9"/>
  <c r="G16" i="9"/>
  <c r="G17" i="9"/>
  <c r="G18" i="9"/>
  <c r="G19" i="9"/>
  <c r="G20" i="9"/>
  <c r="G21" i="9"/>
  <c r="G22" i="9"/>
  <c r="G23" i="9"/>
  <c r="G24" i="9"/>
  <c r="G25" i="9"/>
  <c r="G13" i="9"/>
  <c r="G14" i="7"/>
  <c r="G15" i="7"/>
  <c r="G16" i="7"/>
  <c r="G17" i="7"/>
  <c r="G18" i="7"/>
  <c r="G19" i="7"/>
  <c r="G20" i="7"/>
  <c r="G21" i="7"/>
  <c r="G22" i="7"/>
  <c r="G23" i="7"/>
  <c r="G24" i="7"/>
  <c r="G25" i="7"/>
  <c r="G13" i="7"/>
  <c r="F25" i="9"/>
  <c r="F2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Terryn Nathalie</author>
    <author>Alaerts Ine</author>
  </authors>
  <commentList>
    <comment ref="F12" authorId="0" shapeId="0" xr:uid="{7DBA98A9-B375-4771-B6D5-5DFFDE373762}">
      <text>
        <r>
          <rPr>
            <b/>
            <sz val="9"/>
            <color indexed="81"/>
            <rFont val="Calibri"/>
            <family val="2"/>
            <scheme val="minor"/>
          </rPr>
          <t>Attention:</t>
        </r>
        <r>
          <rPr>
            <sz val="9"/>
            <color indexed="81"/>
            <rFont val="Calibri"/>
            <family val="2"/>
            <scheme val="minor"/>
          </rPr>
          <t xml:space="preserve"> ceci ne concerne pas la durée moyenne de séjour du patient puisque les journées d'hospitalisation des années précédentes ne sont pas prises en considération 
Ceci représente uniquement le nombre de journées qu'un patient passe en moyenne dans l'institution durant une année calendrier .</t>
        </r>
      </text>
    </comment>
    <comment ref="G12" authorId="1" shapeId="0" xr:uid="{18C37C32-275B-43A6-9FB3-D115F0B53FAA}">
      <text>
        <r>
          <rPr>
            <b/>
            <sz val="9"/>
            <color indexed="81"/>
            <rFont val="Calibri"/>
            <family val="2"/>
            <scheme val="minor"/>
          </rPr>
          <t>Attention:</t>
        </r>
        <r>
          <rPr>
            <sz val="9"/>
            <color indexed="81"/>
            <rFont val="Calibri"/>
            <family val="2"/>
            <scheme val="minor"/>
          </rPr>
          <t xml:space="preserve"> ce taux d'occupation est une sous-estimation étant donné l'inclusion des lits 107 dans le nombre total de lits.</t>
        </r>
        <r>
          <rPr>
            <sz val="9"/>
            <color indexed="81"/>
            <rFont val="Tahoma"/>
            <family val="2"/>
          </rPr>
          <t xml:space="preserve">
</t>
        </r>
      </text>
    </comment>
    <comment ref="H12" authorId="1" shapeId="0" xr:uid="{84CC8B5B-911F-4F86-9B0C-875A4368838E}">
      <text>
        <r>
          <rPr>
            <b/>
            <sz val="9"/>
            <color indexed="81"/>
            <rFont val="Calibri"/>
            <family val="2"/>
            <scheme val="minor"/>
          </rPr>
          <t>Attention:</t>
        </r>
        <r>
          <rPr>
            <sz val="9"/>
            <color indexed="81"/>
            <rFont val="Calibri"/>
            <family val="2"/>
            <scheme val="minor"/>
          </rPr>
          <t xml:space="preserve"> ce taux d'occupation tient compte du nombre de lits 107 dans le total de lits.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Terryn Nathalie</author>
    <author>Alaerts Ine</author>
  </authors>
  <commentList>
    <comment ref="F12" authorId="0" shapeId="0" xr:uid="{B1C794A8-9864-451C-80CF-E751BD0B9939}">
      <text>
        <r>
          <rPr>
            <b/>
            <sz val="9"/>
            <color indexed="81"/>
            <rFont val="Calibri"/>
            <family val="2"/>
            <scheme val="minor"/>
          </rPr>
          <t>Attention:</t>
        </r>
        <r>
          <rPr>
            <sz val="9"/>
            <color indexed="81"/>
            <rFont val="Calibri"/>
            <family val="2"/>
            <scheme val="minor"/>
          </rPr>
          <t xml:space="preserve"> ceci ne concerne pas la durée moyenne de séjour du patient puisque les journées d'hospitalisation des années précédentes ne sont pas prises en considération 
Ceci représente uniquement le nombre de journées qu'un patient passe en moyenne dans l'institution durant une année calendrier</t>
        </r>
        <r>
          <rPr>
            <sz val="9"/>
            <color indexed="81"/>
            <rFont val="Tahoma"/>
            <family val="2"/>
          </rPr>
          <t xml:space="preserve"> </t>
        </r>
      </text>
    </comment>
    <comment ref="G12" authorId="1" shapeId="0" xr:uid="{84E44CBB-BE31-49D5-86C0-4BCAA82F3F8D}">
      <text>
        <r>
          <rPr>
            <b/>
            <sz val="9"/>
            <color indexed="81"/>
            <rFont val="Calibri"/>
            <family val="2"/>
            <scheme val="minor"/>
          </rPr>
          <t>Attention:</t>
        </r>
        <r>
          <rPr>
            <sz val="9"/>
            <color indexed="81"/>
            <rFont val="Calibri"/>
            <family val="2"/>
            <scheme val="minor"/>
          </rPr>
          <t xml:space="preserve"> ce taux d'occupation est une sous-estimation étant donné l'inclusion des lits 107 dans le nombre total de lits.</t>
        </r>
      </text>
    </comment>
    <comment ref="H12" authorId="1" shapeId="0" xr:uid="{96D556B2-D0B7-4EB3-BA97-44CB480F92FE}">
      <text>
        <r>
          <rPr>
            <b/>
            <sz val="9"/>
            <color indexed="81"/>
            <rFont val="Calibri"/>
            <family val="2"/>
            <scheme val="minor"/>
          </rPr>
          <t>Attention:</t>
        </r>
        <r>
          <rPr>
            <sz val="9"/>
            <color indexed="81"/>
            <rFont val="Calibri"/>
            <family val="2"/>
            <scheme val="minor"/>
          </rPr>
          <t xml:space="preserve"> ce taux d'occupation tient compte du nombre de lits 107 dans le total de lits.</t>
        </r>
        <r>
          <rPr>
            <sz val="9"/>
            <color indexed="81"/>
            <rFont val="Tahoma"/>
            <family val="2"/>
          </rPr>
          <t xml:space="preserve">
</t>
        </r>
      </text>
    </comment>
  </commentList>
</comments>
</file>

<file path=xl/sharedStrings.xml><?xml version="1.0" encoding="utf-8"?>
<sst xmlns="http://schemas.openxmlformats.org/spreadsheetml/2006/main" count="1853" uniqueCount="709">
  <si>
    <t>Type hôpital</t>
  </si>
  <si>
    <t>HP</t>
  </si>
  <si>
    <t>SPHG</t>
  </si>
  <si>
    <t>Total</t>
  </si>
  <si>
    <t>Hospitalisations partielles concernent les admissions médicaux-psychiatriques dans les index de lits A1-A2-K1-K2-T1 et T2</t>
  </si>
  <si>
    <t>Vlaanderen</t>
  </si>
  <si>
    <t>Brussel</t>
  </si>
  <si>
    <t>Wallonie</t>
  </si>
  <si>
    <t>0-4</t>
  </si>
  <si>
    <t>5-9</t>
  </si>
  <si>
    <t>10-14</t>
  </si>
  <si>
    <t>15-19</t>
  </si>
  <si>
    <t>20-24</t>
  </si>
  <si>
    <t>25-29</t>
  </si>
  <si>
    <t>30-34</t>
  </si>
  <si>
    <t>35-39</t>
  </si>
  <si>
    <t>40-44</t>
  </si>
  <si>
    <t>45-49</t>
  </si>
  <si>
    <t>50-54</t>
  </si>
  <si>
    <t>55-59</t>
  </si>
  <si>
    <t>60-64</t>
  </si>
  <si>
    <t>65-69</t>
  </si>
  <si>
    <t>70-74</t>
  </si>
  <si>
    <t>75-79</t>
  </si>
  <si>
    <t>80-84</t>
  </si>
  <si>
    <t>85-89</t>
  </si>
  <si>
    <t>90+</t>
  </si>
  <si>
    <t>0-17</t>
  </si>
  <si>
    <t>18-64</t>
  </si>
  <si>
    <t>65+</t>
  </si>
  <si>
    <t>Netwerk Brussel-Bruxelles</t>
  </si>
  <si>
    <t>Netwerk GGZ Noord West Vlaanderen</t>
  </si>
  <si>
    <t>Netwerk GGZ Zuid West Vlaanderen</t>
  </si>
  <si>
    <t>Netwerk GGZ Midden West Vlaanderen</t>
  </si>
  <si>
    <t>Netwerk Het Pakt</t>
  </si>
  <si>
    <t>Netwerk GG ADS</t>
  </si>
  <si>
    <t>Netwerk GGZ Kempen</t>
  </si>
  <si>
    <t>Netwerk SaRa</t>
  </si>
  <si>
    <t>Netwerk Emergo</t>
  </si>
  <si>
    <t>Netwerk GGZ Reling</t>
  </si>
  <si>
    <t>Netwerk GGZ NOOLIM</t>
  </si>
  <si>
    <t>Netwerk Transmurale Zorg Leuven-Tervuren</t>
  </si>
  <si>
    <t>Netwerk SaVHa</t>
  </si>
  <si>
    <t>Réseau Brabant Wallon</t>
  </si>
  <si>
    <t>Réseau Santé Mentale Hainaut</t>
  </si>
  <si>
    <t>Réseau en Santé Mentale de la Région du Centre</t>
  </si>
  <si>
    <t>Réseau Santé Namur</t>
  </si>
  <si>
    <t>Réseau Fusion Liège</t>
  </si>
  <si>
    <t>Réseau ReSME</t>
  </si>
  <si>
    <t>Réseau 107 Luxembourg</t>
  </si>
  <si>
    <t>0-6</t>
  </si>
  <si>
    <t>7-12</t>
  </si>
  <si>
    <t>13-17</t>
  </si>
  <si>
    <t>18+</t>
  </si>
  <si>
    <t>Réseau WINGG</t>
  </si>
  <si>
    <t>Réseau RADAR</t>
  </si>
  <si>
    <t>Réseau PANGG 0-18</t>
  </si>
  <si>
    <t>Réseau Ligant</t>
  </si>
  <si>
    <t>Réseau Yuneco</t>
  </si>
  <si>
    <t>Réseau Bru-Stars</t>
  </si>
  <si>
    <t>Réseau Archipel</t>
  </si>
  <si>
    <t>Réseau RHESEAU</t>
  </si>
  <si>
    <t>Réseau Kirikou</t>
  </si>
  <si>
    <t>Réseau REALiSM</t>
  </si>
  <si>
    <t>Réseau Matilda</t>
  </si>
  <si>
    <t>Hospitalisations partielles concernent les admissions médicaux-psychiatriques dans les index de lits A1-A2-K1-K2-T1 et T2 dans les hôpitaux psychiatriques ou services psychiatriques des hôpitaux généraux</t>
  </si>
  <si>
    <t>Type institution</t>
  </si>
  <si>
    <t>Nombre total de séjours</t>
  </si>
  <si>
    <t>Introduction (cliquer)</t>
  </si>
  <si>
    <t xml:space="preserve">Hospitalisations à temps plein concernent les admissions médicaux-psychiatriques dans les index de lits A,K,T,TFB,TFP,IB,VP et S6 </t>
  </si>
  <si>
    <t>Hospitalisations partielles concernent les admissions médicaux-psychiatriques dans les index de lits A1,A2,K1,K2,T1 et T2</t>
  </si>
  <si>
    <t>Type de séjours</t>
  </si>
  <si>
    <t>Temps plein</t>
  </si>
  <si>
    <t>Partiel</t>
  </si>
  <si>
    <t>Population 01/01/2019</t>
  </si>
  <si>
    <t>Voltijds</t>
  </si>
  <si>
    <t>Partieel</t>
  </si>
  <si>
    <t>HP Voltijds</t>
  </si>
  <si>
    <t>HP Partieel</t>
  </si>
  <si>
    <t>HP total</t>
  </si>
  <si>
    <t>SPHG Voltijds</t>
  </si>
  <si>
    <t>SPHG Partieel</t>
  </si>
  <si>
    <t>SPHG total</t>
  </si>
  <si>
    <t>total</t>
  </si>
  <si>
    <t>Vlaanderen HP Voltijds</t>
  </si>
  <si>
    <t>vl</t>
  </si>
  <si>
    <t>br</t>
  </si>
  <si>
    <t>w</t>
  </si>
  <si>
    <t>Belgique</t>
  </si>
  <si>
    <t>'</t>
  </si>
  <si>
    <t>HP+SPHG</t>
  </si>
  <si>
    <t>Région</t>
  </si>
  <si>
    <t>Type</t>
  </si>
  <si>
    <t>V/P</t>
  </si>
  <si>
    <t>Taux</t>
  </si>
  <si>
    <t>Nb séjours par 1000 habitants</t>
  </si>
  <si>
    <t>Totaal</t>
  </si>
  <si>
    <t>Nombre de séjours</t>
  </si>
  <si>
    <t>Nombre total de journées d'hospitalisation</t>
  </si>
  <si>
    <t>Nombre de journées d'hospitalisation dans l'année concernée/ Nombre de séjours
(colonne C/B)</t>
  </si>
  <si>
    <t>Nombre total de séjours par 1000 habitants</t>
  </si>
  <si>
    <t>Type d'institutions</t>
  </si>
  <si>
    <t>Hommes</t>
  </si>
  <si>
    <t>Femmes</t>
  </si>
  <si>
    <t>Nombre de séjours par 1000 habitants selon la sélection</t>
  </si>
  <si>
    <t>Activité des soins en instituts psychiatriques</t>
  </si>
  <si>
    <t>Sélection des données</t>
  </si>
  <si>
    <t xml:space="preserve">Niveau national </t>
  </si>
  <si>
    <t>Tous les hôpitaux psychiatriques (HP) et les services psychiatriques des hôpitaux généraux (SPHG)</t>
  </si>
  <si>
    <t xml:space="preserve">Tableaux </t>
  </si>
  <si>
    <t>Aperçu des institutions</t>
  </si>
  <si>
    <t>Nombre de séjours en HP et SPHG</t>
  </si>
  <si>
    <t>Nombre de séjours à temps plein et partiel</t>
  </si>
  <si>
    <t>Nombre de séjours par région</t>
  </si>
  <si>
    <t>Nombre de séjours par âge et sexe</t>
  </si>
  <si>
    <t>Evolution du nombre de séjours partiels et journées d'hospitalisation durant l'année d'enregistrement</t>
  </si>
  <si>
    <t>Evolution du nombre de séjours temps plein et journées d'hospitalisation durant l'année d'enregistrement</t>
  </si>
  <si>
    <t>Contact: adhoc_admDM@health.fgov.be</t>
  </si>
  <si>
    <t>Hôpital psychiatrique</t>
  </si>
  <si>
    <t>ZNA - PZ STUIVENBERG</t>
  </si>
  <si>
    <t>POTHOEKSTRAAT 109</t>
  </si>
  <si>
    <t>ANTWERPEN</t>
  </si>
  <si>
    <t>PZ STUIVENBERG</t>
  </si>
  <si>
    <t>ZORGGROEP MULTIVERSUM</t>
  </si>
  <si>
    <t>PROVINCIESTEENWEG 408</t>
  </si>
  <si>
    <t>BOECHOUT</t>
  </si>
  <si>
    <t>PZ ALEXIANEN BOECHOUT</t>
  </si>
  <si>
    <t>PSYCHIATRISCH ZIEKENHUIS BETHANIE</t>
  </si>
  <si>
    <t>ANDREAS VESALIUSLAAN 39</t>
  </si>
  <si>
    <t>ZOERSEL</t>
  </si>
  <si>
    <t>ELIM</t>
  </si>
  <si>
    <t>PZ AMEDEUS MORTSEL</t>
  </si>
  <si>
    <t>BETHANIE</t>
  </si>
  <si>
    <t>UNIVERSITAIR PSYCHIATRISCH CENTRUM DUFFEL</t>
  </si>
  <si>
    <t>STATIONSSTRAAT 22-C</t>
  </si>
  <si>
    <t>DUFFEL</t>
  </si>
  <si>
    <t>UPC DUFFEL</t>
  </si>
  <si>
    <t>OPZ GEEL</t>
  </si>
  <si>
    <t>DR.-SANODREEF 4</t>
  </si>
  <si>
    <t>GEEL</t>
  </si>
  <si>
    <t>VZW L'EQUIPE - CENTRE ADOS</t>
  </si>
  <si>
    <t>RUE DE VEEWEYDE 60</t>
  </si>
  <si>
    <t>ANDERLECHT</t>
  </si>
  <si>
    <t>CENTRE ADOS</t>
  </si>
  <si>
    <t>PSYCHO-SOCIAAL CENTRUM ST. ALEXIUS</t>
  </si>
  <si>
    <t>GEWIJDE-BOOMSTRAAT 102</t>
  </si>
  <si>
    <t>ST. ALEXIUS</t>
  </si>
  <si>
    <t>CLINIQUE SANS SOUCI</t>
  </si>
  <si>
    <t>AVENUE DE L'EXPOSITION 218</t>
  </si>
  <si>
    <t>JETTE</t>
  </si>
  <si>
    <t>SANS SOUCI</t>
  </si>
  <si>
    <t>CENTRE HOSPITALIER JEAN TITECA</t>
  </si>
  <si>
    <t>RUE DE LA LUZERNE 11</t>
  </si>
  <si>
    <t>JEAN TITECA</t>
  </si>
  <si>
    <t>EPSYLON AREA+</t>
  </si>
  <si>
    <t>AVENUE JACQUES PASTUR 47</t>
  </si>
  <si>
    <t>UKKEL</t>
  </si>
  <si>
    <t>AREA+</t>
  </si>
  <si>
    <t>LE BIVOUAC A.S.B.L.</t>
  </si>
  <si>
    <t>SQUARE DES HEROS 5</t>
  </si>
  <si>
    <t>LE BIVOUAC</t>
  </si>
  <si>
    <t>EPSYLON ASBL - LA RAMEE</t>
  </si>
  <si>
    <t>AVENUE DE BOETENDAEL 34</t>
  </si>
  <si>
    <t>LA RAMEE</t>
  </si>
  <si>
    <t>CENTRE PSYCHIATRIQUE PARHELIE</t>
  </si>
  <si>
    <t>AVENUE JACQUES PASTUR 45</t>
  </si>
  <si>
    <t>JACQUES PASTUR 45</t>
  </si>
  <si>
    <t>EPSYLON ASBL - FOND'ROY</t>
  </si>
  <si>
    <t>FOND'ROY</t>
  </si>
  <si>
    <t>AV. DE BROQUEVILLE 147</t>
  </si>
  <si>
    <t>PSYCHIATRISCH ZIEKENHUIS SINT-ALEXIUS</t>
  </si>
  <si>
    <t>GRIMBERGSESTEENWEG 40</t>
  </si>
  <si>
    <t>GRIMBERGEN</t>
  </si>
  <si>
    <t>SINT-ALEXIUS</t>
  </si>
  <si>
    <t>ZORGGROEP ST. KAMILLUS</t>
  </si>
  <si>
    <t>KRIJKELBERG 1</t>
  </si>
  <si>
    <t>BIERBEEK</t>
  </si>
  <si>
    <t>KRIJKELBERG BIERBEEK</t>
  </si>
  <si>
    <t>PSYCHIATRISCH ZIEKENHUIS SINT-ANNENDAEL</t>
  </si>
  <si>
    <t>VESTENSTRAAT 1</t>
  </si>
  <si>
    <t>DIEST</t>
  </si>
  <si>
    <t>SINT-ANNENDAEL</t>
  </si>
  <si>
    <t>UPC KU LEUVEN</t>
  </si>
  <si>
    <t>LEUVENSESTEENWEG 517</t>
  </si>
  <si>
    <t>KORTENBERG</t>
  </si>
  <si>
    <t>ALEXIANEN ZORGGROEP TIENEN</t>
  </si>
  <si>
    <t>LIEFDESTRAAT 10</t>
  </si>
  <si>
    <t>TIENEN</t>
  </si>
  <si>
    <t>MECHELSESTRAAT LEUVEN</t>
  </si>
  <si>
    <t>LEUVEN</t>
  </si>
  <si>
    <t>GASTHUISBERG 943</t>
  </si>
  <si>
    <t>HERESTRAAT 49</t>
  </si>
  <si>
    <t>OUDE BAAN LEUVEN</t>
  </si>
  <si>
    <t>LIEFDESTRAAT TIENEN</t>
  </si>
  <si>
    <t>CENTRE HOSPITALIER LE DOMAINE</t>
  </si>
  <si>
    <t>CHEMIN JEAN LANNEAU 39</t>
  </si>
  <si>
    <t>LE DOMAINE</t>
  </si>
  <si>
    <t>A.C.I.S. - LA PETITE MAISON</t>
  </si>
  <si>
    <t>RUE DES ACACIAS 8</t>
  </si>
  <si>
    <t>CHASTRE</t>
  </si>
  <si>
    <t>LA PETITE MAISON</t>
  </si>
  <si>
    <t>ALLEE DE CLERLANDE 6</t>
  </si>
  <si>
    <t>WILLIAM LENNOX</t>
  </si>
  <si>
    <t>PSYCHIATRISCH CENTRUM SINT-AMANDUS</t>
  </si>
  <si>
    <t>REIGERLOSTRAAT 10</t>
  </si>
  <si>
    <t>BEERNEM</t>
  </si>
  <si>
    <t>SINT-AMANDUS</t>
  </si>
  <si>
    <t>PSYCHIATRISCH ZIEKENHUIS ONZE LIEVE VROUW</t>
  </si>
  <si>
    <t>KONING ALBERT I-LAAN 8</t>
  </si>
  <si>
    <t>BRUGGE</t>
  </si>
  <si>
    <t>PZ ONZE LIEVE VROUW</t>
  </si>
  <si>
    <t>PSYCHOTHERAPEUTISCH CENTRUM RUSTENBURG</t>
  </si>
  <si>
    <t>WAGGELWATERSTRAAT 2</t>
  </si>
  <si>
    <t>PTC RUSTENBURG</t>
  </si>
  <si>
    <t>PSYCHIATRISCH ZIEKENHUIS HEILIG HART</t>
  </si>
  <si>
    <t>POPERINGSEWEG 16</t>
  </si>
  <si>
    <t>IEPER</t>
  </si>
  <si>
    <t>PZ HEILIG HART</t>
  </si>
  <si>
    <t>PZ H. FAMILIE</t>
  </si>
  <si>
    <t>GROENINGEPOORT 4</t>
  </si>
  <si>
    <t>KORTRIJK</t>
  </si>
  <si>
    <t>PSYCHIATRISCH CENTRUM MENEN</t>
  </si>
  <si>
    <t>BRUGGESTRAAT 75</t>
  </si>
  <si>
    <t>MENEN</t>
  </si>
  <si>
    <t>PCM</t>
  </si>
  <si>
    <t>BOTERSTRAAT 6</t>
  </si>
  <si>
    <t>PITTEM</t>
  </si>
  <si>
    <t>ST. JOZEF PITTEM</t>
  </si>
  <si>
    <t>PSYCHIATRISCH CENTRUM ARIADNE</t>
  </si>
  <si>
    <t>REYMEERSSTRAAT 13</t>
  </si>
  <si>
    <t>LEDE</t>
  </si>
  <si>
    <t>PC ARIADNE</t>
  </si>
  <si>
    <t>PSYCHIATRISCH ZIEKENHUIS FRAPELLO</t>
  </si>
  <si>
    <t>PENITENTENLAAN 7-9</t>
  </si>
  <si>
    <t>ZOTTEGEM</t>
  </si>
  <si>
    <t>PENITENTENLAAN 22</t>
  </si>
  <si>
    <t>PENITENTENLAAN 7</t>
  </si>
  <si>
    <t>PSYCHIATRISCH CENTRUM ST.- JAN</t>
  </si>
  <si>
    <t>OOSTVELDSTRAAT 1</t>
  </si>
  <si>
    <t>EEKLO</t>
  </si>
  <si>
    <t>ST. JAN</t>
  </si>
  <si>
    <t>PSYCHIATRISCH CENTRUM ST. JAN BAPTIST</t>
  </si>
  <si>
    <t>SUIKERKAAI 81</t>
  </si>
  <si>
    <t>ZELZATE</t>
  </si>
  <si>
    <t>ST. JAN BAPTIST</t>
  </si>
  <si>
    <t>PSYCHIATRISCH CENTRUM GENT - SLEIDINGE</t>
  </si>
  <si>
    <t>FRATERSPLEIN 9</t>
  </si>
  <si>
    <t>GENT</t>
  </si>
  <si>
    <t>SLEIDINGE</t>
  </si>
  <si>
    <t>PSYCHIATRISCH CENTRUM DR. GUISLAIN</t>
  </si>
  <si>
    <t>FRANCISCO FERRERLAAN 88-A</t>
  </si>
  <si>
    <t>SINT-ALFONS</t>
  </si>
  <si>
    <t>DE DEYNE</t>
  </si>
  <si>
    <t>PSYCHIATRISCH ZIEKENHUIS KARUS</t>
  </si>
  <si>
    <t>CARITASSTRAAT 76</t>
  </si>
  <si>
    <t>MELLE</t>
  </si>
  <si>
    <t>KARUS GENT</t>
  </si>
  <si>
    <t>DR. GUISLAIN</t>
  </si>
  <si>
    <t>KARUS MELLE</t>
  </si>
  <si>
    <t>DE KAAP</t>
  </si>
  <si>
    <t>DE PELGRIM OOSTERZELE</t>
  </si>
  <si>
    <t>PSYCHIATRISCH ZIEKENHUIS SINT-LUCIA</t>
  </si>
  <si>
    <t>ANKERSTRAAT 91</t>
  </si>
  <si>
    <t>DAGKLINIEK BEVEREN</t>
  </si>
  <si>
    <t>SINT-LUCIA</t>
  </si>
  <si>
    <t>PSYCHIATRISCH CENTRUM ST.- HIERONYMUS</t>
  </si>
  <si>
    <t>DALSTRAAT 84</t>
  </si>
  <si>
    <t>ST. HIERONYMUS</t>
  </si>
  <si>
    <t>CRP LES MARRONNIERS</t>
  </si>
  <si>
    <t>RUE DESPARS 94</t>
  </si>
  <si>
    <t>TOURNAI</t>
  </si>
  <si>
    <t>HOPITAL DE JOUR D'ATH</t>
  </si>
  <si>
    <t>CENTRE PSYCHOTHERAPEUTIQUE DE JOUR - GHDC</t>
  </si>
  <si>
    <t>RUE DE NALINNES 650</t>
  </si>
  <si>
    <t>CHARLEROI</t>
  </si>
  <si>
    <t>FEUX FOLLETS A.S.B.L.</t>
  </si>
  <si>
    <t>PLACE QUINET 27</t>
  </si>
  <si>
    <t>FLEURUS</t>
  </si>
  <si>
    <t>FEUX FOLLETS WANGENIES</t>
  </si>
  <si>
    <t>CENTRE PSYCHIATRIQUE SAINT-BERNARD</t>
  </si>
  <si>
    <t>RUE JULES EMPAIN 43</t>
  </si>
  <si>
    <t>MANAGE</t>
  </si>
  <si>
    <t>ST. BERNARD</t>
  </si>
  <si>
    <t>C.H.P. CHENE AUX HAIES</t>
  </si>
  <si>
    <t>MONS</t>
  </si>
  <si>
    <t>CHENE AUX HAIES</t>
  </si>
  <si>
    <t>CLINIQUE NEUROPSYCHIATRIQUE BONSECOURS</t>
  </si>
  <si>
    <t>PERUWELZ</t>
  </si>
  <si>
    <t>BONSECOURS</t>
  </si>
  <si>
    <t>LES MARRONIERS</t>
  </si>
  <si>
    <t>HOPITAL PSYCHIATRIQUE SAINT-CHARLES</t>
  </si>
  <si>
    <t>RUE DU CHAUCHOIR 45</t>
  </si>
  <si>
    <t>BRUNEHAUT</t>
  </si>
  <si>
    <t>ST. CHARLES</t>
  </si>
  <si>
    <t>HOPITAL PSYCHIATRIQUE ST. JEAN DE DIEU</t>
  </si>
  <si>
    <t>AVENUE DE LOUDUN 126</t>
  </si>
  <si>
    <t>ST. -JEAN DE DIEU</t>
  </si>
  <si>
    <t>ISOSL - CENTRE HOSPITALIER PSYCHIATRIQUE</t>
  </si>
  <si>
    <t>RUE PROFESSEUR-MAHAIM 84</t>
  </si>
  <si>
    <t>LIEGE</t>
  </si>
  <si>
    <t>AGORA</t>
  </si>
  <si>
    <t>CENTRE LOUIS HILLIER</t>
  </si>
  <si>
    <t>HOPITAL DE JOUR UNIVERSITAIRE "LA CLE"</t>
  </si>
  <si>
    <t>BLD DE LA CONSTITUTION 153</t>
  </si>
  <si>
    <t>LA CLE</t>
  </si>
  <si>
    <t>LE PETIT BOURGOGNE</t>
  </si>
  <si>
    <t>C.H.S. NOTRE DAME DES ANGES</t>
  </si>
  <si>
    <t>RUE EMILE-VANDERVELDE 67</t>
  </si>
  <si>
    <t>NOTRE-DAME DES ANGES</t>
  </si>
  <si>
    <t>CENTRE HOSPITALIER SPECIALISE L'ACCUEIL</t>
  </si>
  <si>
    <t>RUE DU DOYARD 15</t>
  </si>
  <si>
    <t>LIERNEUX</t>
  </si>
  <si>
    <t>L'ACCUEIL</t>
  </si>
  <si>
    <t>RUE DU CHATEAU DE RUYFF 68</t>
  </si>
  <si>
    <t>FRERES ALEXIENS</t>
  </si>
  <si>
    <t>KINDERPSYCHIATRISCH CENTRUM GENK</t>
  </si>
  <si>
    <t>SCHIEPSE BOS 8</t>
  </si>
  <si>
    <t>GENK</t>
  </si>
  <si>
    <t>PSYCHIATRISCH ZIEKENHUIS ASSTER</t>
  </si>
  <si>
    <t>HALMAALWEG 2</t>
  </si>
  <si>
    <t>MELVEREN</t>
  </si>
  <si>
    <t>STAD</t>
  </si>
  <si>
    <t>MEDISCH CENTRUM ST.- JOZEF</t>
  </si>
  <si>
    <t>ABDIJSTRAAT 2</t>
  </si>
  <si>
    <t>BILZEN</t>
  </si>
  <si>
    <t>ST. JOZEF</t>
  </si>
  <si>
    <t>OPENBAAR PSYCHIATRISCH ZORGCENTRUM REKEM</t>
  </si>
  <si>
    <t>DAALBROEKSTRAAT 106</t>
  </si>
  <si>
    <t>LANAKEN</t>
  </si>
  <si>
    <t>OPZC REKEM</t>
  </si>
  <si>
    <t>RUE DES ARDOISIERES 100</t>
  </si>
  <si>
    <t>BERTRIX</t>
  </si>
  <si>
    <t>CENTRE NEUROPSYCHIATRIQUE SAINT- MARTIN</t>
  </si>
  <si>
    <t>RUE SAINT-HUBERT 84</t>
  </si>
  <si>
    <t>NAMUR</t>
  </si>
  <si>
    <t>HOPITAL PSYCHIATRIQUE DU BEAU VALLON</t>
  </si>
  <si>
    <t>RUE DE BRICGNIOT 205</t>
  </si>
  <si>
    <t>DU BEAU VALLON</t>
  </si>
  <si>
    <t>ST. MARTIN</t>
  </si>
  <si>
    <t>CPI LES GOELANDS</t>
  </si>
  <si>
    <t>RUE HAUTE 46</t>
  </si>
  <si>
    <t>LES GOELANDS</t>
  </si>
  <si>
    <t>CENTRE HOSPITALIER REGIONAL DE NAMUR</t>
  </si>
  <si>
    <t>AVENUE ALBERT 1ER 185</t>
  </si>
  <si>
    <t>CHRSM - MEUSE</t>
  </si>
  <si>
    <t>ZIEKENHUISNETWERK ANTWERPEN (ZNA)</t>
  </si>
  <si>
    <t>LEOPOLDSTRAAT 26</t>
  </si>
  <si>
    <t>ZNA SINT-ERASMUS</t>
  </si>
  <si>
    <t>ZNA SINT-ELISABETH</t>
  </si>
  <si>
    <t>GRAND HOPITAL DE CHARLEROI</t>
  </si>
  <si>
    <t>GRAND'RUE 3</t>
  </si>
  <si>
    <t>NOTRE-DAME</t>
  </si>
  <si>
    <t>SAINTE-THÉRÈSE</t>
  </si>
  <si>
    <t>AZ SINT-BLASIUS</t>
  </si>
  <si>
    <t>KROONVELDLAAN 50</t>
  </si>
  <si>
    <t>DENDERMONDE</t>
  </si>
  <si>
    <t>AZ MARIA MIDDELARES</t>
  </si>
  <si>
    <t>BUITENRING-SINT-DENIJS 30</t>
  </si>
  <si>
    <t>AZ SINT-MAARTEN</t>
  </si>
  <si>
    <t>LIERSESTEENWEG 435</t>
  </si>
  <si>
    <t>MECHELEN</t>
  </si>
  <si>
    <t>ROOIENBERG DUFFEL</t>
  </si>
  <si>
    <t>A.Z. ALMA</t>
  </si>
  <si>
    <t>RINGLAAN 15</t>
  </si>
  <si>
    <t>AZ ALMA</t>
  </si>
  <si>
    <t>RUE BASSE-WEZ 145</t>
  </si>
  <si>
    <t>HOPITAL PERI</t>
  </si>
  <si>
    <t>SILVA MEDICAL</t>
  </si>
  <si>
    <t>ALFRED SOLVAYLAAN 5</t>
  </si>
  <si>
    <t>FORET DE SOIGNES</t>
  </si>
  <si>
    <t>SCHEUTBOS</t>
  </si>
  <si>
    <t>CHU-UCL NAMUR - SITE GODINNE</t>
  </si>
  <si>
    <t>AV. DR-GASTON-THERASSE 1</t>
  </si>
  <si>
    <t>YVOIR</t>
  </si>
  <si>
    <t>GODINNE</t>
  </si>
  <si>
    <t>CLINIQUE SAINT PIERRE</t>
  </si>
  <si>
    <t>AVENUE REINE FABIOLA 9</t>
  </si>
  <si>
    <t>ST. PIERRE OTTIGNIES</t>
  </si>
  <si>
    <t>AZ SINT-JAN BRUGGE - OOSTENDE</t>
  </si>
  <si>
    <t>RUDDERSHOVE 10</t>
  </si>
  <si>
    <t>AZ SINT-JAN BRUGGE</t>
  </si>
  <si>
    <t>SFX BRUGGE</t>
  </si>
  <si>
    <t>HENRI SERRUYS OOSTENDE</t>
  </si>
  <si>
    <t>OOSTENDE</t>
  </si>
  <si>
    <t>JAN YPERMAN ZIEKENHUIS</t>
  </si>
  <si>
    <t>BRIEKESTRAAT 12</t>
  </si>
  <si>
    <t>AZ TURNHOUT</t>
  </si>
  <si>
    <t>STEENWEG OP MERKSPLAS 44</t>
  </si>
  <si>
    <t>TURNHOUT</t>
  </si>
  <si>
    <t>SINT-JOZEF TURNHOUT</t>
  </si>
  <si>
    <t>CENTRE HOSPITALIER REGIONAL DE HUY</t>
  </si>
  <si>
    <t>RUE DES TROIS-PONTS 2</t>
  </si>
  <si>
    <t>HUY</t>
  </si>
  <si>
    <t>CHU SAINT-PIERRE</t>
  </si>
  <si>
    <t>RUE HAUTE 322</t>
  </si>
  <si>
    <t>BRUSSEL</t>
  </si>
  <si>
    <t>CESAR DE PAEPE</t>
  </si>
  <si>
    <t>PORTE DE HAL</t>
  </si>
  <si>
    <t>CHU BRUGMANN</t>
  </si>
  <si>
    <t>VICTOR HORTA</t>
  </si>
  <si>
    <t>HOPITAUX IRIS SUD</t>
  </si>
  <si>
    <t>RUE BARON LAMBERT 38</t>
  </si>
  <si>
    <t>ETTERBEEK</t>
  </si>
  <si>
    <t>MOLIERE LONGCHAMP</t>
  </si>
  <si>
    <t>CHU TIVOLI</t>
  </si>
  <si>
    <t>AVENUE MAX BUSET 34</t>
  </si>
  <si>
    <t>MECHELSESTRAAT 24</t>
  </si>
  <si>
    <t>LIER</t>
  </si>
  <si>
    <t>HEILIG HART</t>
  </si>
  <si>
    <t>GZA- ZIEKENHUIZEN</t>
  </si>
  <si>
    <t>OOSTERVELDLAAN 22</t>
  </si>
  <si>
    <t>GZA - SINT-VINCENTIUS</t>
  </si>
  <si>
    <t>GZA - SINT-JOZEF</t>
  </si>
  <si>
    <t>CHR DU VAL DE SAMBRE</t>
  </si>
  <si>
    <t>RUE CHERE-VOIE 75</t>
  </si>
  <si>
    <t>ZIEKENHUISLAAN 100</t>
  </si>
  <si>
    <t>HALLE</t>
  </si>
  <si>
    <t>SINT-MARIA</t>
  </si>
  <si>
    <t>RZ TIENEN</t>
  </si>
  <si>
    <t>KLINIEKSTRAAT 45</t>
  </si>
  <si>
    <t>KLINIEK ST.- JAN</t>
  </si>
  <si>
    <t>KRUIDTUINLAAN 32</t>
  </si>
  <si>
    <t>KRUIDTUIN</t>
  </si>
  <si>
    <t>MERIDIEN</t>
  </si>
  <si>
    <t>EUROPAZIEKENHUIZEN V.Z.W.</t>
  </si>
  <si>
    <t>DE FRELAAN 206</t>
  </si>
  <si>
    <t>ST. ELISABETH</t>
  </si>
  <si>
    <t>ST. MICHEL</t>
  </si>
  <si>
    <t>AZ DELTA</t>
  </si>
  <si>
    <t>DELTALAAN 1</t>
  </si>
  <si>
    <t>ROESELARE</t>
  </si>
  <si>
    <t>AZ DELTA RUMBEKE</t>
  </si>
  <si>
    <t>ONZE-LIEVE-VROUW ZIEKENHUIS</t>
  </si>
  <si>
    <t>MOORSELBAAN 164</t>
  </si>
  <si>
    <t>AALST</t>
  </si>
  <si>
    <t>OLV ZIEKENHUIS ASSE</t>
  </si>
  <si>
    <t>OLV ZIEKENHUIS AALST</t>
  </si>
  <si>
    <t>AZ SINT-LUCAS</t>
  </si>
  <si>
    <t>SINT-LUCASLAAN 29</t>
  </si>
  <si>
    <t>SINT- LUCAS</t>
  </si>
  <si>
    <t>UNIVERSITAIR ZIEKENHUIS BRUSSEL</t>
  </si>
  <si>
    <t>LAARBEEKLAAN 101</t>
  </si>
  <si>
    <t>U.Z. BRUSSEL</t>
  </si>
  <si>
    <t>RUE FERRER 159</t>
  </si>
  <si>
    <t>HOPITAL DE JOLIMONT</t>
  </si>
  <si>
    <t>HUDERF</t>
  </si>
  <si>
    <t>CLINIQUE CHC MONTLEGIA</t>
  </si>
  <si>
    <t>A.S.Z. - AUTONOME VERZORGINGSINSTELLING</t>
  </si>
  <si>
    <t>MERESTRAAT 80</t>
  </si>
  <si>
    <t>ASZ GERAARDSBERGEN</t>
  </si>
  <si>
    <t>GENDARMERIESTRAAT 65</t>
  </si>
  <si>
    <t>VILVOORDE</t>
  </si>
  <si>
    <t>A.Z. JAN PORTAELS</t>
  </si>
  <si>
    <t>GODVEERDEGEMSTRAAT 69</t>
  </si>
  <si>
    <t>JESSA ZIEKENHUIS</t>
  </si>
  <si>
    <t>SALVATORSTRAAT 20</t>
  </si>
  <si>
    <t>HASSELT</t>
  </si>
  <si>
    <t>SALVATOR</t>
  </si>
  <si>
    <t>VIRGA JESSE</t>
  </si>
  <si>
    <t>VIVALIA - HOPITAL ARLON ET VIRTON</t>
  </si>
  <si>
    <t>RUE DES DEPORTES 137</t>
  </si>
  <si>
    <t>ARLON</t>
  </si>
  <si>
    <t>HOPITAL DE VIRTON</t>
  </si>
  <si>
    <t>CENTRE HOSPITALIER DE MOUSCRON</t>
  </si>
  <si>
    <t>AVENUE DE FECAMP 49</t>
  </si>
  <si>
    <t>MOUSCRON</t>
  </si>
  <si>
    <t>C.H.R. MOUSCRON</t>
  </si>
  <si>
    <t>C.H.U. AMBROISE PARE</t>
  </si>
  <si>
    <t>AMBROISE PARE</t>
  </si>
  <si>
    <t>KLINIK ST.-JOSEF</t>
  </si>
  <si>
    <t>KLOSTERSTRASSE 9</t>
  </si>
  <si>
    <t>SANKT VITH</t>
  </si>
  <si>
    <t>ST. JOSEF</t>
  </si>
  <si>
    <t>HOPITAL DE MONS</t>
  </si>
  <si>
    <t>GROENEBRIEL 1</t>
  </si>
  <si>
    <t>SINT-LUCAS</t>
  </si>
  <si>
    <t>AZ WEST</t>
  </si>
  <si>
    <t>IEPERSE STEENWEG 100</t>
  </si>
  <si>
    <t>VEURNE</t>
  </si>
  <si>
    <t>AZ WEST VEURNE</t>
  </si>
  <si>
    <t>UZ LEUVEN</t>
  </si>
  <si>
    <t>GASTHUISBERG</t>
  </si>
  <si>
    <t>PELLENBERG</t>
  </si>
  <si>
    <t>RUE SAMIETTE 1</t>
  </si>
  <si>
    <t>NIVELLES</t>
  </si>
  <si>
    <t>HOPITAL DE TUBIZE</t>
  </si>
  <si>
    <t>ZIEKENHUIS OOST-LIMBURG</t>
  </si>
  <si>
    <t>SCHIEPSE BOS 6</t>
  </si>
  <si>
    <t>ST. BARBARA LANAKEN</t>
  </si>
  <si>
    <t>SINT-JAN GENK</t>
  </si>
  <si>
    <t>AZ ZENO</t>
  </si>
  <si>
    <t>KALVEKEETDIJK 260</t>
  </si>
  <si>
    <t>AZ ZENO KNOKKE-HEIST</t>
  </si>
  <si>
    <t>ST.-ANDRIESZIEKENHUIS</t>
  </si>
  <si>
    <t>BRUGGESTRAAT 84</t>
  </si>
  <si>
    <t>TIELT</t>
  </si>
  <si>
    <t>ST. ANDRIES TIELT</t>
  </si>
  <si>
    <t>AZ GROENINGE</t>
  </si>
  <si>
    <t>PRESIDENT KENNEDYLAAN 4</t>
  </si>
  <si>
    <t>KENNEDYLAAN</t>
  </si>
  <si>
    <t>O.L.V. VAN LOURDES ZIEKENHUIS WAREGEM</t>
  </si>
  <si>
    <t>VIJFSEWEG 150</t>
  </si>
  <si>
    <t>WAREGEM</t>
  </si>
  <si>
    <t>CLINIQUES UNIVERSITAIRES ST.-LUC</t>
  </si>
  <si>
    <t>AVENUE HIPPOCRATE 10</t>
  </si>
  <si>
    <t>ST. LUC BRUXELLES</t>
  </si>
  <si>
    <t>ROUTE DE LENNIK 808</t>
  </si>
  <si>
    <t>ERASME</t>
  </si>
  <si>
    <t>CLINIQUE NOTRE-DAME DE GRACE</t>
  </si>
  <si>
    <t>CHAUSSEE DE NIVELLES 212</t>
  </si>
  <si>
    <t>RUE LOUIS CATY 136</t>
  </si>
  <si>
    <t>EPICURA HORNU</t>
  </si>
  <si>
    <t>BLD DU DOUZIEME-DE-LIGNE 1</t>
  </si>
  <si>
    <t>CITADELLE</t>
  </si>
  <si>
    <t>AZ DAMIAAN</t>
  </si>
  <si>
    <t>GOUWELOZESTRAAT 100</t>
  </si>
  <si>
    <t>CENTRE HOSPITALIER DE WALLONIE PICARDE</t>
  </si>
  <si>
    <t>AVENUE DELMEE 9</t>
  </si>
  <si>
    <t>NOTRE-DAME TOURNAI</t>
  </si>
  <si>
    <t>IMC TOURNAI</t>
  </si>
  <si>
    <t>VALISANA ASBL</t>
  </si>
  <si>
    <t>AVENUE JOSSE GOFFIN 180</t>
  </si>
  <si>
    <t>SANATIA</t>
  </si>
  <si>
    <t>A.Z. GLORIEUX</t>
  </si>
  <si>
    <t>RONSE</t>
  </si>
  <si>
    <t>GLORIEUX</t>
  </si>
  <si>
    <t>AZ NIKOLAAS</t>
  </si>
  <si>
    <t>MOERLANDSTRAAT 1</t>
  </si>
  <si>
    <t>UNIVERSITAIR ZIEKENHUIS</t>
  </si>
  <si>
    <t>SINT-PIETERSNIEUWSTRAAT 25</t>
  </si>
  <si>
    <t>UZ GENT</t>
  </si>
  <si>
    <t>AZ MONICA</t>
  </si>
  <si>
    <t>FLORENT PAUWELSLEI 1</t>
  </si>
  <si>
    <t>IMELDA ZIEKENHUIS</t>
  </si>
  <si>
    <t>IMELDALAAN 9</t>
  </si>
  <si>
    <t>BONHEIDEN</t>
  </si>
  <si>
    <t>IMELDA</t>
  </si>
  <si>
    <t>CLINIQUE ST.-LUC</t>
  </si>
  <si>
    <t>RUE SAINT-LUC 8</t>
  </si>
  <si>
    <t>ST. LUC BOUGE</t>
  </si>
  <si>
    <t>AVENUE DE L'HOPITAL 1</t>
  </si>
  <si>
    <t>SART-TILMAN</t>
  </si>
  <si>
    <t>AZ KLINA</t>
  </si>
  <si>
    <t>AUGUSTIJNSLEI 100</t>
  </si>
  <si>
    <t>BRASSCHAAT</t>
  </si>
  <si>
    <t>AZ JAN PALFIJN</t>
  </si>
  <si>
    <t>WATERSPORTLAAN 5</t>
  </si>
  <si>
    <t>JAN PALFIJN</t>
  </si>
  <si>
    <t>SINT-FRANCISCUS ZIEKENHUIS</t>
  </si>
  <si>
    <t>PASTOOR PAQUAYLAAN 129</t>
  </si>
  <si>
    <t>C.H.U. CHARLEROI</t>
  </si>
  <si>
    <t>CHAUSSEE DE BRUXELLES 140</t>
  </si>
  <si>
    <t>MARCHIENNE</t>
  </si>
  <si>
    <t>NOORDERHART - MARIAZIEKENHUIS</t>
  </si>
  <si>
    <t>MAESENSVELD 1</t>
  </si>
  <si>
    <t>OVERPELT</t>
  </si>
  <si>
    <t>MARIAZIEKENHUIS</t>
  </si>
  <si>
    <t>C.H. INTERREGIONAL EDITH CAVELL - SARE</t>
  </si>
  <si>
    <t>STE. ANNE - ST. REMI</t>
  </si>
  <si>
    <t>CENTRE HOSPITALIER EPICURA - SITE ATH</t>
  </si>
  <si>
    <t>EPICURA ATH</t>
  </si>
  <si>
    <t>CHR DU VAL DE SAMBRE A</t>
  </si>
  <si>
    <t>UCCLE</t>
  </si>
  <si>
    <t>AZ DELTA BRUGSESTEENWE</t>
  </si>
  <si>
    <t>POLE HOSPITALIER JOLIMONT - SITE JOLIMONT</t>
  </si>
  <si>
    <t>HOPITAL UNIVERSITAIRE DES ENFANTS REINE F</t>
  </si>
  <si>
    <t>AVENUE JEAN JOSEPH CROCQ 1</t>
  </si>
  <si>
    <t>GROUPE SANTE CHC - SITE MONTLEGIA LIEGE E</t>
  </si>
  <si>
    <t>BOULEVARD PATIENCE ET BEAU</t>
  </si>
  <si>
    <t>BOULEVARD PRESIDENT KENNED</t>
  </si>
  <si>
    <t>HOPITAL DE JOUR PSYCHI</t>
  </si>
  <si>
    <t>POLE HOSPITALIER JOLIMONT - SITE MONS - W</t>
  </si>
  <si>
    <t>AVENUE B. DE CONSTANTINOPL</t>
  </si>
  <si>
    <t>POLE HOSPITALIER JOLIMONT - SITE NIVELLES</t>
  </si>
  <si>
    <t>ISOSL, CLINIQUES DE SOINS SPECIALISES VAL</t>
  </si>
  <si>
    <t>ONZE LIEVE VROUW VAN L</t>
  </si>
  <si>
    <t>CLINIQUES UNIVERSITAIRES DE BRUXELLES HOP</t>
  </si>
  <si>
    <t>NOTRE-DAME DE GRACE GO</t>
  </si>
  <si>
    <t>CENTRE HOSPITALIER EPICURA - SITE HORNU -</t>
  </si>
  <si>
    <t>CENTRE HOSPITALIER REGIONAL DE LA CITADEL</t>
  </si>
  <si>
    <t>STEFAAN MODEST GLORIEUXLAA</t>
  </si>
  <si>
    <t>CENTRE HOSPITALIER DE</t>
  </si>
  <si>
    <t>CENTRE HOSPITALIER UNIVERSITAIRE SART-TIL</t>
  </si>
  <si>
    <t>HOPITAL CIVIL MARIE CU</t>
  </si>
  <si>
    <t>BOULEVARD JULES GRAINDOR 6</t>
  </si>
  <si>
    <t>PLACE ARTHUR VAN GEHUCHTEN</t>
  </si>
  <si>
    <t>KLINIEK ST. JOZEF - CENTRUM VOOR PSYCHIAT</t>
  </si>
  <si>
    <t>CENTRE HOSPITALIER NEUROLOGIQUE WILLIAM L</t>
  </si>
  <si>
    <t>AVENUE DE LA BASILIQUE 16-</t>
  </si>
  <si>
    <t>CENTRE PSYCHOTHERAPEUT</t>
  </si>
  <si>
    <t>SCHAERBEEK</t>
  </si>
  <si>
    <t>CHEMIN DU CHENE AUX HAIES</t>
  </si>
  <si>
    <t>CLINIQUE PSYCHIATRIQUE DES FRERES ALEXIEN</t>
  </si>
  <si>
    <t>WELKENRAED</t>
  </si>
  <si>
    <t>FORENSISCHE DAGKLINIEK</t>
  </si>
  <si>
    <t>VIVALIA - HOPITAL PSYCHIATRIQUE DE BERTRI</t>
  </si>
  <si>
    <t>HOPITAL PSYCHIATRIQUE</t>
  </si>
  <si>
    <t>HOPITAL DE JOUR LE KIO</t>
  </si>
  <si>
    <t>HOPITAL DE JOUR MOSAIQ</t>
  </si>
  <si>
    <t>KINDERPSYCHIATRISCH CE</t>
  </si>
  <si>
    <t>IXELLES</t>
  </si>
  <si>
    <t>Numéro d'agrément des hôpitaux</t>
  </si>
  <si>
    <t>Nom de l'hôpital</t>
  </si>
  <si>
    <t>Adresse du siège social</t>
  </si>
  <si>
    <t>Code postal du siège social</t>
  </si>
  <si>
    <t>Commune du siège social</t>
  </si>
  <si>
    <t>Code du campus</t>
  </si>
  <si>
    <t>Nom du campus</t>
  </si>
  <si>
    <t>.</t>
  </si>
  <si>
    <t xml:space="preserve">Nom du réseau </t>
  </si>
  <si>
    <t>Séjours dans tous les services sauf service K = tous les séjours terminés ou non commencés durant l'année concernée</t>
  </si>
  <si>
    <t>Nom du réseau</t>
  </si>
  <si>
    <t>Hôpital général</t>
  </si>
  <si>
    <t>Hôpital général HEILIG HART</t>
  </si>
  <si>
    <t>Hôpital général SINT- MARIA</t>
  </si>
  <si>
    <t>Hôpital général JAN PORTAELS</t>
  </si>
  <si>
    <t>Hôpital général ST. ELISABETH</t>
  </si>
  <si>
    <t>ZNA MIDDELHEIM / KONINGIN PAOLA KINDERZIEKENHUIS</t>
  </si>
  <si>
    <t>Hospitalisations à temps plein concernent les admissions médicaux-psychiatriques dans les index de lits A,K,T,TFB,TFP,IB,VP et S6 dans les hôpitaux psychiatriques ou services psychiatriques des hôpitaux généraux</t>
  </si>
  <si>
    <t>Hospitalisations à temps plein concernent les admissions médicaux-psychiatriques dans les index de lits A-K-TT-FB-TFP-IB-VP et S6</t>
  </si>
  <si>
    <t xml:space="preserve">Taux d'occupation </t>
  </si>
  <si>
    <t>Taux d'occupation</t>
  </si>
  <si>
    <t>Nombre de lits agréés au 31/12 
(lits 107 inclus)</t>
  </si>
  <si>
    <t>Bruxelles Capitale</t>
  </si>
  <si>
    <t>Réseau</t>
  </si>
  <si>
    <t>Age</t>
  </si>
  <si>
    <t xml:space="preserve">SPF Santé publique, Sécurité de la Chaîne alimentaire et Environnement
</t>
  </si>
  <si>
    <t>DGGS - Soins de santé - Service Data et Information stratégique</t>
  </si>
  <si>
    <t>Ce rapport présente des chiffres clés des caractéristiques des séjours en hôpitaux psychiatriques (HP) et en services psychiatriques des hôpitaux généraux (SPHG).</t>
  </si>
  <si>
    <t>Tous les séjours de l'année concernée avec minimum 1 nuitée  patient non  décédé</t>
  </si>
  <si>
    <t>Evolution du nombre de séjours à temps plein et journées d'hospitalisation durant l'année d'enregistrement</t>
  </si>
  <si>
    <t>Tous les séjours de l'année concernée, avec minimum 1 nuitée,  patient non  décédé</t>
  </si>
  <si>
    <t>Tous les séjours en service K (K1,K2), terminés ou non, commencés durant l'année concernée</t>
  </si>
  <si>
    <t>Nom du réseau de soins en santé mentale pour adultes</t>
  </si>
  <si>
    <t>Nombre de séjours par réseau de soins en santé mentale pour adultes</t>
  </si>
  <si>
    <t>Nombre de séjours par réseau de soins en santé mentale pour adultes: carte</t>
  </si>
  <si>
    <t>Nombre de séjours par réseau de soins en santé mentale pour enfants et adolescents</t>
  </si>
  <si>
    <t>Nombre de séjours par réseau de soins en santé mentale pour enfants et adolescents: carte</t>
  </si>
  <si>
    <t>006</t>
  </si>
  <si>
    <t>009</t>
  </si>
  <si>
    <t>010</t>
  </si>
  <si>
    <t>012</t>
  </si>
  <si>
    <t>017</t>
  </si>
  <si>
    <t>026</t>
  </si>
  <si>
    <t>032</t>
  </si>
  <si>
    <t>038</t>
  </si>
  <si>
    <t>039</t>
  </si>
  <si>
    <t>043</t>
  </si>
  <si>
    <t>049</t>
  </si>
  <si>
    <t>057</t>
  </si>
  <si>
    <t>063</t>
  </si>
  <si>
    <t>068</t>
  </si>
  <si>
    <t>076</t>
  </si>
  <si>
    <t>077</t>
  </si>
  <si>
    <t>096</t>
  </si>
  <si>
    <t>087</t>
  </si>
  <si>
    <t>097</t>
  </si>
  <si>
    <t>099</t>
  </si>
  <si>
    <t>&lt;5</t>
  </si>
  <si>
    <t>Région/Belgique</t>
  </si>
  <si>
    <t>037</t>
  </si>
  <si>
    <t>WATERMAAL-BOISFORT</t>
  </si>
  <si>
    <t>OTTIGNIES-LOUVAIN-LA-NEUVE</t>
  </si>
  <si>
    <t>LA LOUVIERE</t>
  </si>
  <si>
    <t>SAMBREVILLE</t>
  </si>
  <si>
    <t>KNOKKE-HEIST</t>
  </si>
  <si>
    <t>SAINT-GHISLAIN</t>
  </si>
  <si>
    <t>BERCHEM-SAINTE-AGATHE</t>
  </si>
  <si>
    <t>WOLUWE-SAINT-LAMBERT</t>
  </si>
  <si>
    <t>SINT-NIKLAAS</t>
  </si>
  <si>
    <t>HEUSDEN-ZOLDER</t>
  </si>
  <si>
    <t>BRAINE-L'ALLEUD</t>
  </si>
  <si>
    <t>JEMEPPE-SUR-SAMBRE</t>
  </si>
  <si>
    <t>LEUZE-EN-HAINAUT</t>
  </si>
  <si>
    <t>SINT-TRUIDEN</t>
  </si>
  <si>
    <t>AZ NIKOLAAS SINT-NIKLAAS</t>
  </si>
  <si>
    <t>Enregistrement RPM 2020, semestres 1 et 2</t>
  </si>
  <si>
    <t>Aperçu des hôpitaux psychiatriques (HP) et services psychiatriques au sein des hôpitaux généraux (SPHG) -- Situation au 01/01/2022</t>
  </si>
  <si>
    <t>Proportion du nombre de nouveaux séjours en HP et SPHG - RPM 2020</t>
  </si>
  <si>
    <t>Proportion du nombre de séjours à temps plein et partiels, nouveaux séjours en HP et SPHG - RPM 2020</t>
  </si>
  <si>
    <t>Nombre de nouveaux séjours par catégorie d'âge et par sexe - RPM 2020</t>
  </si>
  <si>
    <t>Evolution du nombre de nouveaux séjours par catégorie d'âge et par réseau de soins en santé mentale pour adultes - RPM 2014-2016-2018-2020</t>
  </si>
  <si>
    <t>Evolution du nombre de nouveaux séjours par 1000 habitants, par catégorie d'âge et par réseau de soins en santé mentale pour adultes - RPM 2014-2016-2018-2020</t>
  </si>
  <si>
    <t>Evolution du nombre de nouveaux séjours par catégorie d'âge et par réseau de soins en santé mentale pour enfants et adolescents - RPM 2014-2016-2018-2020</t>
  </si>
  <si>
    <t>Evolution du nombre de nouveaux séjours par 1000 habitants par catégorie d'âge et par réseau de soins en santé mentale pour enfants et adolescents- RPM 2014-2016-2018-2020</t>
  </si>
  <si>
    <t>Nombre de nouveaux séjours en HP et SPHG (temps plein ou partiel) par 1000 habitants et par région - RPM 2020</t>
  </si>
  <si>
    <t>Réseau Brussel-Bruxelles</t>
  </si>
  <si>
    <t>Année</t>
  </si>
  <si>
    <t>Nom du de soins en santé mentale pour enfants et adolescents</t>
  </si>
  <si>
    <t>PANGG 0-18</t>
  </si>
  <si>
    <t>RADAR</t>
  </si>
  <si>
    <t>WINGG</t>
  </si>
  <si>
    <t>Bru-Stars</t>
  </si>
  <si>
    <t>Ligant</t>
  </si>
  <si>
    <t>REALiSM</t>
  </si>
  <si>
    <t>RHESEAU</t>
  </si>
  <si>
    <t>Yuneco</t>
  </si>
  <si>
    <t>Archipel</t>
  </si>
  <si>
    <t>Kirikou</t>
  </si>
  <si>
    <t>Matilda</t>
  </si>
  <si>
    <t>Séjours = tous les séjours (terminés ou non) commencés durant l'année concernée</t>
  </si>
  <si>
    <t>Séjours =  tous les séjours indépendamment de l'année d admission et d'une sortie éventuelle</t>
  </si>
  <si>
    <t>Séjours = tous les séjours (terminés ou non) commencés durant l'année concernée - dans tous les services sauf service K</t>
  </si>
  <si>
    <t>Séjours = tous les séjours (terminés ou non) commencés durant l'année concernée - en service K (K1,K2)</t>
  </si>
  <si>
    <t>Taux par 1.000 habitants</t>
  </si>
  <si>
    <t>Séjours avec variables âge et sexe remplis</t>
  </si>
  <si>
    <t>Séjours avec valeurs d'index de lit à l'admission non valables non pris en considération</t>
  </si>
  <si>
    <t>Taux d'occupation en tenant compte des lits 107</t>
  </si>
  <si>
    <t xml:space="preserve">Nombre de lits 107 au 31/12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</si>
</sst>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
    <numFmt numFmtId="166" formatCode="###########0"/>
    <numFmt numFmtId="167" formatCode="#########0"/>
    <numFmt numFmtId="168" formatCode="0;0"/>
  </numFmts>
  <fonts count="49" x14ac:knownFonts="1">
    <font>
      <sz val="9.5"/>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21.5"/>
      <color rgb="FF000000"/>
      <name val="Arial"/>
      <family val="2"/>
    </font>
    <font>
      <b/>
      <sz val="9.5"/>
      <color rgb="FF000000"/>
      <name val="Arial"/>
      <family val="2"/>
    </font>
    <font>
      <b/>
      <i/>
      <sz val="9.5"/>
      <color rgb="FF000000"/>
      <name val="Arial"/>
      <family val="2"/>
    </font>
    <font>
      <sz val="9.5"/>
      <color rgb="FF000000"/>
      <name val="Arial"/>
      <family val="2"/>
    </font>
    <font>
      <b/>
      <sz val="11"/>
      <color theme="1"/>
      <name val="Calibri"/>
      <family val="2"/>
      <scheme val="minor"/>
    </font>
    <font>
      <b/>
      <sz val="9.5"/>
      <color rgb="FF000000"/>
      <name val="Arial"/>
      <family val="2"/>
    </font>
    <font>
      <b/>
      <i/>
      <sz val="9.5"/>
      <color rgb="FF000000"/>
      <name val="Arial"/>
      <family val="2"/>
    </font>
    <font>
      <b/>
      <sz val="11"/>
      <color rgb="FF000000"/>
      <name val="Arial"/>
      <family val="2"/>
    </font>
    <font>
      <sz val="9"/>
      <color indexed="81"/>
      <name val="Tahoma"/>
      <family val="2"/>
    </font>
    <font>
      <u/>
      <sz val="9.5"/>
      <color theme="10"/>
      <name val="Arial"/>
      <family val="2"/>
    </font>
    <font>
      <sz val="9.5"/>
      <color rgb="FF000000"/>
      <name val="Calibri"/>
      <family val="2"/>
      <scheme val="minor"/>
    </font>
    <font>
      <sz val="10"/>
      <color rgb="FF000000"/>
      <name val="Calibri"/>
      <family val="2"/>
      <scheme val="minor"/>
    </font>
    <font>
      <sz val="11"/>
      <color rgb="FF000000"/>
      <name val="Calibri"/>
      <family val="2"/>
      <scheme val="minor"/>
    </font>
    <font>
      <i/>
      <sz val="9.5"/>
      <color rgb="FF000000"/>
      <name val="Calibri"/>
      <family val="2"/>
      <scheme val="minor"/>
    </font>
    <font>
      <b/>
      <sz val="9.5"/>
      <color rgb="FF000000"/>
      <name val="Calibri"/>
      <family val="2"/>
      <scheme val="minor"/>
    </font>
    <font>
      <sz val="8.6999999999999993"/>
      <color rgb="FF000000"/>
      <name val="Calibri"/>
      <family val="2"/>
      <scheme val="minor"/>
    </font>
    <font>
      <b/>
      <sz val="9"/>
      <color indexed="81"/>
      <name val="Calibri"/>
      <family val="2"/>
      <scheme val="minor"/>
    </font>
    <font>
      <sz val="9"/>
      <color indexed="81"/>
      <name val="Calibri"/>
      <family val="2"/>
      <scheme val="minor"/>
    </font>
    <font>
      <b/>
      <sz val="16"/>
      <color rgb="FFC46A82"/>
      <name val="Calibri"/>
      <family val="2"/>
      <scheme val="minor"/>
    </font>
    <font>
      <sz val="10"/>
      <name val="Calibri"/>
      <family val="2"/>
      <scheme val="minor"/>
    </font>
    <font>
      <sz val="8"/>
      <name val="Calibri"/>
      <family val="2"/>
    </font>
    <font>
      <sz val="10"/>
      <name val="Arial"/>
      <family val="2"/>
    </font>
    <font>
      <sz val="10"/>
      <name val="Arial"/>
      <family val="2"/>
    </font>
    <font>
      <sz val="10"/>
      <color theme="1"/>
      <name val="Calibri"/>
      <family val="2"/>
      <scheme val="minor"/>
    </font>
    <font>
      <b/>
      <sz val="10"/>
      <color theme="1"/>
      <name val="Calibri"/>
      <family val="2"/>
      <scheme val="minor"/>
    </font>
    <font>
      <b/>
      <sz val="10"/>
      <color rgb="FF000000"/>
      <name val="Calibri"/>
      <family val="2"/>
      <scheme val="minor"/>
    </font>
    <font>
      <sz val="9"/>
      <color theme="1"/>
      <name val="Calibri"/>
      <family val="2"/>
      <scheme val="minor"/>
    </font>
    <font>
      <b/>
      <sz val="11"/>
      <color rgb="FF000000"/>
      <name val="Calibri"/>
      <family val="2"/>
      <scheme val="minor"/>
    </font>
    <font>
      <sz val="10"/>
      <name val="Calibri"/>
      <family val="2"/>
    </font>
    <font>
      <sz val="10"/>
      <color rgb="FF000000"/>
      <name val="Calibri"/>
      <family val="2"/>
    </font>
    <font>
      <b/>
      <sz val="10"/>
      <color theme="1"/>
      <name val="Calibri"/>
      <family val="2"/>
    </font>
    <font>
      <b/>
      <sz val="12"/>
      <color rgb="FFF7AC6F"/>
      <name val="Calibri"/>
      <family val="2"/>
    </font>
    <font>
      <b/>
      <sz val="14"/>
      <color rgb="FFC46A82"/>
      <name val="Calibri"/>
      <family val="2"/>
      <scheme val="minor"/>
    </font>
    <font>
      <u/>
      <sz val="11"/>
      <color theme="10"/>
      <name val="Calibri"/>
      <family val="2"/>
    </font>
    <font>
      <b/>
      <sz val="10"/>
      <color rgb="FF000000"/>
      <name val="Calibri"/>
      <family val="2"/>
    </font>
    <font>
      <b/>
      <sz val="10"/>
      <name val="Calibri"/>
      <family val="2"/>
      <scheme val="minor"/>
    </font>
    <font>
      <sz val="10"/>
      <color rgb="FF000000"/>
      <name val="Arial"/>
      <family val="2"/>
    </font>
    <font>
      <sz val="9.5"/>
      <color theme="1"/>
      <name val="Calibri"/>
      <family val="2"/>
      <scheme val="minor"/>
    </font>
    <font>
      <sz val="9.5"/>
      <name val="Arial"/>
      <family val="2"/>
    </font>
    <font>
      <i/>
      <sz val="9"/>
      <color rgb="FF000000"/>
      <name val="Calibri"/>
      <family val="2"/>
      <scheme val="minor"/>
    </font>
  </fonts>
  <fills count="8">
    <fill>
      <patternFill patternType="none"/>
    </fill>
    <fill>
      <patternFill patternType="gray125"/>
    </fill>
    <fill>
      <patternFill patternType="solid">
        <fgColor rgb="FFFAFBFE"/>
        <bgColor indexed="64"/>
      </patternFill>
    </fill>
    <fill>
      <patternFill patternType="solid">
        <fgColor rgb="FF7BBBBC"/>
        <bgColor indexed="64"/>
      </patternFill>
    </fill>
    <fill>
      <patternFill patternType="solid">
        <fgColor rgb="FFF1F7F6"/>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indexed="64"/>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bottom/>
      <diagonal/>
    </border>
  </borders>
  <cellStyleXfs count="33">
    <xf numFmtId="0" fontId="0" fillId="0" borderId="0"/>
    <xf numFmtId="0" fontId="18" fillId="0" borderId="0" applyNumberFormat="0" applyFill="0" applyBorder="0" applyAlignment="0" applyProtection="0"/>
    <xf numFmtId="0" fontId="8" fillId="0" borderId="0"/>
    <xf numFmtId="0" fontId="7" fillId="0" borderId="0"/>
    <xf numFmtId="0" fontId="6" fillId="0" borderId="0"/>
    <xf numFmtId="0" fontId="5" fillId="0" borderId="0"/>
    <xf numFmtId="0" fontId="4" fillId="0" borderId="0"/>
    <xf numFmtId="0" fontId="30" fillId="0" borderId="0"/>
    <xf numFmtId="0" fontId="31" fillId="0" borderId="0"/>
    <xf numFmtId="0" fontId="3" fillId="0" borderId="0"/>
    <xf numFmtId="0" fontId="12" fillId="0" borderId="0"/>
    <xf numFmtId="0" fontId="1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0" fillId="0" borderId="0"/>
    <xf numFmtId="0" fontId="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3">
    <xf numFmtId="0" fontId="0" fillId="2" borderId="0" xfId="0" applyFont="1" applyFill="1" applyBorder="1" applyAlignment="1">
      <alignment horizontal="left"/>
    </xf>
    <xf numFmtId="0" fontId="0" fillId="2" borderId="0" xfId="0" applyFont="1" applyFill="1" applyBorder="1" applyAlignment="1">
      <alignment horizontal="left"/>
    </xf>
    <xf numFmtId="166" fontId="0" fillId="5" borderId="2" xfId="0" applyNumberFormat="1" applyFill="1" applyBorder="1" applyAlignment="1">
      <alignment horizontal="right"/>
    </xf>
    <xf numFmtId="167" fontId="10" fillId="3" borderId="3" xfId="0" applyNumberFormat="1" applyFont="1" applyFill="1" applyBorder="1" applyAlignment="1">
      <alignment horizontal="center"/>
    </xf>
    <xf numFmtId="0" fontId="11" fillId="3" borderId="3" xfId="0" applyFont="1" applyFill="1" applyBorder="1" applyAlignment="1">
      <alignment horizontal="center"/>
    </xf>
    <xf numFmtId="0" fontId="10" fillId="4" borderId="3" xfId="0" applyFont="1" applyFill="1" applyBorder="1" applyAlignment="1">
      <alignment horizontal="left" vertical="top"/>
    </xf>
    <xf numFmtId="2" fontId="0" fillId="5" borderId="3" xfId="0" applyNumberFormat="1" applyFill="1" applyBorder="1" applyAlignment="1">
      <alignment horizontal="right"/>
    </xf>
    <xf numFmtId="0" fontId="9" fillId="3" borderId="3" xfId="0" applyFont="1" applyFill="1" applyBorder="1" applyAlignment="1">
      <alignment vertical="center"/>
    </xf>
    <xf numFmtId="0" fontId="11" fillId="3" borderId="3" xfId="0" applyFont="1" applyFill="1" applyBorder="1" applyAlignment="1">
      <alignment vertical="top"/>
    </xf>
    <xf numFmtId="0" fontId="14" fillId="4" borderId="3" xfId="0" applyFont="1" applyFill="1" applyBorder="1" applyAlignment="1">
      <alignment horizontal="left" vertical="top"/>
    </xf>
    <xf numFmtId="0" fontId="15" fillId="3" borderId="3" xfId="0" applyFont="1" applyFill="1" applyBorder="1" applyAlignment="1">
      <alignment vertical="top"/>
    </xf>
    <xf numFmtId="167" fontId="14" fillId="3" borderId="3" xfId="0" applyNumberFormat="1" applyFont="1" applyFill="1" applyBorder="1" applyAlignment="1">
      <alignment horizontal="center"/>
    </xf>
    <xf numFmtId="0" fontId="12" fillId="2" borderId="0" xfId="0" applyFont="1" applyFill="1" applyBorder="1" applyAlignment="1">
      <alignment horizontal="left"/>
    </xf>
    <xf numFmtId="0" fontId="14" fillId="4" borderId="1" xfId="0" applyFont="1" applyFill="1" applyBorder="1" applyAlignment="1">
      <alignment horizontal="left" vertical="top"/>
    </xf>
    <xf numFmtId="0" fontId="16" fillId="2" borderId="0" xfId="0" applyFont="1" applyFill="1" applyAlignment="1">
      <alignment wrapText="1"/>
    </xf>
    <xf numFmtId="0" fontId="12" fillId="2" borderId="0" xfId="0" applyFont="1" applyFill="1"/>
    <xf numFmtId="0" fontId="12" fillId="2" borderId="0" xfId="0" applyFont="1" applyFill="1" applyAlignment="1">
      <alignment horizontal="left"/>
    </xf>
    <xf numFmtId="0" fontId="12" fillId="6" borderId="0" xfId="0" applyFont="1" applyFill="1" applyAlignment="1">
      <alignment horizontal="left"/>
    </xf>
    <xf numFmtId="0" fontId="0" fillId="6" borderId="0" xfId="0" applyFill="1" applyAlignment="1">
      <alignment horizontal="left"/>
    </xf>
    <xf numFmtId="0" fontId="0" fillId="2" borderId="0" xfId="0" applyFill="1" applyAlignment="1">
      <alignment horizontal="left"/>
    </xf>
    <xf numFmtId="2" fontId="0" fillId="2" borderId="0" xfId="0" applyNumberFormat="1" applyFill="1" applyAlignment="1">
      <alignment horizontal="right"/>
    </xf>
    <xf numFmtId="0" fontId="15" fillId="3" borderId="1" xfId="0" applyFont="1" applyFill="1" applyBorder="1" applyAlignment="1">
      <alignment horizontal="left" vertical="top"/>
    </xf>
    <xf numFmtId="2" fontId="0" fillId="2" borderId="0" xfId="0" applyNumberFormat="1" applyFont="1" applyFill="1" applyBorder="1" applyAlignment="1">
      <alignment horizontal="left"/>
    </xf>
    <xf numFmtId="2" fontId="12" fillId="2" borderId="0" xfId="0" applyNumberFormat="1" applyFont="1" applyFill="1" applyAlignment="1">
      <alignment horizontal="right"/>
    </xf>
    <xf numFmtId="2" fontId="0" fillId="2" borderId="0" xfId="0" applyNumberFormat="1" applyFont="1" applyFill="1" applyBorder="1" applyAlignment="1">
      <alignment horizontal="right"/>
    </xf>
    <xf numFmtId="167" fontId="14" fillId="3" borderId="1" xfId="0" applyNumberFormat="1" applyFont="1" applyFill="1" applyBorder="1" applyAlignment="1">
      <alignment vertical="top"/>
    </xf>
    <xf numFmtId="0" fontId="15" fillId="3" borderId="1" xfId="0" applyFont="1" applyFill="1" applyBorder="1" applyAlignment="1">
      <alignment vertical="top"/>
    </xf>
    <xf numFmtId="164" fontId="14" fillId="4" borderId="1" xfId="0" applyNumberFormat="1" applyFont="1" applyFill="1" applyBorder="1" applyAlignment="1">
      <alignment vertical="top"/>
    </xf>
    <xf numFmtId="0" fontId="14" fillId="4" borderId="1" xfId="0" applyFont="1" applyFill="1" applyBorder="1" applyAlignment="1">
      <alignment vertical="top"/>
    </xf>
    <xf numFmtId="2" fontId="12" fillId="2" borderId="0" xfId="0" applyNumberFormat="1" applyFont="1" applyFill="1" applyBorder="1" applyAlignment="1">
      <alignment horizontal="right"/>
    </xf>
    <xf numFmtId="0" fontId="0" fillId="2" borderId="0" xfId="0" pivotButton="1" applyFont="1" applyFill="1" applyBorder="1" applyAlignment="1">
      <alignment horizontal="left"/>
    </xf>
    <xf numFmtId="0" fontId="19" fillId="2" borderId="0" xfId="0" applyFont="1" applyFill="1" applyBorder="1" applyAlignment="1">
      <alignment horizontal="left"/>
    </xf>
    <xf numFmtId="0" fontId="19" fillId="0" borderId="0" xfId="0" applyFont="1"/>
    <xf numFmtId="0" fontId="21" fillId="2" borderId="0" xfId="0" applyFont="1" applyFill="1" applyBorder="1" applyAlignment="1">
      <alignment horizontal="left"/>
    </xf>
    <xf numFmtId="0" fontId="21" fillId="0" borderId="0" xfId="0" applyFont="1" applyAlignment="1">
      <alignment horizontal="center"/>
    </xf>
    <xf numFmtId="0" fontId="21" fillId="0" borderId="0" xfId="0" applyFont="1"/>
    <xf numFmtId="0" fontId="22" fillId="2" borderId="0" xfId="0" applyFont="1" applyFill="1" applyBorder="1" applyAlignment="1">
      <alignment horizontal="left"/>
    </xf>
    <xf numFmtId="0" fontId="19" fillId="2" borderId="0" xfId="0" applyFont="1" applyFill="1" applyBorder="1" applyAlignment="1">
      <alignment horizontal="center"/>
    </xf>
    <xf numFmtId="164" fontId="19" fillId="4" borderId="6" xfId="0" applyNumberFormat="1" applyFont="1" applyFill="1" applyBorder="1" applyAlignment="1">
      <alignment vertical="top"/>
    </xf>
    <xf numFmtId="164" fontId="19" fillId="4" borderId="7" xfId="0" applyNumberFormat="1" applyFont="1" applyFill="1" applyBorder="1" applyAlignment="1">
      <alignment vertical="top"/>
    </xf>
    <xf numFmtId="164" fontId="19" fillId="4" borderId="1" xfId="0" applyNumberFormat="1" applyFont="1" applyFill="1" applyBorder="1" applyAlignment="1">
      <alignment vertical="top"/>
    </xf>
    <xf numFmtId="164" fontId="19" fillId="4" borderId="5" xfId="0" applyNumberFormat="1" applyFont="1" applyFill="1" applyBorder="1" applyAlignment="1">
      <alignment vertical="top"/>
    </xf>
    <xf numFmtId="3" fontId="19" fillId="0" borderId="3" xfId="0" applyNumberFormat="1" applyFont="1" applyBorder="1"/>
    <xf numFmtId="2" fontId="19" fillId="0" borderId="3" xfId="0" applyNumberFormat="1" applyFont="1" applyBorder="1"/>
    <xf numFmtId="3" fontId="19" fillId="0" borderId="3" xfId="0" applyNumberFormat="1" applyFont="1" applyBorder="1" applyAlignment="1">
      <alignment horizontal="right"/>
    </xf>
    <xf numFmtId="0" fontId="27" fillId="7" borderId="0" xfId="0" applyFont="1" applyFill="1" applyAlignment="1">
      <alignment horizontal="left" vertical="top"/>
    </xf>
    <xf numFmtId="0" fontId="0" fillId="7" borderId="0" xfId="0" applyFill="1"/>
    <xf numFmtId="0" fontId="0" fillId="7" borderId="0" xfId="0" applyFill="1" applyAlignment="1">
      <alignment horizontal="centerContinuous"/>
    </xf>
    <xf numFmtId="0" fontId="28" fillId="7" borderId="0" xfId="0" applyFont="1" applyFill="1" applyAlignment="1">
      <alignment horizontal="centerContinuous" vertical="center"/>
    </xf>
    <xf numFmtId="0" fontId="29" fillId="7" borderId="0" xfId="0" applyFont="1" applyFill="1" applyAlignment="1">
      <alignment horizontal="left" vertical="top"/>
    </xf>
    <xf numFmtId="0" fontId="0" fillId="0" borderId="0" xfId="0"/>
    <xf numFmtId="0" fontId="20" fillId="0" borderId="0" xfId="0" applyFont="1"/>
    <xf numFmtId="166" fontId="20" fillId="5" borderId="3" xfId="0" applyNumberFormat="1" applyFont="1" applyFill="1" applyBorder="1" applyAlignment="1">
      <alignment horizontal="right"/>
    </xf>
    <xf numFmtId="0" fontId="33" fillId="0" borderId="0" xfId="0" applyFont="1"/>
    <xf numFmtId="0" fontId="20" fillId="2" borderId="0" xfId="0" applyFont="1" applyFill="1" applyBorder="1" applyAlignment="1">
      <alignment horizontal="left"/>
    </xf>
    <xf numFmtId="0" fontId="12" fillId="0" borderId="0" xfId="0" applyFont="1"/>
    <xf numFmtId="0" fontId="21" fillId="2" borderId="0" xfId="0" applyFont="1" applyFill="1" applyBorder="1" applyAlignment="1">
      <alignment horizontal="left" wrapText="1"/>
    </xf>
    <xf numFmtId="0" fontId="0" fillId="2" borderId="0" xfId="0" applyFont="1" applyFill="1" applyBorder="1" applyAlignment="1">
      <alignment horizontal="left" wrapText="1"/>
    </xf>
    <xf numFmtId="0" fontId="18" fillId="2" borderId="0" xfId="1" applyFill="1" applyBorder="1" applyAlignment="1">
      <alignment horizontal="left"/>
    </xf>
    <xf numFmtId="0" fontId="24" fillId="2" borderId="0" xfId="0" applyFont="1" applyFill="1" applyBorder="1" applyAlignment="1">
      <alignment horizontal="left" wrapText="1"/>
    </xf>
    <xf numFmtId="0" fontId="19" fillId="2" borderId="0" xfId="0" applyFont="1" applyFill="1" applyAlignment="1">
      <alignment horizontal="left"/>
    </xf>
    <xf numFmtId="0" fontId="21" fillId="0" borderId="0" xfId="0" applyFont="1" applyFill="1" applyBorder="1" applyAlignment="1">
      <alignment horizontal="left"/>
    </xf>
    <xf numFmtId="0" fontId="19" fillId="0"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center"/>
    </xf>
    <xf numFmtId="0" fontId="21" fillId="2" borderId="0" xfId="0" applyFont="1" applyFill="1" applyBorder="1" applyAlignment="1">
      <alignment horizontal="center"/>
    </xf>
    <xf numFmtId="165" fontId="19" fillId="4" borderId="1" xfId="0" applyNumberFormat="1" applyFont="1" applyFill="1" applyBorder="1" applyAlignment="1">
      <alignment horizontal="center" vertical="top"/>
    </xf>
    <xf numFmtId="165" fontId="23" fillId="4" borderId="5" xfId="0" applyNumberFormat="1" applyFont="1" applyFill="1" applyBorder="1" applyAlignment="1">
      <alignment horizontal="left" vertical="top"/>
    </xf>
    <xf numFmtId="165" fontId="19" fillId="4" borderId="5" xfId="0" applyNumberFormat="1" applyFont="1" applyFill="1" applyBorder="1" applyAlignment="1">
      <alignment horizontal="left" vertical="top"/>
    </xf>
    <xf numFmtId="0" fontId="37" fillId="7" borderId="0" xfId="0" applyFont="1" applyFill="1" applyAlignment="1">
      <alignment horizontal="left" vertical="top"/>
    </xf>
    <xf numFmtId="0" fontId="37" fillId="7" borderId="0" xfId="0" applyFont="1" applyFill="1" applyAlignment="1">
      <alignment horizontal="left" vertical="top" wrapText="1"/>
    </xf>
    <xf numFmtId="0" fontId="38" fillId="7" borderId="0" xfId="0" applyFont="1" applyFill="1"/>
    <xf numFmtId="0" fontId="37" fillId="7" borderId="8" xfId="0" applyFont="1" applyFill="1" applyBorder="1" applyAlignment="1">
      <alignment horizontal="left" vertical="top" wrapText="1"/>
    </xf>
    <xf numFmtId="0" fontId="38" fillId="7" borderId="3" xfId="0" applyFont="1" applyFill="1" applyBorder="1" applyAlignment="1">
      <alignment vertical="top"/>
    </xf>
    <xf numFmtId="0" fontId="37" fillId="7" borderId="3" xfId="0" applyFont="1" applyFill="1" applyBorder="1" applyAlignment="1">
      <alignment vertical="top"/>
    </xf>
    <xf numFmtId="0" fontId="39" fillId="0" borderId="9" xfId="0" applyFont="1" applyBorder="1" applyAlignment="1">
      <alignment horizontal="left" vertical="top"/>
    </xf>
    <xf numFmtId="0" fontId="37" fillId="7" borderId="4" xfId="0" applyFont="1" applyFill="1" applyBorder="1" applyAlignment="1">
      <alignment horizontal="left" vertical="top" wrapText="1" indent="1"/>
    </xf>
    <xf numFmtId="0" fontId="40" fillId="5" borderId="0" xfId="0" applyFont="1" applyFill="1" applyAlignment="1">
      <alignment vertical="top" wrapText="1"/>
    </xf>
    <xf numFmtId="0" fontId="40" fillId="7" borderId="0" xfId="0" applyFont="1" applyFill="1" applyAlignment="1">
      <alignment vertical="top" wrapText="1"/>
    </xf>
    <xf numFmtId="0" fontId="34" fillId="3" borderId="1" xfId="0" applyFont="1" applyFill="1" applyBorder="1" applyAlignment="1">
      <alignment horizontal="center" vertical="center" wrapText="1"/>
    </xf>
    <xf numFmtId="0" fontId="12" fillId="2" borderId="0" xfId="0" applyFont="1" applyFill="1" applyBorder="1" applyAlignment="1">
      <alignment horizontal="left" wrapText="1"/>
    </xf>
    <xf numFmtId="0" fontId="12" fillId="0" borderId="0" xfId="0" applyFont="1" applyAlignment="1">
      <alignment horizontal="left" vertical="top" wrapText="1"/>
    </xf>
    <xf numFmtId="0" fontId="41" fillId="0" borderId="0" xfId="0" applyFont="1" applyAlignment="1">
      <alignment horizontal="left"/>
    </xf>
    <xf numFmtId="0" fontId="41" fillId="0" borderId="0" xfId="0" applyFont="1"/>
    <xf numFmtId="0" fontId="34" fillId="3" borderId="1"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1" xfId="0" applyFont="1" applyFill="1" applyBorder="1" applyAlignment="1">
      <alignment horizontal="center" vertical="center" wrapText="1"/>
    </xf>
    <xf numFmtId="0" fontId="19" fillId="7" borderId="0" xfId="0" applyFont="1" applyFill="1" applyBorder="1" applyAlignment="1">
      <alignment horizontal="left"/>
    </xf>
    <xf numFmtId="0" fontId="41" fillId="7" borderId="0" xfId="0" applyFont="1" applyFill="1"/>
    <xf numFmtId="0" fontId="13" fillId="7" borderId="0" xfId="0" applyFont="1" applyFill="1" applyAlignment="1">
      <alignment horizontal="right"/>
    </xf>
    <xf numFmtId="0" fontId="35" fillId="7" borderId="0" xfId="0" applyFont="1" applyFill="1"/>
    <xf numFmtId="0" fontId="12" fillId="0" borderId="0" xfId="0" applyFont="1" applyAlignment="1">
      <alignment horizontal="center"/>
    </xf>
    <xf numFmtId="0" fontId="36" fillId="3" borderId="1" xfId="0" applyFont="1" applyFill="1" applyBorder="1" applyAlignment="1">
      <alignment vertical="center"/>
    </xf>
    <xf numFmtId="0" fontId="34" fillId="3" borderId="10" xfId="0" applyFont="1" applyFill="1" applyBorder="1" applyAlignment="1">
      <alignment vertical="center"/>
    </xf>
    <xf numFmtId="0" fontId="34" fillId="3" borderId="11" xfId="0" applyFont="1" applyFill="1" applyBorder="1" applyAlignment="1">
      <alignment vertical="center"/>
    </xf>
    <xf numFmtId="0" fontId="21" fillId="7" borderId="0" xfId="0" applyFont="1" applyFill="1" applyBorder="1" applyAlignment="1">
      <alignment horizontal="left"/>
    </xf>
    <xf numFmtId="0" fontId="21" fillId="7" borderId="0" xfId="0" applyFont="1" applyFill="1" applyAlignment="1">
      <alignment horizontal="center"/>
    </xf>
    <xf numFmtId="0" fontId="21" fillId="7" borderId="0" xfId="0" applyFont="1" applyFill="1"/>
    <xf numFmtId="0" fontId="19" fillId="7" borderId="0" xfId="0" applyFont="1" applyFill="1"/>
    <xf numFmtId="0" fontId="19" fillId="7" borderId="0" xfId="0" applyFont="1" applyFill="1" applyBorder="1" applyAlignment="1">
      <alignment horizontal="center"/>
    </xf>
    <xf numFmtId="165" fontId="36" fillId="3" borderId="10" xfId="0" applyNumberFormat="1" applyFont="1" applyFill="1" applyBorder="1" applyAlignment="1">
      <alignment horizontal="center"/>
    </xf>
    <xf numFmtId="0" fontId="36" fillId="3" borderId="10" xfId="0" applyFont="1" applyFill="1" applyBorder="1" applyAlignment="1">
      <alignment horizontal="center"/>
    </xf>
    <xf numFmtId="0" fontId="42" fillId="7" borderId="3" xfId="1" quotePrefix="1" applyFont="1" applyFill="1" applyBorder="1"/>
    <xf numFmtId="0" fontId="42" fillId="7" borderId="3" xfId="1" applyFont="1" applyFill="1" applyBorder="1"/>
    <xf numFmtId="0" fontId="44" fillId="3" borderId="17" xfId="0" applyFont="1" applyFill="1" applyBorder="1" applyAlignment="1">
      <alignment horizontal="center" vertical="center"/>
    </xf>
    <xf numFmtId="0" fontId="44" fillId="3" borderId="18" xfId="0" applyFont="1" applyFill="1" applyBorder="1" applyAlignment="1">
      <alignment horizontal="center" vertical="center"/>
    </xf>
    <xf numFmtId="0" fontId="41" fillId="2" borderId="0" xfId="0" applyFont="1" applyFill="1" applyBorder="1" applyAlignment="1">
      <alignment horizontal="left"/>
    </xf>
    <xf numFmtId="0" fontId="32" fillId="0" borderId="3" xfId="3" quotePrefix="1" applyFont="1" applyBorder="1" applyAlignment="1">
      <alignment horizontal="center"/>
    </xf>
    <xf numFmtId="0" fontId="32" fillId="0" borderId="3" xfId="3" applyFont="1" applyBorder="1"/>
    <xf numFmtId="0" fontId="32" fillId="0" borderId="3" xfId="3" applyFont="1" applyBorder="1" applyAlignment="1">
      <alignment wrapText="1"/>
    </xf>
    <xf numFmtId="0" fontId="32" fillId="0" borderId="3" xfId="3" applyFont="1" applyBorder="1" applyAlignment="1">
      <alignment horizontal="center"/>
    </xf>
    <xf numFmtId="0" fontId="45" fillId="2" borderId="0" xfId="0" applyFont="1" applyFill="1" applyBorder="1" applyAlignment="1">
      <alignment horizontal="left"/>
    </xf>
    <xf numFmtId="0" fontId="28" fillId="0" borderId="3" xfId="0" applyFont="1" applyBorder="1" applyAlignment="1">
      <alignment horizontal="left" wrapText="1"/>
    </xf>
    <xf numFmtId="0" fontId="45" fillId="2" borderId="0" xfId="0" applyFont="1" applyFill="1" applyBorder="1" applyAlignment="1">
      <alignment horizontal="center"/>
    </xf>
    <xf numFmtId="0" fontId="45" fillId="2" borderId="0" xfId="0" applyFont="1" applyFill="1" applyBorder="1" applyAlignment="1">
      <alignment horizontal="left" wrapText="1"/>
    </xf>
    <xf numFmtId="168" fontId="36" fillId="3" borderId="10" xfId="0" applyNumberFormat="1" applyFont="1" applyFill="1" applyBorder="1" applyAlignment="1">
      <alignment horizontal="center"/>
    </xf>
    <xf numFmtId="0" fontId="34" fillId="3" borderId="5"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0" xfId="0" applyFont="1" applyFill="1" applyBorder="1" applyAlignment="1">
      <alignment horizontal="center" vertical="center"/>
    </xf>
    <xf numFmtId="165" fontId="20" fillId="4" borderId="5" xfId="0" applyNumberFormat="1" applyFont="1" applyFill="1" applyBorder="1" applyAlignment="1">
      <alignment horizontal="left" vertical="top"/>
    </xf>
    <xf numFmtId="165" fontId="34" fillId="4" borderId="5" xfId="0" applyNumberFormat="1" applyFont="1" applyFill="1" applyBorder="1" applyAlignment="1">
      <alignment horizontal="left" vertical="top"/>
    </xf>
    <xf numFmtId="166" fontId="0" fillId="2" borderId="0" xfId="0" applyNumberFormat="1" applyFill="1" applyAlignment="1">
      <alignment horizontal="left"/>
    </xf>
    <xf numFmtId="0" fontId="34" fillId="3" borderId="10" xfId="0" applyFont="1" applyFill="1" applyBorder="1" applyAlignment="1">
      <alignment horizontal="center" vertical="center"/>
    </xf>
    <xf numFmtId="0" fontId="32" fillId="0" borderId="3" xfId="18" applyFont="1" applyBorder="1" applyAlignment="1">
      <alignment horizontal="right"/>
    </xf>
    <xf numFmtId="0" fontId="32" fillId="0" borderId="3" xfId="18" quotePrefix="1" applyFont="1" applyBorder="1" applyAlignment="1">
      <alignment horizontal="right"/>
    </xf>
    <xf numFmtId="3" fontId="20" fillId="0" borderId="3" xfId="0" applyNumberFormat="1" applyFont="1" applyBorder="1" applyAlignment="1">
      <alignment horizontal="right"/>
    </xf>
    <xf numFmtId="3" fontId="20" fillId="0" borderId="3" xfId="0" quotePrefix="1" applyNumberFormat="1" applyFont="1" applyBorder="1" applyAlignment="1">
      <alignment horizontal="right"/>
    </xf>
    <xf numFmtId="0" fontId="34" fillId="3" borderId="19" xfId="0" applyFont="1" applyFill="1" applyBorder="1" applyAlignment="1">
      <alignment horizontal="center" vertical="center"/>
    </xf>
    <xf numFmtId="0" fontId="32" fillId="0" borderId="3" xfId="18" applyFont="1" applyBorder="1"/>
    <xf numFmtId="2" fontId="33" fillId="0" borderId="3" xfId="18" applyNumberFormat="1" applyFont="1" applyBorder="1"/>
    <xf numFmtId="2" fontId="32" fillId="0" borderId="3" xfId="19" applyNumberFormat="1" applyFont="1" applyFill="1" applyBorder="1"/>
    <xf numFmtId="2" fontId="32" fillId="0" borderId="3" xfId="19" applyNumberFormat="1" applyFont="1" applyFill="1" applyBorder="1" applyAlignment="1">
      <alignment horizontal="right"/>
    </xf>
    <xf numFmtId="4" fontId="20" fillId="0" borderId="3" xfId="0" applyNumberFormat="1" applyFont="1" applyBorder="1"/>
    <xf numFmtId="3" fontId="32" fillId="0" borderId="3" xfId="0" applyNumberFormat="1" applyFont="1" applyFill="1" applyBorder="1" applyAlignment="1">
      <alignment horizontal="right"/>
    </xf>
    <xf numFmtId="0" fontId="34" fillId="3" borderId="10" xfId="0" applyFont="1" applyFill="1" applyBorder="1" applyAlignment="1">
      <alignment horizontal="center" vertical="center" wrapText="1"/>
    </xf>
    <xf numFmtId="2" fontId="46" fillId="0" borderId="3" xfId="19" applyNumberFormat="1" applyFont="1" applyBorder="1"/>
    <xf numFmtId="0" fontId="47" fillId="3" borderId="17" xfId="0" applyFont="1" applyFill="1" applyBorder="1" applyAlignment="1">
      <alignment horizontal="left"/>
    </xf>
    <xf numFmtId="0" fontId="47" fillId="3" borderId="18" xfId="0" applyFont="1" applyFill="1" applyBorder="1" applyAlignment="1">
      <alignment horizontal="center"/>
    </xf>
    <xf numFmtId="0" fontId="47" fillId="3" borderId="17" xfId="0" applyFont="1" applyFill="1" applyBorder="1" applyAlignment="1">
      <alignment horizontal="center" wrapText="1"/>
    </xf>
    <xf numFmtId="0" fontId="47" fillId="3" borderId="17" xfId="0" applyFont="1" applyFill="1" applyBorder="1" applyAlignment="1">
      <alignment horizontal="center"/>
    </xf>
    <xf numFmtId="0" fontId="34" fillId="3" borderId="1" xfId="0" applyFont="1" applyFill="1" applyBorder="1" applyAlignment="1">
      <alignment horizontal="left" vertical="center" wrapText="1"/>
    </xf>
    <xf numFmtId="0" fontId="32" fillId="0" borderId="3" xfId="3" applyFont="1" applyBorder="1" applyAlignment="1">
      <alignment horizontal="left"/>
    </xf>
    <xf numFmtId="0" fontId="48" fillId="2" borderId="0" xfId="0" applyFont="1" applyFill="1" applyBorder="1" applyAlignment="1">
      <alignment horizontal="left"/>
    </xf>
    <xf numFmtId="0" fontId="48" fillId="2" borderId="0" xfId="0" applyFont="1" applyFill="1" applyBorder="1" applyAlignment="1">
      <alignment wrapText="1"/>
    </xf>
    <xf numFmtId="2" fontId="19" fillId="2" borderId="3" xfId="0" applyNumberFormat="1" applyFont="1" applyFill="1" applyBorder="1" applyAlignment="1">
      <alignment horizontal="right"/>
    </xf>
    <xf numFmtId="164" fontId="19" fillId="4" borderId="3" xfId="0" applyNumberFormat="1" applyFont="1" applyFill="1" applyBorder="1" applyAlignment="1">
      <alignment horizontal="left" vertical="top" wrapText="1"/>
    </xf>
    <xf numFmtId="3" fontId="46" fillId="0" borderId="3" xfId="19" applyNumberFormat="1" applyFont="1" applyBorder="1"/>
    <xf numFmtId="168" fontId="20" fillId="5" borderId="3" xfId="0" applyNumberFormat="1" applyFont="1" applyFill="1" applyBorder="1" applyAlignment="1">
      <alignment horizontal="right"/>
    </xf>
    <xf numFmtId="0" fontId="34" fillId="3" borderId="14" xfId="0" applyFont="1" applyFill="1" applyBorder="1" applyAlignment="1">
      <alignment horizontal="left" vertical="top"/>
    </xf>
    <xf numFmtId="0" fontId="34" fillId="3" borderId="15" xfId="0" applyFont="1" applyFill="1" applyBorder="1" applyAlignment="1">
      <alignment horizontal="left" vertical="top"/>
    </xf>
    <xf numFmtId="0" fontId="34" fillId="3" borderId="16" xfId="0" applyFont="1" applyFill="1" applyBorder="1" applyAlignment="1">
      <alignment horizontal="left" vertical="top"/>
    </xf>
    <xf numFmtId="0" fontId="43" fillId="3" borderId="14" xfId="0" applyFont="1" applyFill="1" applyBorder="1" applyAlignment="1">
      <alignment horizontal="left" vertical="top"/>
    </xf>
    <xf numFmtId="0" fontId="43" fillId="3" borderId="15" xfId="0" applyFont="1" applyFill="1" applyBorder="1" applyAlignment="1">
      <alignment horizontal="left" vertical="top"/>
    </xf>
    <xf numFmtId="0" fontId="43" fillId="3" borderId="16" xfId="0" applyFont="1" applyFill="1" applyBorder="1" applyAlignment="1">
      <alignment horizontal="left" vertical="top"/>
    </xf>
    <xf numFmtId="0" fontId="40" fillId="5" borderId="0" xfId="0" applyFont="1" applyFill="1" applyAlignment="1">
      <alignment horizontal="left" vertical="top" wrapText="1"/>
    </xf>
    <xf numFmtId="0" fontId="34" fillId="3" borderId="5" xfId="0" applyFont="1" applyFill="1" applyBorder="1" applyAlignment="1">
      <alignment horizontal="center" vertical="center"/>
    </xf>
    <xf numFmtId="0" fontId="34" fillId="3" borderId="12" xfId="0" applyFont="1" applyFill="1" applyBorder="1" applyAlignment="1">
      <alignment horizontal="center" vertical="center"/>
    </xf>
    <xf numFmtId="0" fontId="34" fillId="3" borderId="13" xfId="0" applyFont="1" applyFill="1" applyBorder="1" applyAlignment="1">
      <alignment horizontal="center" vertical="center"/>
    </xf>
    <xf numFmtId="0" fontId="41" fillId="2" borderId="0" xfId="0" applyFont="1" applyFill="1" applyBorder="1" applyAlignment="1">
      <alignment horizontal="left" wrapText="1"/>
    </xf>
    <xf numFmtId="0" fontId="34" fillId="3" borderId="5"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0" xfId="0" applyFont="1" applyFill="1" applyBorder="1" applyAlignment="1">
      <alignment horizontal="left" vertical="top"/>
    </xf>
    <xf numFmtId="0" fontId="34" fillId="3" borderId="6" xfId="0" applyFont="1" applyFill="1" applyBorder="1" applyAlignment="1">
      <alignment horizontal="left" vertical="top"/>
    </xf>
    <xf numFmtId="0" fontId="48" fillId="2" borderId="0" xfId="0" applyFont="1" applyFill="1" applyBorder="1" applyAlignment="1">
      <alignment horizontal="left" wrapText="1"/>
    </xf>
    <xf numFmtId="0" fontId="48" fillId="2" borderId="0" xfId="0" applyFont="1" applyFill="1" applyBorder="1" applyAlignment="1">
      <alignment horizontal="left"/>
    </xf>
    <xf numFmtId="0" fontId="15" fillId="3" borderId="1" xfId="0" applyFont="1" applyFill="1" applyBorder="1" applyAlignment="1">
      <alignment horizontal="left" vertical="top"/>
    </xf>
    <xf numFmtId="167" fontId="14" fillId="3" borderId="1" xfId="0" applyNumberFormat="1" applyFont="1" applyFill="1" applyBorder="1" applyAlignment="1">
      <alignment horizontal="left" vertical="top"/>
    </xf>
    <xf numFmtId="0" fontId="14" fillId="3" borderId="1" xfId="0" applyFont="1" applyFill="1" applyBorder="1" applyAlignment="1">
      <alignment horizontal="left" vertical="top"/>
    </xf>
    <xf numFmtId="164" fontId="14" fillId="4" borderId="1" xfId="0" applyNumberFormat="1" applyFont="1" applyFill="1" applyBorder="1" applyAlignment="1">
      <alignment horizontal="left" vertical="top"/>
    </xf>
    <xf numFmtId="0" fontId="14" fillId="4" borderId="1" xfId="0" applyFont="1" applyFill="1" applyBorder="1" applyAlignment="1">
      <alignment horizontal="left" vertical="top"/>
    </xf>
    <xf numFmtId="164" fontId="10" fillId="4" borderId="3" xfId="0" applyNumberFormat="1" applyFont="1" applyFill="1" applyBorder="1" applyAlignment="1">
      <alignment horizontal="left" vertical="top"/>
    </xf>
    <xf numFmtId="0" fontId="10" fillId="4" borderId="3" xfId="0" applyFont="1" applyFill="1" applyBorder="1" applyAlignment="1">
      <alignment horizontal="left" vertical="top"/>
    </xf>
    <xf numFmtId="0" fontId="16" fillId="2" borderId="0" xfId="0" applyFont="1" applyFill="1" applyAlignment="1">
      <alignment horizontal="left" wrapText="1"/>
    </xf>
    <xf numFmtId="0" fontId="0" fillId="2" borderId="0" xfId="0" applyFill="1" applyAlignment="1">
      <alignment horizontal="left"/>
    </xf>
    <xf numFmtId="164" fontId="23" fillId="4" borderId="1" xfId="0" applyNumberFormat="1" applyFont="1" applyFill="1" applyBorder="1" applyAlignment="1">
      <alignment horizontal="left" vertical="top"/>
    </xf>
    <xf numFmtId="0" fontId="23" fillId="4" borderId="1" xfId="0" applyFont="1" applyFill="1" applyBorder="1" applyAlignment="1">
      <alignment horizontal="left" vertical="top"/>
    </xf>
    <xf numFmtId="0" fontId="34" fillId="3" borderId="10"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3" xfId="0" applyFont="1" applyFill="1" applyBorder="1" applyAlignment="1">
      <alignment horizontal="center" vertical="center"/>
    </xf>
    <xf numFmtId="0" fontId="20" fillId="2" borderId="0" xfId="0" applyFont="1" applyFill="1" applyBorder="1" applyAlignment="1">
      <alignment horizontal="left" wrapText="1"/>
    </xf>
  </cellXfs>
  <cellStyles count="33">
    <cellStyle name="Hyperlink" xfId="1" builtinId="8"/>
    <cellStyle name="Lien hypertexte 2" xfId="11" xr:uid="{E83C7DB4-1F79-4178-8E09-7B52FBDF191B}"/>
    <cellStyle name="Normal 10" xfId="19" xr:uid="{5EE9578F-03FE-4B0D-A58B-B0F1C7AF8D4E}"/>
    <cellStyle name="Normal 11" xfId="20" xr:uid="{843C29F4-B276-4D44-8AE4-34A02E16D72E}"/>
    <cellStyle name="Normal 2" xfId="2" xr:uid="{0446896C-3436-4EF5-92B1-B0CD3F5B453E}"/>
    <cellStyle name="Normal 2 2" xfId="7" xr:uid="{D9B86312-0471-42B2-99AC-5AD78B5FF4ED}"/>
    <cellStyle name="Normal 2 3" xfId="8" xr:uid="{31711D0B-11AD-4C9B-BAD7-19B347EEA003}"/>
    <cellStyle name="Normal 2 3 2" xfId="17" xr:uid="{9399C9B1-642B-4111-87AB-EC8374FE162D}"/>
    <cellStyle name="Normal 2 4" xfId="12" xr:uid="{1A295FC5-80CF-4D92-898F-C7FF0AEFA028}"/>
    <cellStyle name="Normal 2 4 2" xfId="27" xr:uid="{C9D8CAF6-68F0-4735-8FA9-B49D315FC7CB}"/>
    <cellStyle name="Normal 2 5" xfId="21" xr:uid="{ABA788E8-C591-4397-9343-24098B62E69C}"/>
    <cellStyle name="Normal 3" xfId="3" xr:uid="{D6877265-90C2-4310-A935-5BA66275BBF7}"/>
    <cellStyle name="Normal 3 2" xfId="13" xr:uid="{ABCF7B74-0878-47C3-A53C-B59B8A2FEF32}"/>
    <cellStyle name="Normal 3 2 2" xfId="28" xr:uid="{08E14A6A-D8EF-4462-B33F-5EDE642CF750}"/>
    <cellStyle name="Normal 3 3" xfId="22" xr:uid="{F5457D1E-2C24-4666-8865-83BB56A31E3A}"/>
    <cellStyle name="Normal 4" xfId="4" xr:uid="{B1C92B75-1A65-43CB-B99C-4AF3EF4DB457}"/>
    <cellStyle name="Normal 4 2" xfId="14" xr:uid="{F46AF7EA-87A6-434B-9AD2-E642EAC30A80}"/>
    <cellStyle name="Normal 4 2 2" xfId="29" xr:uid="{54EEAD7F-EBB8-4C58-88D1-5E81AE1E4B05}"/>
    <cellStyle name="Normal 4 3" xfId="23" xr:uid="{13C90348-DB55-4241-8297-0AB83D65F74C}"/>
    <cellStyle name="Normal 5" xfId="5" xr:uid="{9C633ABB-6629-4B60-92B5-AA78CEFE9EE6}"/>
    <cellStyle name="Normal 5 2" xfId="15" xr:uid="{15E36F45-EBAF-492C-987A-0B4A3BA0579C}"/>
    <cellStyle name="Normal 5 2 2" xfId="30" xr:uid="{BAA999F7-A3FB-4257-A403-F0883C89FBA7}"/>
    <cellStyle name="Normal 5 3" xfId="24" xr:uid="{2AD1CFC7-242E-4F8C-822B-9F255934E04D}"/>
    <cellStyle name="Normal 6" xfId="6" xr:uid="{62888AE0-648B-4263-AF4E-32970C29ECCD}"/>
    <cellStyle name="Normal 6 2" xfId="16" xr:uid="{5FB2AAA5-B090-4F14-8260-B9A6B11FE868}"/>
    <cellStyle name="Normal 6 2 2" xfId="31" xr:uid="{B0DD1501-5B67-4B52-B463-8D69EE017231}"/>
    <cellStyle name="Normal 6 3" xfId="25" xr:uid="{E0DC0F0F-B31B-4FE2-A485-59393B8ECEDB}"/>
    <cellStyle name="Normal 7" xfId="9" xr:uid="{9F4E7250-F49A-495B-9130-3FAE4BB26E89}"/>
    <cellStyle name="Normal 7 2" xfId="26" xr:uid="{EE1696C3-8589-428C-B521-C06B85409970}"/>
    <cellStyle name="Normal 8" xfId="10" xr:uid="{DB0AB952-837C-43B7-906B-B3072BB987FF}"/>
    <cellStyle name="Normal 9" xfId="18" xr:uid="{F7BEA74F-E4B4-4348-B3DA-A0CB98296899}"/>
    <cellStyle name="Normal 9 2" xfId="32" xr:uid="{E22D6882-420C-4C84-9A64-2C05DB5151AD}"/>
    <cellStyle name="Standaard" xfId="0" builtinId="0"/>
  </cellStyles>
  <dxfs count="39">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alignment horizontal="center"/>
    </dxf>
    <dxf>
      <alignment wrapText="1"/>
    </dxf>
    <dxf>
      <fill>
        <patternFill>
          <fgColor indexed="64"/>
          <bgColor rgb="FFF1F7F6"/>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wrapText="1"/>
    </dxf>
    <dxf>
      <alignment horizontal="right"/>
    </dxf>
    <dxf>
      <font>
        <name val="Calibri"/>
        <scheme val="minor"/>
      </font>
    </dxf>
    <dxf>
      <font>
        <color auto="1"/>
      </font>
    </dxf>
    <dxf>
      <font>
        <color auto="1"/>
      </font>
    </dxf>
    <dxf>
      <font>
        <color auto="1"/>
      </font>
    </dxf>
    <dxf>
      <font>
        <b val="0"/>
      </font>
    </dxf>
    <dxf>
      <alignment wrapText="1"/>
    </dxf>
    <dxf>
      <font>
        <name val="Calibri"/>
        <scheme val="minor"/>
      </font>
      <numFmt numFmtId="164" formatCode="###0"/>
      <fill>
        <patternFill>
          <fgColor rgb="FFF1F7F6"/>
        </patternFill>
      </fill>
      <alignment vertical="top"/>
    </dxf>
    <dxf>
      <font>
        <color auto="1"/>
      </font>
    </dxf>
    <dxf>
      <fill>
        <patternFill>
          <fgColor indexed="64"/>
          <bgColor rgb="FF7BBBBC"/>
        </patternFill>
      </fill>
    </dxf>
    <dxf>
      <fill>
        <patternFill>
          <fgColor indexed="64"/>
          <bgColor rgb="FF7BBBBC"/>
        </patternFill>
      </fill>
    </dxf>
    <dxf>
      <fill>
        <patternFill>
          <fgColor indexed="64"/>
          <bgColor rgb="FF7BBBBC"/>
        </patternFill>
      </fill>
    </dxf>
    <dxf>
      <fill>
        <patternFill>
          <fgColor indexed="64"/>
          <bgColor rgb="FF7BBBBC"/>
        </patternFill>
      </fill>
    </dxf>
    <dxf>
      <fill>
        <patternFill>
          <fgColor indexed="64"/>
          <bgColor rgb="FF7BBBBC"/>
        </patternFill>
      </fill>
    </dxf>
    <dxf>
      <fill>
        <patternFill>
          <fgColor indexed="64"/>
          <bgColor rgb="FF7BBBBC"/>
        </patternFill>
      </fill>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auto="1"/>
      </font>
    </dxf>
    <dxf>
      <font>
        <color auto="1"/>
      </font>
    </dxf>
    <dxf>
      <font>
        <color auto="1"/>
      </font>
    </dxf>
    <dxf>
      <font>
        <b/>
        <sz val="10"/>
        <name val="Calibri"/>
        <family val="2"/>
        <scheme val="minor"/>
      </font>
      <fill>
        <patternFill>
          <fgColor rgb="FF7BBBBC"/>
        </patternFill>
      </fill>
      <alignment horizontal="center" vertical="center"/>
    </dxf>
    <dxf>
      <font>
        <b/>
        <sz val="10"/>
        <name val="Calibri"/>
        <family val="2"/>
        <scheme val="minor"/>
      </font>
      <fill>
        <patternFill>
          <fgColor rgb="FF7BBBBC"/>
        </patternFill>
      </fill>
      <alignment horizontal="center" vertical="center"/>
    </dxf>
    <dxf>
      <font>
        <b/>
        <sz val="10"/>
        <name val="Calibri"/>
        <family val="2"/>
        <scheme val="minor"/>
      </font>
      <fill>
        <patternFill>
          <fgColor rgb="FF7BBBBC"/>
        </patternFill>
      </fill>
      <alignment horizontal="center" vertical="center"/>
    </dxf>
    <dxf>
      <font>
        <color auto="1"/>
      </font>
    </dxf>
    <dxf>
      <font>
        <color auto="1"/>
      </font>
    </dxf>
    <dxf>
      <font>
        <color auto="1"/>
      </font>
    </dxf>
    <dxf>
      <font>
        <color auto="1"/>
      </font>
    </dxf>
    <dxf>
      <numFmt numFmtId="2" formatCode="0.00"/>
    </dxf>
    <dxf>
      <alignment wrapText="1"/>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'Séjours en HP et SPHG'!$B$5</c:f>
              <c:strCache>
                <c:ptCount val="1"/>
                <c:pt idx="0">
                  <c:v>Nombre total de séjours</c:v>
                </c:pt>
              </c:strCache>
            </c:strRef>
          </c:tx>
          <c:dPt>
            <c:idx val="0"/>
            <c:bubble3D val="0"/>
            <c:spPr>
              <a:solidFill>
                <a:srgbClr val="7BBBBC"/>
              </a:solidFill>
              <a:ln w="19050">
                <a:solidFill>
                  <a:schemeClr val="lt1"/>
                </a:solidFill>
              </a:ln>
              <a:effectLst/>
            </c:spPr>
            <c:extLst>
              <c:ext xmlns:c16="http://schemas.microsoft.com/office/drawing/2014/chart" uri="{C3380CC4-5D6E-409C-BE32-E72D297353CC}">
                <c16:uniqueId val="{00000001-8830-4F09-A047-C632C0C3B3F8}"/>
              </c:ext>
            </c:extLst>
          </c:dPt>
          <c:dPt>
            <c:idx val="1"/>
            <c:bubble3D val="0"/>
            <c:spPr>
              <a:solidFill>
                <a:srgbClr val="E4AB72"/>
              </a:solidFill>
              <a:ln w="19050">
                <a:solidFill>
                  <a:schemeClr val="lt1"/>
                </a:solidFill>
              </a:ln>
              <a:effectLst/>
            </c:spPr>
            <c:extLst>
              <c:ext xmlns:c16="http://schemas.microsoft.com/office/drawing/2014/chart" uri="{C3380CC4-5D6E-409C-BE32-E72D297353CC}">
                <c16:uniqueId val="{00000003-8830-4F09-A047-C632C0C3B3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'Séjours en HP et SPHG'!$A$6:$A$7</c:f>
              <c:strCache>
                <c:ptCount val="2"/>
                <c:pt idx="0">
                  <c:v>SPHG</c:v>
                </c:pt>
                <c:pt idx="1">
                  <c:v>HP</c:v>
                </c:pt>
              </c:strCache>
            </c:strRef>
          </c:cat>
          <c:val>
            <c:numRef>
              <c:f>'Séjours en HP et SPHG'!$B$6:$B$7</c:f>
              <c:numCache>
                <c:formatCode>#,##0</c:formatCode>
                <c:ptCount val="2"/>
                <c:pt idx="0">
                  <c:v>53093</c:v>
                </c:pt>
                <c:pt idx="1">
                  <c:v>49636</c:v>
                </c:pt>
              </c:numCache>
            </c:numRef>
          </c:val>
          <c:extLst>
            <c:ext xmlns:c16="http://schemas.microsoft.com/office/drawing/2014/chart" uri="{C3380CC4-5D6E-409C-BE32-E72D297353CC}">
              <c16:uniqueId val="{00000004-8830-4F09-A047-C632C0C3B3F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Nombre total de journées d'hospitalisation à temps</a:t>
            </a:r>
            <a:r>
              <a:rPr lang="fr-BE" baseline="0"/>
              <a:t> plein</a:t>
            </a:r>
            <a:endParaRPr lang="fr-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'Journées hospi temps plein'!$C$12</c:f>
              <c:strCache>
                <c:ptCount val="1"/>
                <c:pt idx="0">
                  <c:v>Nombre total de journées d'hospitalisation</c:v>
                </c:pt>
              </c:strCache>
            </c:strRef>
          </c:tx>
          <c:spPr>
            <a:ln w="28575" cap="rnd">
              <a:solidFill>
                <a:srgbClr val="81A9CE"/>
              </a:solidFill>
              <a:round/>
            </a:ln>
            <a:effectLst/>
          </c:spPr>
          <c:marker>
            <c:symbol val="none"/>
          </c:marker>
          <c:cat>
            <c:numRef>
              <c:f>'Journées hospi temps plein'!$A$13:$A$26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'Journées hospi temps plein'!$C$13:$C$26</c:f>
              <c:numCache>
                <c:formatCode>#,##0</c:formatCode>
                <c:ptCount val="14"/>
                <c:pt idx="0">
                  <c:v>4943332</c:v>
                </c:pt>
                <c:pt idx="1">
                  <c:v>4936639</c:v>
                </c:pt>
                <c:pt idx="2">
                  <c:v>4931662</c:v>
                </c:pt>
                <c:pt idx="3">
                  <c:v>4930927</c:v>
                </c:pt>
                <c:pt idx="4">
                  <c:v>5065341</c:v>
                </c:pt>
                <c:pt idx="5">
                  <c:v>4733484</c:v>
                </c:pt>
                <c:pt idx="6">
                  <c:v>4531693</c:v>
                </c:pt>
                <c:pt idx="7">
                  <c:v>4519356</c:v>
                </c:pt>
                <c:pt idx="8">
                  <c:v>4460641</c:v>
                </c:pt>
                <c:pt idx="9">
                  <c:v>4604763</c:v>
                </c:pt>
                <c:pt idx="10">
                  <c:v>4366462</c:v>
                </c:pt>
                <c:pt idx="11">
                  <c:v>4287529</c:v>
                </c:pt>
                <c:pt idx="12">
                  <c:v>4816574</c:v>
                </c:pt>
                <c:pt idx="13">
                  <c:v>5046692</c:v>
                </c:pt>
              </c:numCache>
            </c:numRef>
          </c:val>
          <c:smooth val="0"/>
          <c:extLst>
            <c:ext xmlns:c16="http://schemas.microsoft.com/office/drawing/2014/chart" uri="{C3380CC4-5D6E-409C-BE32-E72D297353CC}">
              <c16:uniqueId val="{00000000-8A4B-4AB8-8A60-F10242DD3C57}"/>
            </c:ext>
          </c:extLst>
        </c:ser>
        <c:dLbls>
          <c:showLegendKey val="0"/>
          <c:showVal val="0"/>
          <c:showCatName val="0"/>
          <c:showSerName val="0"/>
          <c:showPercent val="0"/>
          <c:showBubbleSize val="0"/>
        </c:dLbls>
        <c:smooth val="0"/>
        <c:axId val="901424192"/>
        <c:axId val="901421240"/>
      </c:lineChart>
      <c:catAx>
        <c:axId val="901424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Année d'enregistrement </a:t>
                </a:r>
                <a:endParaRPr lang="en-US" sz="4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01421240"/>
        <c:crosses val="autoZero"/>
        <c:auto val="1"/>
        <c:lblAlgn val="ctr"/>
        <c:lblOffset val="100"/>
        <c:noMultiLvlLbl val="0"/>
      </c:catAx>
      <c:valAx>
        <c:axId val="901421240"/>
        <c:scaling>
          <c:orientation val="minMax"/>
          <c:max val="65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a:t>
                </a:r>
                <a:r>
                  <a:rPr lang="en-US" baseline="0"/>
                  <a:t> de journées</a:t>
                </a:r>
              </a:p>
              <a:p>
                <a:pPr>
                  <a:defRPr/>
                </a:pPr>
                <a:r>
                  <a:rPr lang="en-US" baseline="0"/>
                  <a:t> d'hospitalisation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01424192"/>
        <c:crosses val="autoZero"/>
        <c:crossBetween val="between"/>
        <c:majorUnit val="1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d'hospitalisations</a:t>
            </a:r>
            <a:r>
              <a:rPr lang="en-US" baseline="0"/>
              <a:t> à temps plein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'Journées hospi temps plein'!$B$12</c:f>
              <c:strCache>
                <c:ptCount val="1"/>
                <c:pt idx="0">
                  <c:v>Nombre de séjours</c:v>
                </c:pt>
              </c:strCache>
            </c:strRef>
          </c:tx>
          <c:spPr>
            <a:ln w="28575" cap="rnd">
              <a:solidFill>
                <a:schemeClr val="accent3"/>
              </a:solidFill>
              <a:round/>
            </a:ln>
            <a:effectLst/>
          </c:spPr>
          <c:marker>
            <c:symbol val="none"/>
          </c:marker>
          <c:cat>
            <c:numRef>
              <c:f>'Journées hospi temps plein'!$A$13:$A$26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'Journées hospi temps plein'!$B$13:$B$26</c:f>
              <c:numCache>
                <c:formatCode>#,##0</c:formatCode>
                <c:ptCount val="14"/>
                <c:pt idx="0">
                  <c:v>82037</c:v>
                </c:pt>
                <c:pt idx="1">
                  <c:v>82088</c:v>
                </c:pt>
                <c:pt idx="2">
                  <c:v>82750</c:v>
                </c:pt>
                <c:pt idx="3">
                  <c:v>82401</c:v>
                </c:pt>
                <c:pt idx="4">
                  <c:v>84193</c:v>
                </c:pt>
                <c:pt idx="5">
                  <c:v>85026</c:v>
                </c:pt>
                <c:pt idx="6">
                  <c:v>83614</c:v>
                </c:pt>
                <c:pt idx="7">
                  <c:v>83762</c:v>
                </c:pt>
                <c:pt idx="8">
                  <c:v>86100</c:v>
                </c:pt>
                <c:pt idx="9">
                  <c:v>88204</c:v>
                </c:pt>
                <c:pt idx="10">
                  <c:v>90594</c:v>
                </c:pt>
                <c:pt idx="11">
                  <c:v>89733</c:v>
                </c:pt>
                <c:pt idx="12">
                  <c:v>90176</c:v>
                </c:pt>
                <c:pt idx="13">
                  <c:v>84114</c:v>
                </c:pt>
              </c:numCache>
            </c:numRef>
          </c:val>
          <c:smooth val="0"/>
          <c:extLst>
            <c:ext xmlns:c16="http://schemas.microsoft.com/office/drawing/2014/chart" uri="{C3380CC4-5D6E-409C-BE32-E72D297353CC}">
              <c16:uniqueId val="{00000000-F18E-4DD7-91C1-BAFAE8144EE6}"/>
            </c:ext>
          </c:extLst>
        </c:ser>
        <c:dLbls>
          <c:showLegendKey val="0"/>
          <c:showVal val="0"/>
          <c:showCatName val="0"/>
          <c:showSerName val="0"/>
          <c:showPercent val="0"/>
          <c:showBubbleSize val="0"/>
        </c:dLbls>
        <c:smooth val="0"/>
        <c:axId val="1261757024"/>
        <c:axId val="1261755384"/>
      </c:lineChart>
      <c:catAx>
        <c:axId val="1261757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 d'enregistrement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61755384"/>
        <c:crosses val="autoZero"/>
        <c:auto val="1"/>
        <c:lblAlgn val="ctr"/>
        <c:lblOffset val="100"/>
        <c:noMultiLvlLbl val="0"/>
      </c:catAx>
      <c:valAx>
        <c:axId val="126175538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 d'hospitalisations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261757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'Séjours tps plein_partiel'!$D$9</c:f>
              <c:strCache>
                <c:ptCount val="1"/>
                <c:pt idx="0">
                  <c:v>Total</c:v>
                </c:pt>
              </c:strCache>
            </c:strRef>
          </c:tx>
          <c:spPr>
            <a:solidFill>
              <a:srgbClr val="7BBBBC"/>
            </a:solidFill>
          </c:spPr>
          <c:dPt>
            <c:idx val="0"/>
            <c:bubble3D val="0"/>
            <c:spPr>
              <a:solidFill>
                <a:srgbClr val="7BBBBC"/>
              </a:solidFill>
              <a:ln w="19050">
                <a:solidFill>
                  <a:schemeClr val="lt1"/>
                </a:solidFill>
              </a:ln>
              <a:effectLst/>
            </c:spPr>
            <c:extLst>
              <c:ext xmlns:c16="http://schemas.microsoft.com/office/drawing/2014/chart" uri="{C3380CC4-5D6E-409C-BE32-E72D297353CC}">
                <c16:uniqueId val="{00000001-3C45-4BB9-A6A7-B2E181F1DCD3}"/>
              </c:ext>
            </c:extLst>
          </c:dPt>
          <c:dPt>
            <c:idx val="1"/>
            <c:bubble3D val="0"/>
            <c:spPr>
              <a:solidFill>
                <a:srgbClr val="E4AB72"/>
              </a:solidFill>
              <a:ln w="19050">
                <a:solidFill>
                  <a:schemeClr val="lt1"/>
                </a:solidFill>
              </a:ln>
              <a:effectLst/>
            </c:spPr>
            <c:extLst>
              <c:ext xmlns:c16="http://schemas.microsoft.com/office/drawing/2014/chart" uri="{C3380CC4-5D6E-409C-BE32-E72D297353CC}">
                <c16:uniqueId val="{00000003-3C45-4BB9-A6A7-B2E181F1DCD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BE"/>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'Séjours tps plein_partiel'!$A$10:$A$11</c:f>
              <c:strCache>
                <c:ptCount val="2"/>
                <c:pt idx="0">
                  <c:v>Temps plein</c:v>
                </c:pt>
                <c:pt idx="1">
                  <c:v>Partiel</c:v>
                </c:pt>
              </c:strCache>
            </c:strRef>
          </c:cat>
          <c:val>
            <c:numRef>
              <c:f>'Séjours tps plein_partiel'!$D$10:$D$11</c:f>
              <c:numCache>
                <c:formatCode>#,##0</c:formatCode>
                <c:ptCount val="2"/>
                <c:pt idx="0">
                  <c:v>85873</c:v>
                </c:pt>
                <c:pt idx="1">
                  <c:v>16856</c:v>
                </c:pt>
              </c:numCache>
            </c:numRef>
          </c:val>
          <c:extLst>
            <c:ext xmlns:c16="http://schemas.microsoft.com/office/drawing/2014/chart" uri="{C3380CC4-5D6E-409C-BE32-E72D297353CC}">
              <c16:uniqueId val="{00000004-3C45-4BB9-A6A7-B2E181F1DCD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[Zorgactiviteit_2020_FR.xlsx]Séjours par région!Tableau croisé dynamique2</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'Séjours par région'!$B$10:$B$11</c:f>
              <c:strCache>
                <c:ptCount val="1"/>
                <c:pt idx="0">
                  <c:v>Belgique</c:v>
                </c:pt>
              </c:strCache>
            </c:strRef>
          </c:tx>
          <c:spPr>
            <a:solidFill>
              <a:schemeClr val="accent1"/>
            </a:solidFill>
            <a:ln>
              <a:noFill/>
            </a:ln>
            <a:effectLst/>
          </c:spPr>
          <c:invertIfNegative val="0"/>
          <c:cat>
            <c:strRef>
              <c:f>'Séjours par région'!$A$12</c:f>
              <c:strCache>
                <c:ptCount val="1"/>
                <c:pt idx="0">
                  <c:v>Totaal</c:v>
                </c:pt>
              </c:strCache>
            </c:strRef>
          </c:cat>
          <c:val>
            <c:numRef>
              <c:f>'Séjours par région'!$B$12</c:f>
              <c:numCache>
                <c:formatCode>0.00</c:formatCode>
                <c:ptCount val="1"/>
                <c:pt idx="0">
                  <c:v>8.9386764974212642</c:v>
                </c:pt>
              </c:numCache>
            </c:numRef>
          </c:val>
          <c:extLst>
            <c:ext xmlns:c16="http://schemas.microsoft.com/office/drawing/2014/chart" uri="{C3380CC4-5D6E-409C-BE32-E72D297353CC}">
              <c16:uniqueId val="{00000005-3698-4FCB-B40A-A808A3F44415}"/>
            </c:ext>
          </c:extLst>
        </c:ser>
        <c:ser>
          <c:idx val="1"/>
          <c:order val="1"/>
          <c:tx>
            <c:strRef>
              <c:f>'Séjours par région'!$C$10:$C$11</c:f>
              <c:strCache>
                <c:ptCount val="1"/>
                <c:pt idx="0">
                  <c:v>Bruxelles Capitale</c:v>
                </c:pt>
              </c:strCache>
            </c:strRef>
          </c:tx>
          <c:spPr>
            <a:solidFill>
              <a:schemeClr val="accent2"/>
            </a:solidFill>
            <a:ln>
              <a:noFill/>
            </a:ln>
            <a:effectLst/>
          </c:spPr>
          <c:invertIfNegative val="0"/>
          <c:cat>
            <c:strRef>
              <c:f>'Séjours par région'!$A$12</c:f>
              <c:strCache>
                <c:ptCount val="1"/>
                <c:pt idx="0">
                  <c:v>Totaal</c:v>
                </c:pt>
              </c:strCache>
            </c:strRef>
          </c:cat>
          <c:val>
            <c:numRef>
              <c:f>'Séjours par région'!$C$12</c:f>
              <c:numCache>
                <c:formatCode>0.00</c:formatCode>
                <c:ptCount val="1"/>
                <c:pt idx="0">
                  <c:v>9.704864745065688</c:v>
                </c:pt>
              </c:numCache>
            </c:numRef>
          </c:val>
          <c:extLst>
            <c:ext xmlns:c16="http://schemas.microsoft.com/office/drawing/2014/chart" uri="{C3380CC4-5D6E-409C-BE32-E72D297353CC}">
              <c16:uniqueId val="{00000006-3698-4FCB-B40A-A808A3F44415}"/>
            </c:ext>
          </c:extLst>
        </c:ser>
        <c:ser>
          <c:idx val="2"/>
          <c:order val="2"/>
          <c:tx>
            <c:strRef>
              <c:f>'Séjours par région'!$D$10:$D$11</c:f>
              <c:strCache>
                <c:ptCount val="1"/>
                <c:pt idx="0">
                  <c:v>Wallonie</c:v>
                </c:pt>
              </c:strCache>
            </c:strRef>
          </c:tx>
          <c:spPr>
            <a:solidFill>
              <a:schemeClr val="accent3"/>
            </a:solidFill>
            <a:ln>
              <a:noFill/>
            </a:ln>
            <a:effectLst/>
          </c:spPr>
          <c:invertIfNegative val="0"/>
          <c:cat>
            <c:strRef>
              <c:f>'Séjours par région'!$A$12</c:f>
              <c:strCache>
                <c:ptCount val="1"/>
                <c:pt idx="0">
                  <c:v>Totaal</c:v>
                </c:pt>
              </c:strCache>
            </c:strRef>
          </c:cat>
          <c:val>
            <c:numRef>
              <c:f>'Séjours par région'!$D$12</c:f>
              <c:numCache>
                <c:formatCode>0.00</c:formatCode>
                <c:ptCount val="1"/>
                <c:pt idx="0">
                  <c:v>7.972856679239217</c:v>
                </c:pt>
              </c:numCache>
            </c:numRef>
          </c:val>
          <c:extLst>
            <c:ext xmlns:c16="http://schemas.microsoft.com/office/drawing/2014/chart" uri="{C3380CC4-5D6E-409C-BE32-E72D297353CC}">
              <c16:uniqueId val="{00000007-3698-4FCB-B40A-A808A3F44415}"/>
            </c:ext>
          </c:extLst>
        </c:ser>
        <c:ser>
          <c:idx val="3"/>
          <c:order val="3"/>
          <c:tx>
            <c:strRef>
              <c:f>'Séjours par région'!$E$10:$E$11</c:f>
              <c:strCache>
                <c:ptCount val="1"/>
                <c:pt idx="0">
                  <c:v>Vlaanderen</c:v>
                </c:pt>
              </c:strCache>
            </c:strRef>
          </c:tx>
          <c:spPr>
            <a:solidFill>
              <a:schemeClr val="accent4"/>
            </a:solidFill>
            <a:ln>
              <a:noFill/>
            </a:ln>
            <a:effectLst/>
          </c:spPr>
          <c:invertIfNegative val="0"/>
          <c:cat>
            <c:strRef>
              <c:f>'Séjours par région'!$A$12</c:f>
              <c:strCache>
                <c:ptCount val="1"/>
                <c:pt idx="0">
                  <c:v>Totaal</c:v>
                </c:pt>
              </c:strCache>
            </c:strRef>
          </c:cat>
          <c:val>
            <c:numRef>
              <c:f>'Séjours par région'!$E$12</c:f>
              <c:numCache>
                <c:formatCode>0.00</c:formatCode>
                <c:ptCount val="1"/>
                <c:pt idx="0">
                  <c:v>9.3289585094181859</c:v>
                </c:pt>
              </c:numCache>
            </c:numRef>
          </c:val>
          <c:extLst>
            <c:ext xmlns:c16="http://schemas.microsoft.com/office/drawing/2014/chart" uri="{C3380CC4-5D6E-409C-BE32-E72D297353CC}">
              <c16:uniqueId val="{00000008-3698-4FCB-B40A-A808A3F44415}"/>
            </c:ext>
          </c:extLst>
        </c:ser>
        <c:dLbls>
          <c:showLegendKey val="0"/>
          <c:showVal val="0"/>
          <c:showCatName val="0"/>
          <c:showSerName val="0"/>
          <c:showPercent val="0"/>
          <c:showBubbleSize val="0"/>
        </c:dLbls>
        <c:gapWidth val="219"/>
        <c:overlap val="-27"/>
        <c:axId val="1188373280"/>
        <c:axId val="1188373608"/>
      </c:barChart>
      <c:catAx>
        <c:axId val="1188373280"/>
        <c:scaling>
          <c:orientation val="minMax"/>
        </c:scaling>
        <c:delete val="1"/>
        <c:axPos val="b"/>
        <c:numFmt formatCode="General" sourceLinked="1"/>
        <c:majorTickMark val="none"/>
        <c:minorTickMark val="none"/>
        <c:tickLblPos val="nextTo"/>
        <c:crossAx val="1188373608"/>
        <c:crosses val="autoZero"/>
        <c:auto val="1"/>
        <c:lblAlgn val="ctr"/>
        <c:lblOffset val="100"/>
        <c:noMultiLvlLbl val="0"/>
      </c:catAx>
      <c:valAx>
        <c:axId val="1188373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88373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[Zorgactiviteit_2020_FR.xlsx]Feuil3!Tableau croisé dynamique4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séjours</a:t>
            </a:r>
            <a:r>
              <a:rPr lang="en-US" baseline="0"/>
              <a:t> par 1000 habitants (selon la sélection)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Feuil3!$H$9</c:f>
              <c:strCache>
                <c:ptCount val="1"/>
                <c:pt idx="0">
                  <c:v>Totaal</c:v>
                </c:pt>
              </c:strCache>
            </c:strRef>
          </c:tx>
          <c:spPr>
            <a:solidFill>
              <a:schemeClr val="accent1"/>
            </a:solidFill>
            <a:ln>
              <a:noFill/>
            </a:ln>
            <a:effectLst/>
          </c:spPr>
          <c:invertIfNegative val="0"/>
          <c:cat>
            <c:strRef>
              <c:f>Feuil3!$G$10:$G$12</c:f>
              <c:strCache>
                <c:ptCount val="3"/>
                <c:pt idx="0">
                  <c:v>Partieel</c:v>
                </c:pt>
                <c:pt idx="1">
                  <c:v>Voltijds</c:v>
                </c:pt>
                <c:pt idx="2">
                  <c:v>Totaal</c:v>
                </c:pt>
              </c:strCache>
            </c:strRef>
          </c:cat>
          <c:val>
            <c:numRef>
              <c:f>Feuil3!$H$10:$H$12</c:f>
              <c:numCache>
                <c:formatCode>0.00</c:formatCode>
                <c:ptCount val="3"/>
                <c:pt idx="0">
                  <c:v>1.9535936690657008</c:v>
                </c:pt>
                <c:pt idx="1">
                  <c:v>7.9318716271341829</c:v>
                </c:pt>
                <c:pt idx="2">
                  <c:v>9.8854652961998841</c:v>
                </c:pt>
              </c:numCache>
            </c:numRef>
          </c:val>
          <c:extLst>
            <c:ext xmlns:c16="http://schemas.microsoft.com/office/drawing/2014/chart" uri="{C3380CC4-5D6E-409C-BE32-E72D297353CC}">
              <c16:uniqueId val="{00000001-0984-4061-B93B-96269BA45A46}"/>
            </c:ext>
          </c:extLst>
        </c:ser>
        <c:dLbls>
          <c:showLegendKey val="0"/>
          <c:showVal val="0"/>
          <c:showCatName val="0"/>
          <c:showSerName val="0"/>
          <c:showPercent val="0"/>
          <c:showBubbleSize val="0"/>
        </c:dLbls>
        <c:gapWidth val="219"/>
        <c:overlap val="-27"/>
        <c:axId val="990251152"/>
        <c:axId val="990251480"/>
      </c:barChart>
      <c:catAx>
        <c:axId val="99025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90251480"/>
        <c:crosses val="autoZero"/>
        <c:auto val="1"/>
        <c:lblAlgn val="ctr"/>
        <c:lblOffset val="100"/>
        <c:noMultiLvlLbl val="0"/>
      </c:catAx>
      <c:valAx>
        <c:axId val="9902514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9902511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nouveaux séjours par catégorie d'âge et par sexe en SPHG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v>Hommes</c:v>
          </c:tx>
          <c:spPr>
            <a:solidFill>
              <a:schemeClr val="accent1"/>
            </a:solidFill>
            <a:ln w="12700" cap="flat" cmpd="sng" algn="ctr">
              <a:solidFill>
                <a:schemeClr val="accent1">
                  <a:shade val="50000"/>
                </a:schemeClr>
              </a:solidFill>
              <a:prstDash val="solid"/>
              <a:miter lim="800000"/>
            </a:ln>
            <a:effectLst/>
          </c:spPr>
          <c:invertIfNegative val="0"/>
          <c:cat>
            <c:strRef>
              <c:f>'Age et sexe'!$B$25:$B$43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sexe'!$C$25:$C$43</c:f>
              <c:numCache>
                <c:formatCode>###########0</c:formatCode>
                <c:ptCount val="19"/>
                <c:pt idx="0">
                  <c:v>131</c:v>
                </c:pt>
                <c:pt idx="1">
                  <c:v>381</c:v>
                </c:pt>
                <c:pt idx="2">
                  <c:v>621</c:v>
                </c:pt>
                <c:pt idx="3">
                  <c:v>1110</c:v>
                </c:pt>
                <c:pt idx="4">
                  <c:v>1589</c:v>
                </c:pt>
                <c:pt idx="5">
                  <c:v>1997</c:v>
                </c:pt>
                <c:pt idx="6">
                  <c:v>2422</c:v>
                </c:pt>
                <c:pt idx="7">
                  <c:v>2555</c:v>
                </c:pt>
                <c:pt idx="8">
                  <c:v>2868</c:v>
                </c:pt>
                <c:pt idx="9">
                  <c:v>2705</c:v>
                </c:pt>
                <c:pt idx="10">
                  <c:v>2542</c:v>
                </c:pt>
                <c:pt idx="11">
                  <c:v>2189</c:v>
                </c:pt>
                <c:pt idx="12">
                  <c:v>1541</c:v>
                </c:pt>
                <c:pt idx="13">
                  <c:v>870</c:v>
                </c:pt>
                <c:pt idx="14">
                  <c:v>525</c:v>
                </c:pt>
                <c:pt idx="15">
                  <c:v>204</c:v>
                </c:pt>
                <c:pt idx="16">
                  <c:v>132</c:v>
                </c:pt>
                <c:pt idx="17">
                  <c:v>65</c:v>
                </c:pt>
                <c:pt idx="18">
                  <c:v>8</c:v>
                </c:pt>
              </c:numCache>
            </c:numRef>
          </c:val>
          <c:extLst>
            <c:ext xmlns:c16="http://schemas.microsoft.com/office/drawing/2014/chart" uri="{C3380CC4-5D6E-409C-BE32-E72D297353CC}">
              <c16:uniqueId val="{00000000-275A-4165-B501-00A2C0D76CBF}"/>
            </c:ext>
          </c:extLst>
        </c:ser>
        <c:ser>
          <c:idx val="1"/>
          <c:order val="1"/>
          <c:tx>
            <c:v>Femmes</c:v>
          </c:tx>
          <c:spPr>
            <a:solidFill>
              <a:schemeClr val="accent2"/>
            </a:solidFill>
            <a:ln w="12700" cap="flat" cmpd="sng" algn="ctr">
              <a:solidFill>
                <a:schemeClr val="accent2">
                  <a:shade val="50000"/>
                </a:schemeClr>
              </a:solidFill>
              <a:prstDash val="solid"/>
              <a:miter lim="800000"/>
            </a:ln>
            <a:effectLst/>
          </c:spPr>
          <c:invertIfNegative val="0"/>
          <c:cat>
            <c:strRef>
              <c:f>'Age et sexe'!$B$25:$B$43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sexe'!$D$25:$D$43</c:f>
              <c:numCache>
                <c:formatCode>0;0</c:formatCode>
                <c:ptCount val="19"/>
                <c:pt idx="0">
                  <c:v>-63</c:v>
                </c:pt>
                <c:pt idx="1">
                  <c:v>-146</c:v>
                </c:pt>
                <c:pt idx="2">
                  <c:v>-576</c:v>
                </c:pt>
                <c:pt idx="3">
                  <c:v>-1959</c:v>
                </c:pt>
                <c:pt idx="4">
                  <c:v>-1884</c:v>
                </c:pt>
                <c:pt idx="5">
                  <c:v>-1900</c:v>
                </c:pt>
                <c:pt idx="6">
                  <c:v>-2358</c:v>
                </c:pt>
                <c:pt idx="7">
                  <c:v>-2657</c:v>
                </c:pt>
                <c:pt idx="8">
                  <c:v>-2819</c:v>
                </c:pt>
                <c:pt idx="9">
                  <c:v>-3067</c:v>
                </c:pt>
                <c:pt idx="10">
                  <c:v>-3145</c:v>
                </c:pt>
                <c:pt idx="11">
                  <c:v>-2895</c:v>
                </c:pt>
                <c:pt idx="12">
                  <c:v>-1969</c:v>
                </c:pt>
                <c:pt idx="13">
                  <c:v>-1373</c:v>
                </c:pt>
                <c:pt idx="14">
                  <c:v>-897</c:v>
                </c:pt>
                <c:pt idx="15">
                  <c:v>-542</c:v>
                </c:pt>
                <c:pt idx="16">
                  <c:v>-278</c:v>
                </c:pt>
                <c:pt idx="17">
                  <c:v>-98</c:v>
                </c:pt>
                <c:pt idx="18">
                  <c:v>-12</c:v>
                </c:pt>
              </c:numCache>
            </c:numRef>
          </c:val>
          <c:extLst>
            <c:ext xmlns:c16="http://schemas.microsoft.com/office/drawing/2014/chart" uri="{C3380CC4-5D6E-409C-BE32-E72D297353CC}">
              <c16:uniqueId val="{00000001-275A-4165-B501-00A2C0D76CBF}"/>
            </c:ext>
          </c:extLst>
        </c:ser>
        <c:dLbls>
          <c:showLegendKey val="0"/>
          <c:showVal val="0"/>
          <c:showCatName val="0"/>
          <c:showSerName val="0"/>
          <c:showPercent val="0"/>
          <c:showBubbleSize val="0"/>
        </c:dLbls>
        <c:gapWidth val="0"/>
        <c:overlap val="100"/>
        <c:axId val="576426912"/>
        <c:axId val="576428552"/>
      </c:barChart>
      <c:catAx>
        <c:axId val="5764269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76428552"/>
        <c:crosses val="autoZero"/>
        <c:auto val="1"/>
        <c:lblAlgn val="ctr"/>
        <c:lblOffset val="100"/>
        <c:tickLblSkip val="1"/>
        <c:noMultiLvlLbl val="0"/>
      </c:catAx>
      <c:valAx>
        <c:axId val="576428552"/>
        <c:scaling>
          <c:orientation val="minMax"/>
          <c:max val="400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7642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nouveaux séjours par catégorie d'âge et par sexe en HP et SPHG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strRef>
              <c:f>'Age et sexe'!$C$5</c:f>
              <c:strCache>
                <c:ptCount val="1"/>
                <c:pt idx="0">
                  <c:v>Hommes</c:v>
                </c:pt>
              </c:strCache>
            </c:strRef>
          </c:tx>
          <c:spPr>
            <a:solidFill>
              <a:schemeClr val="accent1"/>
            </a:solidFill>
            <a:ln w="12700" cap="flat" cmpd="sng" algn="ctr">
              <a:solidFill>
                <a:schemeClr val="accent1">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sexe'!$C$44:$C$62</c:f>
              <c:numCache>
                <c:formatCode>###########0</c:formatCode>
                <c:ptCount val="19"/>
                <c:pt idx="0">
                  <c:v>218</c:v>
                </c:pt>
                <c:pt idx="1">
                  <c:v>617</c:v>
                </c:pt>
                <c:pt idx="2">
                  <c:v>1022</c:v>
                </c:pt>
                <c:pt idx="3">
                  <c:v>2286</c:v>
                </c:pt>
                <c:pt idx="4">
                  <c:v>3485</c:v>
                </c:pt>
                <c:pt idx="5">
                  <c:v>4554</c:v>
                </c:pt>
                <c:pt idx="6">
                  <c:v>5457</c:v>
                </c:pt>
                <c:pt idx="7">
                  <c:v>5719</c:v>
                </c:pt>
                <c:pt idx="8">
                  <c:v>6092</c:v>
                </c:pt>
                <c:pt idx="9">
                  <c:v>5387</c:v>
                </c:pt>
                <c:pt idx="10">
                  <c:v>4892</c:v>
                </c:pt>
                <c:pt idx="11">
                  <c:v>4190</c:v>
                </c:pt>
                <c:pt idx="12">
                  <c:v>2906</c:v>
                </c:pt>
                <c:pt idx="13">
                  <c:v>1803</c:v>
                </c:pt>
                <c:pt idx="14">
                  <c:v>1020</c:v>
                </c:pt>
                <c:pt idx="15">
                  <c:v>517</c:v>
                </c:pt>
                <c:pt idx="16">
                  <c:v>387</c:v>
                </c:pt>
                <c:pt idx="17">
                  <c:v>212</c:v>
                </c:pt>
                <c:pt idx="18">
                  <c:v>61</c:v>
                </c:pt>
              </c:numCache>
            </c:numRef>
          </c:val>
          <c:extLst>
            <c:ext xmlns:c16="http://schemas.microsoft.com/office/drawing/2014/chart" uri="{C3380CC4-5D6E-409C-BE32-E72D297353CC}">
              <c16:uniqueId val="{00000000-33D4-4FFF-95EA-920F50BA0C68}"/>
            </c:ext>
          </c:extLst>
        </c:ser>
        <c:ser>
          <c:idx val="1"/>
          <c:order val="1"/>
          <c:tx>
            <c:strRef>
              <c:f>'Age et sexe'!$D$5</c:f>
              <c:strCache>
                <c:ptCount val="1"/>
                <c:pt idx="0">
                  <c:v>Femmes</c:v>
                </c:pt>
              </c:strCache>
            </c:strRef>
          </c:tx>
          <c:spPr>
            <a:solidFill>
              <a:schemeClr val="accent2"/>
            </a:solidFill>
            <a:ln w="12700" cap="flat" cmpd="sng" algn="ctr">
              <a:solidFill>
                <a:schemeClr val="accent2">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sexe'!$D$44:$D$62</c:f>
              <c:numCache>
                <c:formatCode>0;0</c:formatCode>
                <c:ptCount val="19"/>
                <c:pt idx="0">
                  <c:v>-106</c:v>
                </c:pt>
                <c:pt idx="1">
                  <c:v>-239</c:v>
                </c:pt>
                <c:pt idx="2">
                  <c:v>-930</c:v>
                </c:pt>
                <c:pt idx="3">
                  <c:v>-3926</c:v>
                </c:pt>
                <c:pt idx="4">
                  <c:v>-3611</c:v>
                </c:pt>
                <c:pt idx="5">
                  <c:v>-3660</c:v>
                </c:pt>
                <c:pt idx="6">
                  <c:v>-4468</c:v>
                </c:pt>
                <c:pt idx="7">
                  <c:v>-4870</c:v>
                </c:pt>
                <c:pt idx="8">
                  <c:v>-4908</c:v>
                </c:pt>
                <c:pt idx="9">
                  <c:v>-5322</c:v>
                </c:pt>
                <c:pt idx="10">
                  <c:v>-5325</c:v>
                </c:pt>
                <c:pt idx="11">
                  <c:v>-4901</c:v>
                </c:pt>
                <c:pt idx="12">
                  <c:v>-3528</c:v>
                </c:pt>
                <c:pt idx="13">
                  <c:v>-2451</c:v>
                </c:pt>
                <c:pt idx="14">
                  <c:v>-1599</c:v>
                </c:pt>
                <c:pt idx="15">
                  <c:v>-1005</c:v>
                </c:pt>
                <c:pt idx="16">
                  <c:v>-657</c:v>
                </c:pt>
                <c:pt idx="17">
                  <c:v>-318</c:v>
                </c:pt>
                <c:pt idx="18">
                  <c:v>-80</c:v>
                </c:pt>
              </c:numCache>
            </c:numRef>
          </c:val>
          <c:extLst>
            <c:ext xmlns:c16="http://schemas.microsoft.com/office/drawing/2014/chart" uri="{C3380CC4-5D6E-409C-BE32-E72D297353CC}">
              <c16:uniqueId val="{00000001-33D4-4FFF-95EA-920F50BA0C68}"/>
            </c:ext>
          </c:extLst>
        </c:ser>
        <c:dLbls>
          <c:showLegendKey val="0"/>
          <c:showVal val="0"/>
          <c:showCatName val="0"/>
          <c:showSerName val="0"/>
          <c:showPercent val="0"/>
          <c:showBubbleSize val="0"/>
        </c:dLbls>
        <c:gapWidth val="0"/>
        <c:overlap val="100"/>
        <c:axId val="576426912"/>
        <c:axId val="576428552"/>
      </c:barChart>
      <c:catAx>
        <c:axId val="5764269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76428552"/>
        <c:crosses val="autoZero"/>
        <c:auto val="1"/>
        <c:lblAlgn val="ctr"/>
        <c:lblOffset val="100"/>
        <c:tickLblSkip val="1"/>
        <c:noMultiLvlLbl val="0"/>
      </c:catAx>
      <c:valAx>
        <c:axId val="576428552"/>
        <c:scaling>
          <c:orientation val="minMax"/>
          <c:max val="7000"/>
          <c:min val="-700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7642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nouveaux séjours par catégorie d'âge et par sexe en HP</a:t>
            </a:r>
          </a:p>
        </c:rich>
      </c:tx>
      <c:overlay val="0"/>
      <c:spPr>
        <a:noFill/>
        <a:ln>
          <a:noFill/>
        </a:ln>
        <a:effectLst/>
      </c:spPr>
    </c:title>
    <c:autoTitleDeleted val="0"/>
    <c:plotArea>
      <c:layout/>
      <c:barChart>
        <c:barDir val="bar"/>
        <c:grouping val="clustered"/>
        <c:varyColors val="0"/>
        <c:ser>
          <c:idx val="2"/>
          <c:order val="0"/>
          <c:tx>
            <c:strRef>
              <c:f>'Age et sexe'!$C$5</c:f>
              <c:strCache>
                <c:ptCount val="1"/>
                <c:pt idx="0">
                  <c:v>Hommes</c:v>
                </c:pt>
              </c:strCache>
            </c:strRef>
          </c:tx>
          <c:spPr>
            <a:solidFill>
              <a:schemeClr val="accent1"/>
            </a:solidFill>
            <a:ln w="12700" cap="flat" cmpd="sng" algn="ctr">
              <a:solidFill>
                <a:schemeClr val="accent1">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sexe'!$C$6:$C$24</c:f>
              <c:numCache>
                <c:formatCode>###########0</c:formatCode>
                <c:ptCount val="19"/>
                <c:pt idx="0">
                  <c:v>87</c:v>
                </c:pt>
                <c:pt idx="1">
                  <c:v>236</c:v>
                </c:pt>
                <c:pt idx="2">
                  <c:v>401</c:v>
                </c:pt>
                <c:pt idx="3">
                  <c:v>1176</c:v>
                </c:pt>
                <c:pt idx="4">
                  <c:v>1896</c:v>
                </c:pt>
                <c:pt idx="5">
                  <c:v>2557</c:v>
                </c:pt>
                <c:pt idx="6">
                  <c:v>3035</c:v>
                </c:pt>
                <c:pt idx="7">
                  <c:v>3164</c:v>
                </c:pt>
                <c:pt idx="8">
                  <c:v>3224</c:v>
                </c:pt>
                <c:pt idx="9">
                  <c:v>2682</c:v>
                </c:pt>
                <c:pt idx="10">
                  <c:v>2350</c:v>
                </c:pt>
                <c:pt idx="11">
                  <c:v>2001</c:v>
                </c:pt>
                <c:pt idx="12">
                  <c:v>1365</c:v>
                </c:pt>
                <c:pt idx="13">
                  <c:v>933</c:v>
                </c:pt>
                <c:pt idx="14">
                  <c:v>495</c:v>
                </c:pt>
                <c:pt idx="15">
                  <c:v>313</c:v>
                </c:pt>
                <c:pt idx="16">
                  <c:v>255</c:v>
                </c:pt>
                <c:pt idx="17">
                  <c:v>147</c:v>
                </c:pt>
                <c:pt idx="18">
                  <c:v>53</c:v>
                </c:pt>
              </c:numCache>
            </c:numRef>
          </c:val>
          <c:extLst>
            <c:ext xmlns:c16="http://schemas.microsoft.com/office/drawing/2014/chart" uri="{C3380CC4-5D6E-409C-BE32-E72D297353CC}">
              <c16:uniqueId val="{00000000-E616-45BE-AC38-FAF6C2CE9D9D}"/>
            </c:ext>
          </c:extLst>
        </c:ser>
        <c:ser>
          <c:idx val="3"/>
          <c:order val="1"/>
          <c:tx>
            <c:strRef>
              <c:f>'Age et sexe'!$D$5</c:f>
              <c:strCache>
                <c:ptCount val="1"/>
                <c:pt idx="0">
                  <c:v>Femmes</c:v>
                </c:pt>
              </c:strCache>
            </c:strRef>
          </c:tx>
          <c:spPr>
            <a:solidFill>
              <a:schemeClr val="accent2"/>
            </a:solidFill>
            <a:ln w="12700" cap="flat" cmpd="sng" algn="ctr">
              <a:solidFill>
                <a:schemeClr val="accent2">
                  <a:shade val="50000"/>
                </a:schemeClr>
              </a:solidFill>
              <a:prstDash val="solid"/>
              <a:miter lim="800000"/>
            </a:ln>
            <a:effectLst/>
          </c:spPr>
          <c:invertIfNegative val="0"/>
          <c:cat>
            <c:strRef>
              <c:f>'Age et sexe'!$B$6:$B$24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'Age et sexe'!$D$6:$D$24</c:f>
              <c:numCache>
                <c:formatCode>0;0</c:formatCode>
                <c:ptCount val="19"/>
                <c:pt idx="0">
                  <c:v>-43</c:v>
                </c:pt>
                <c:pt idx="1">
                  <c:v>-93</c:v>
                </c:pt>
                <c:pt idx="2">
                  <c:v>-354</c:v>
                </c:pt>
                <c:pt idx="3">
                  <c:v>-1967</c:v>
                </c:pt>
                <c:pt idx="4">
                  <c:v>-1727</c:v>
                </c:pt>
                <c:pt idx="5">
                  <c:v>-1760</c:v>
                </c:pt>
                <c:pt idx="6">
                  <c:v>-2110</c:v>
                </c:pt>
                <c:pt idx="7">
                  <c:v>-2213</c:v>
                </c:pt>
                <c:pt idx="8">
                  <c:v>-2089</c:v>
                </c:pt>
                <c:pt idx="9">
                  <c:v>-2255</c:v>
                </c:pt>
                <c:pt idx="10">
                  <c:v>-2180</c:v>
                </c:pt>
                <c:pt idx="11">
                  <c:v>-2006</c:v>
                </c:pt>
                <c:pt idx="12">
                  <c:v>-1559</c:v>
                </c:pt>
                <c:pt idx="13">
                  <c:v>-1078</c:v>
                </c:pt>
                <c:pt idx="14">
                  <c:v>-702</c:v>
                </c:pt>
                <c:pt idx="15">
                  <c:v>-463</c:v>
                </c:pt>
                <c:pt idx="16">
                  <c:v>-379</c:v>
                </c:pt>
                <c:pt idx="17">
                  <c:v>-220</c:v>
                </c:pt>
                <c:pt idx="18">
                  <c:v>-68</c:v>
                </c:pt>
              </c:numCache>
            </c:numRef>
          </c:val>
          <c:extLst>
            <c:ext xmlns:c16="http://schemas.microsoft.com/office/drawing/2014/chart" uri="{C3380CC4-5D6E-409C-BE32-E72D297353CC}">
              <c16:uniqueId val="{00000001-E616-45BE-AC38-FAF6C2CE9D9D}"/>
            </c:ext>
          </c:extLst>
        </c:ser>
        <c:dLbls>
          <c:showLegendKey val="0"/>
          <c:showVal val="0"/>
          <c:showCatName val="0"/>
          <c:showSerName val="0"/>
          <c:showPercent val="0"/>
          <c:showBubbleSize val="0"/>
        </c:dLbls>
        <c:gapWidth val="0"/>
        <c:overlap val="100"/>
        <c:axId val="576426912"/>
        <c:axId val="576428552"/>
      </c:barChart>
      <c:catAx>
        <c:axId val="5764269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76428552"/>
        <c:crosses val="autoZero"/>
        <c:auto val="1"/>
        <c:lblAlgn val="ctr"/>
        <c:lblOffset val="100"/>
        <c:noMultiLvlLbl val="0"/>
      </c:catAx>
      <c:valAx>
        <c:axId val="576428552"/>
        <c:scaling>
          <c:orientation val="minMax"/>
          <c:max val="4000"/>
          <c:min val="-400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76426912"/>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extLst/>
  </c:chart>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total</a:t>
            </a:r>
            <a:r>
              <a:rPr lang="en-US" baseline="0"/>
              <a:t> de journées d'hospitalisation partielle</a:t>
            </a:r>
            <a:endParaRPr lang="en-US"/>
          </a:p>
        </c:rich>
      </c:tx>
      <c:layout>
        <c:manualLayout>
          <c:xMode val="edge"/>
          <c:yMode val="edge"/>
          <c:x val="0.15625157232704404"/>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'Journées hospi partielle'!$C$12</c:f>
              <c:strCache>
                <c:ptCount val="1"/>
                <c:pt idx="0">
                  <c:v>Nombre total de journées d'hospitalisation</c:v>
                </c:pt>
              </c:strCache>
            </c:strRef>
          </c:tx>
          <c:spPr>
            <a:ln w="28575" cap="rnd">
              <a:solidFill>
                <a:srgbClr val="81A9CE"/>
              </a:solidFill>
              <a:round/>
            </a:ln>
            <a:effectLst/>
          </c:spPr>
          <c:marker>
            <c:symbol val="none"/>
          </c:marker>
          <c:cat>
            <c:numRef>
              <c:f>'Journées hospi partielle'!$A$13:$A$26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'Journées hospi partielle'!$C$13:$C$26</c:f>
              <c:numCache>
                <c:formatCode>#,##0</c:formatCode>
                <c:ptCount val="14"/>
                <c:pt idx="0">
                  <c:v>797892</c:v>
                </c:pt>
                <c:pt idx="1">
                  <c:v>812880</c:v>
                </c:pt>
                <c:pt idx="2">
                  <c:v>806062</c:v>
                </c:pt>
                <c:pt idx="3">
                  <c:v>789713</c:v>
                </c:pt>
                <c:pt idx="4">
                  <c:v>776572</c:v>
                </c:pt>
                <c:pt idx="5">
                  <c:v>763418</c:v>
                </c:pt>
                <c:pt idx="6">
                  <c:v>743923</c:v>
                </c:pt>
                <c:pt idx="7">
                  <c:v>810833</c:v>
                </c:pt>
                <c:pt idx="8">
                  <c:v>735183</c:v>
                </c:pt>
                <c:pt idx="9">
                  <c:v>714619</c:v>
                </c:pt>
                <c:pt idx="10">
                  <c:v>753509</c:v>
                </c:pt>
                <c:pt idx="11">
                  <c:v>759882</c:v>
                </c:pt>
                <c:pt idx="12">
                  <c:v>808042</c:v>
                </c:pt>
                <c:pt idx="13">
                  <c:v>762140</c:v>
                </c:pt>
              </c:numCache>
            </c:numRef>
          </c:val>
          <c:smooth val="0"/>
          <c:extLst>
            <c:ext xmlns:c16="http://schemas.microsoft.com/office/drawing/2014/chart" uri="{C3380CC4-5D6E-409C-BE32-E72D297353CC}">
              <c16:uniqueId val="{00000000-A5BD-4C09-9C2D-DE3F8E561F75}"/>
            </c:ext>
          </c:extLst>
        </c:ser>
        <c:dLbls>
          <c:showLegendKey val="0"/>
          <c:showVal val="0"/>
          <c:showCatName val="0"/>
          <c:showSerName val="0"/>
          <c:showPercent val="0"/>
          <c:showBubbleSize val="0"/>
        </c:dLbls>
        <c:smooth val="0"/>
        <c:axId val="1000968112"/>
        <c:axId val="1000974344"/>
      </c:lineChart>
      <c:catAx>
        <c:axId val="1000968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 d'enregistrement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00974344"/>
        <c:crosses val="autoZero"/>
        <c:auto val="1"/>
        <c:lblAlgn val="ctr"/>
        <c:lblOffset val="100"/>
        <c:noMultiLvlLbl val="0"/>
      </c:catAx>
      <c:valAx>
        <c:axId val="1000974344"/>
        <c:scaling>
          <c:orientation val="minMax"/>
          <c:max val="10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a:t>
                </a:r>
                <a:r>
                  <a:rPr lang="en-US" baseline="0"/>
                  <a:t> de journées</a:t>
                </a:r>
              </a:p>
              <a:p>
                <a:pPr>
                  <a:defRPr/>
                </a:pPr>
                <a:r>
                  <a:rPr lang="en-US" baseline="0"/>
                  <a:t> d'hospitalisation</a:t>
                </a:r>
                <a:endParaRPr lang="en-US"/>
              </a:p>
            </c:rich>
          </c:tx>
          <c:layout>
            <c:manualLayout>
              <c:xMode val="edge"/>
              <c:yMode val="edge"/>
              <c:x val="1.7610062893081761E-2"/>
              <c:y val="0.324228273549139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00968112"/>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Nombre d'hospitalisations</a:t>
            </a:r>
            <a:r>
              <a:rPr lang="fr-BE" baseline="0"/>
              <a:t> partielle</a:t>
            </a:r>
            <a:r>
              <a:rPr lang="fr-BE"/>
              <a: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'Journées hospi partielle'!$B$12</c:f>
              <c:strCache>
                <c:ptCount val="1"/>
                <c:pt idx="0">
                  <c:v>Nombre de séjours</c:v>
                </c:pt>
              </c:strCache>
            </c:strRef>
          </c:tx>
          <c:spPr>
            <a:ln w="28575" cap="rnd">
              <a:solidFill>
                <a:schemeClr val="accent3"/>
              </a:solidFill>
              <a:round/>
            </a:ln>
            <a:effectLst/>
          </c:spPr>
          <c:marker>
            <c:symbol val="none"/>
          </c:marker>
          <c:cat>
            <c:numRef>
              <c:f>'Journées hospi partielle'!$A$13:$A$26</c:f>
              <c:numCache>
                <c:formatCode>####0</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'Journées hospi partielle'!$B$13:$B$26</c:f>
              <c:numCache>
                <c:formatCode>#,##0</c:formatCode>
                <c:ptCount val="14"/>
                <c:pt idx="0">
                  <c:v>7049</c:v>
                </c:pt>
                <c:pt idx="1">
                  <c:v>7290</c:v>
                </c:pt>
                <c:pt idx="2">
                  <c:v>7573</c:v>
                </c:pt>
                <c:pt idx="3">
                  <c:v>7589</c:v>
                </c:pt>
                <c:pt idx="4">
                  <c:v>7581</c:v>
                </c:pt>
                <c:pt idx="5">
                  <c:v>7531</c:v>
                </c:pt>
                <c:pt idx="6">
                  <c:v>7802</c:v>
                </c:pt>
                <c:pt idx="7">
                  <c:v>8085</c:v>
                </c:pt>
                <c:pt idx="8">
                  <c:v>8890</c:v>
                </c:pt>
                <c:pt idx="9">
                  <c:v>9934</c:v>
                </c:pt>
                <c:pt idx="10">
                  <c:v>10987</c:v>
                </c:pt>
                <c:pt idx="11">
                  <c:v>11474</c:v>
                </c:pt>
                <c:pt idx="12">
                  <c:v>12618</c:v>
                </c:pt>
                <c:pt idx="13">
                  <c:v>12187</c:v>
                </c:pt>
              </c:numCache>
            </c:numRef>
          </c:val>
          <c:smooth val="0"/>
          <c:extLst>
            <c:ext xmlns:c16="http://schemas.microsoft.com/office/drawing/2014/chart" uri="{C3380CC4-5D6E-409C-BE32-E72D297353CC}">
              <c16:uniqueId val="{00000000-92F1-4689-AB62-F323B970C62F}"/>
            </c:ext>
          </c:extLst>
        </c:ser>
        <c:dLbls>
          <c:showLegendKey val="0"/>
          <c:showVal val="0"/>
          <c:showCatName val="0"/>
          <c:showSerName val="0"/>
          <c:showPercent val="0"/>
          <c:showBubbleSize val="0"/>
        </c:dLbls>
        <c:smooth val="0"/>
        <c:axId val="1178367464"/>
        <c:axId val="1178371072"/>
      </c:lineChart>
      <c:catAx>
        <c:axId val="1178367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 d'enregistrement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78371072"/>
        <c:crosses val="autoZero"/>
        <c:auto val="1"/>
        <c:lblAlgn val="ctr"/>
        <c:lblOffset val="100"/>
        <c:noMultiLvlLbl val="0"/>
      </c:catAx>
      <c:valAx>
        <c:axId val="1178371072"/>
        <c:scaling>
          <c:orientation val="minMax"/>
          <c:max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 d'hospitalisations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178367464"/>
        <c:crosses val="autoZero"/>
        <c:crossBetween val="between"/>
        <c:majorUnit val="25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absolute">
    <xdr:from>
      <xdr:col>1</xdr:col>
      <xdr:colOff>5433060</xdr:colOff>
      <xdr:row>1</xdr:row>
      <xdr:rowOff>83820</xdr:rowOff>
    </xdr:from>
    <xdr:to>
      <xdr:col>2</xdr:col>
      <xdr:colOff>10795</xdr:colOff>
      <xdr:row>4</xdr:row>
      <xdr:rowOff>126294</xdr:rowOff>
    </xdr:to>
    <xdr:grpSp>
      <xdr:nvGrpSpPr>
        <xdr:cNvPr id="2" name="Groupe 1">
          <a:extLst>
            <a:ext uri="{FF2B5EF4-FFF2-40B4-BE49-F238E27FC236}">
              <a16:creationId xmlns:a16="http://schemas.microsoft.com/office/drawing/2014/main" id="{101BD634-7789-465E-B9FF-69292EA9BDE2}"/>
            </a:ext>
          </a:extLst>
        </xdr:cNvPr>
        <xdr:cNvGrpSpPr/>
      </xdr:nvGrpSpPr>
      <xdr:grpSpPr>
        <a:xfrm>
          <a:off x="9784080" y="281940"/>
          <a:ext cx="1100455" cy="659694"/>
          <a:chOff x="8807452" y="0"/>
          <a:chExt cx="1104837" cy="708660"/>
        </a:xfrm>
      </xdr:grpSpPr>
      <xdr:pic>
        <xdr:nvPicPr>
          <xdr:cNvPr id="3" name="Image 2">
            <a:extLst>
              <a:ext uri="{FF2B5EF4-FFF2-40B4-BE49-F238E27FC236}">
                <a16:creationId xmlns:a16="http://schemas.microsoft.com/office/drawing/2014/main" id="{0C4B5C6A-9E98-461F-A905-0F40F6D81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4135129E-051E-437C-B790-A1FB281C44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574675</xdr:colOff>
      <xdr:row>29</xdr:row>
      <xdr:rowOff>0</xdr:rowOff>
    </xdr:from>
    <xdr:to>
      <xdr:col>6</xdr:col>
      <xdr:colOff>0</xdr:colOff>
      <xdr:row>46</xdr:row>
      <xdr:rowOff>63500</xdr:rowOff>
    </xdr:to>
    <xdr:graphicFrame macro="">
      <xdr:nvGraphicFramePr>
        <xdr:cNvPr id="3" name="Chart 4">
          <a:extLst>
            <a:ext uri="{FF2B5EF4-FFF2-40B4-BE49-F238E27FC236}">
              <a16:creationId xmlns:a16="http://schemas.microsoft.com/office/drawing/2014/main" id="{BE61CD04-2951-48CE-8854-22B7330A7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339725</xdr:colOff>
      <xdr:row>29</xdr:row>
      <xdr:rowOff>19050</xdr:rowOff>
    </xdr:from>
    <xdr:to>
      <xdr:col>3</xdr:col>
      <xdr:colOff>225425</xdr:colOff>
      <xdr:row>46</xdr:row>
      <xdr:rowOff>120650</xdr:rowOff>
    </xdr:to>
    <xdr:graphicFrame macro="">
      <xdr:nvGraphicFramePr>
        <xdr:cNvPr id="5" name="Graphique 4">
          <a:extLst>
            <a:ext uri="{FF2B5EF4-FFF2-40B4-BE49-F238E27FC236}">
              <a16:creationId xmlns:a16="http://schemas.microsoft.com/office/drawing/2014/main" id="{FA6CBAE6-930E-42E0-A992-577E9D56FD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203200</xdr:colOff>
      <xdr:row>4</xdr:row>
      <xdr:rowOff>0</xdr:rowOff>
    </xdr:from>
    <xdr:to>
      <xdr:col>10</xdr:col>
      <xdr:colOff>387350</xdr:colOff>
      <xdr:row>21</xdr:row>
      <xdr:rowOff>63500</xdr:rowOff>
    </xdr:to>
    <xdr:graphicFrame macro="">
      <xdr:nvGraphicFramePr>
        <xdr:cNvPr id="2" name="Chart 2">
          <a:extLst>
            <a:ext uri="{FF2B5EF4-FFF2-40B4-BE49-F238E27FC236}">
              <a16:creationId xmlns:a16="http://schemas.microsoft.com/office/drawing/2014/main" id="{12EE6828-7048-4211-BC7B-2BDAB6704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730250</xdr:colOff>
      <xdr:row>6</xdr:row>
      <xdr:rowOff>146050</xdr:rowOff>
    </xdr:from>
    <xdr:to>
      <xdr:col>12</xdr:col>
      <xdr:colOff>708025</xdr:colOff>
      <xdr:row>25</xdr:row>
      <xdr:rowOff>85089</xdr:rowOff>
    </xdr:to>
    <xdr:graphicFrame macro="">
      <xdr:nvGraphicFramePr>
        <xdr:cNvPr id="2" name="Chart 1">
          <a:extLst>
            <a:ext uri="{FF2B5EF4-FFF2-40B4-BE49-F238E27FC236}">
              <a16:creationId xmlns:a16="http://schemas.microsoft.com/office/drawing/2014/main" id="{8ABBA3D8-ADA7-4F14-AE17-AA3A1B78C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279400</xdr:colOff>
      <xdr:row>6</xdr:row>
      <xdr:rowOff>146050</xdr:rowOff>
    </xdr:from>
    <xdr:to>
      <xdr:col>13</xdr:col>
      <xdr:colOff>266700</xdr:colOff>
      <xdr:row>25</xdr:row>
      <xdr:rowOff>203200</xdr:rowOff>
    </xdr:to>
    <xdr:graphicFrame macro="">
      <xdr:nvGraphicFramePr>
        <xdr:cNvPr id="3" name="Graphique 2">
          <a:extLst>
            <a:ext uri="{FF2B5EF4-FFF2-40B4-BE49-F238E27FC236}">
              <a16:creationId xmlns:a16="http://schemas.microsoft.com/office/drawing/2014/main" id="{522240AB-9D25-41D5-8F6C-9C239BC27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717550</xdr:colOff>
      <xdr:row>15</xdr:row>
      <xdr:rowOff>25400</xdr:rowOff>
    </xdr:from>
    <xdr:to>
      <xdr:col>11</xdr:col>
      <xdr:colOff>717550</xdr:colOff>
      <xdr:row>29</xdr:row>
      <xdr:rowOff>101600</xdr:rowOff>
    </xdr:to>
    <xdr:graphicFrame macro="">
      <xdr:nvGraphicFramePr>
        <xdr:cNvPr id="3" name="Graphique 2">
          <a:extLst>
            <a:ext uri="{FF2B5EF4-FFF2-40B4-BE49-F238E27FC236}">
              <a16:creationId xmlns:a16="http://schemas.microsoft.com/office/drawing/2014/main" id="{F2A2857D-0148-41D2-8473-5243349E38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450850</xdr:colOff>
      <xdr:row>24</xdr:row>
      <xdr:rowOff>25400</xdr:rowOff>
    </xdr:from>
    <xdr:to>
      <xdr:col>13</xdr:col>
      <xdr:colOff>12700</xdr:colOff>
      <xdr:row>43</xdr:row>
      <xdr:rowOff>25400</xdr:rowOff>
    </xdr:to>
    <xdr:graphicFrame macro="">
      <xdr:nvGraphicFramePr>
        <xdr:cNvPr id="6" name="Grafiek 5">
          <a:extLst>
            <a:ext uri="{FF2B5EF4-FFF2-40B4-BE49-F238E27FC236}">
              <a16:creationId xmlns:a16="http://schemas.microsoft.com/office/drawing/2014/main" id="{1F0C5A74-9EB4-41C6-846F-06B23B2CEC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450850</xdr:colOff>
      <xdr:row>43</xdr:row>
      <xdr:rowOff>127000</xdr:rowOff>
    </xdr:from>
    <xdr:to>
      <xdr:col>13</xdr:col>
      <xdr:colOff>6350</xdr:colOff>
      <xdr:row>62</xdr:row>
      <xdr:rowOff>127000</xdr:rowOff>
    </xdr:to>
    <xdr:graphicFrame macro="">
      <xdr:nvGraphicFramePr>
        <xdr:cNvPr id="8" name="Grafiek 7">
          <a:extLst>
            <a:ext uri="{FF2B5EF4-FFF2-40B4-BE49-F238E27FC236}">
              <a16:creationId xmlns:a16="http://schemas.microsoft.com/office/drawing/2014/main" id="{91BE7478-3DD4-4858-8D2F-81570D565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431800</xdr:colOff>
      <xdr:row>4</xdr:row>
      <xdr:rowOff>101600</xdr:rowOff>
    </xdr:from>
    <xdr:to>
      <xdr:col>13</xdr:col>
      <xdr:colOff>5080</xdr:colOff>
      <xdr:row>23</xdr:row>
      <xdr:rowOff>109220</xdr:rowOff>
    </xdr:to>
    <xdr:graphicFrame macro="">
      <xdr:nvGraphicFramePr>
        <xdr:cNvPr id="10" name="Grafiek 1">
          <a:extLst>
            <a:ext uri="{FF2B5EF4-FFF2-40B4-BE49-F238E27FC236}">
              <a16:creationId xmlns:a16="http://schemas.microsoft.com/office/drawing/2014/main" id="{BE787896-606E-4B7C-A13E-D1B2B5AA41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668385</xdr:colOff>
      <xdr:row>38</xdr:row>
      <xdr:rowOff>129540</xdr:rowOff>
    </xdr:to>
    <xdr:pic>
      <xdr:nvPicPr>
        <xdr:cNvPr id="5" name="Image 4">
          <a:extLst>
            <a:ext uri="{FF2B5EF4-FFF2-40B4-BE49-F238E27FC236}">
              <a16:creationId xmlns:a16="http://schemas.microsoft.com/office/drawing/2014/main" id="{FC60C9C9-E42B-4A11-B97E-875C29CC390B}"/>
            </a:ext>
          </a:extLst>
        </xdr:cNvPr>
        <xdr:cNvPicPr>
          <a:picLocks noChangeAspect="1"/>
        </xdr:cNvPicPr>
      </xdr:nvPicPr>
      <xdr:blipFill>
        <a:blip xmlns:r="http://schemas.openxmlformats.org/officeDocument/2006/relationships" r:embed="rId1"/>
        <a:stretch>
          <a:fillRect/>
        </a:stretch>
      </xdr:blipFill>
      <xdr:spPr>
        <a:xfrm>
          <a:off x="0" y="333375"/>
          <a:ext cx="9364710" cy="56159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698212</xdr:colOff>
      <xdr:row>39</xdr:row>
      <xdr:rowOff>0</xdr:rowOff>
    </xdr:to>
    <xdr:pic>
      <xdr:nvPicPr>
        <xdr:cNvPr id="5" name="Image 4">
          <a:extLst>
            <a:ext uri="{FF2B5EF4-FFF2-40B4-BE49-F238E27FC236}">
              <a16:creationId xmlns:a16="http://schemas.microsoft.com/office/drawing/2014/main" id="{6226DD33-E8CC-4572-A7F8-951228DF47AF}"/>
            </a:ext>
          </a:extLst>
        </xdr:cNvPr>
        <xdr:cNvPicPr>
          <a:picLocks noChangeAspect="1"/>
        </xdr:cNvPicPr>
      </xdr:nvPicPr>
      <xdr:blipFill>
        <a:blip xmlns:r="http://schemas.openxmlformats.org/officeDocument/2006/relationships" r:embed="rId1"/>
        <a:stretch>
          <a:fillRect/>
        </a:stretch>
      </xdr:blipFill>
      <xdr:spPr>
        <a:xfrm>
          <a:off x="0" y="333375"/>
          <a:ext cx="9394537" cy="5638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1336676</xdr:colOff>
      <xdr:row>28</xdr:row>
      <xdr:rowOff>0</xdr:rowOff>
    </xdr:from>
    <xdr:to>
      <xdr:col>5</xdr:col>
      <xdr:colOff>768349</xdr:colOff>
      <xdr:row>45</xdr:row>
      <xdr:rowOff>139700</xdr:rowOff>
    </xdr:to>
    <xdr:graphicFrame macro="">
      <xdr:nvGraphicFramePr>
        <xdr:cNvPr id="5" name="Chart 4">
          <a:extLst>
            <a:ext uri="{FF2B5EF4-FFF2-40B4-BE49-F238E27FC236}">
              <a16:creationId xmlns:a16="http://schemas.microsoft.com/office/drawing/2014/main" id="{27A37B13-3350-40BB-9ED7-86BBE38C7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146050</xdr:rowOff>
    </xdr:from>
    <xdr:to>
      <xdr:col>2</xdr:col>
      <xdr:colOff>1301750</xdr:colOff>
      <xdr:row>45</xdr:row>
      <xdr:rowOff>146050</xdr:rowOff>
    </xdr:to>
    <xdr:graphicFrame macro="">
      <xdr:nvGraphicFramePr>
        <xdr:cNvPr id="3" name="Graphique 2">
          <a:extLst>
            <a:ext uri="{FF2B5EF4-FFF2-40B4-BE49-F238E27FC236}">
              <a16:creationId xmlns:a16="http://schemas.microsoft.com/office/drawing/2014/main" id="{18EB341A-7DF4-4750-AA40-ADE4162687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ryn Nathalie" refreshedDate="44533.465435648148" createdVersion="6" refreshedVersion="6" minRefreshableVersion="3" recordCount="27" xr:uid="{1F8E61D2-387A-4E2B-9D00-1CD359E32036}">
  <cacheSource type="worksheet">
    <worksheetSource ref="A7:D34" sheet="Feuil3"/>
  </cacheSource>
  <cacheFields count="4">
    <cacheField name="Région" numFmtId="167">
      <sharedItems count="3">
        <s v="Vlaanderen"/>
        <s v="Brussel"/>
        <s v="Wallonie"/>
      </sharedItems>
    </cacheField>
    <cacheField name="Type" numFmtId="0">
      <sharedItems count="3">
        <s v="HP"/>
        <s v="SPHG"/>
        <s v="HP+SPHG"/>
      </sharedItems>
    </cacheField>
    <cacheField name="V/P" numFmtId="0">
      <sharedItems count="4">
        <s v="Voltijds"/>
        <s v="Partieel"/>
        <s v="Totaal"/>
        <s v="All" u="1"/>
      </sharedItems>
    </cacheField>
    <cacheField name="Taux" numFmtId="2">
      <sharedItems containsSemiMixedTypes="0" containsString="0" containsNumber="1" minValue="0.276366067542543" maxValue="10.0851880591931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ryn Nathalie" refreshedDate="44770.536792361112" createdVersion="6" refreshedVersion="7" minRefreshableVersion="3" recordCount="36" xr:uid="{5BB46A4C-E75E-44BD-92FC-94B807A6F287}">
  <cacheSource type="worksheet">
    <worksheetSource ref="A26:D62" sheet="Séjours par région"/>
  </cacheSource>
  <cacheFields count="4">
    <cacheField name="Région" numFmtId="164">
      <sharedItems count="7">
        <s v="Vlaanderen"/>
        <s v="Bruxelles Capitale"/>
        <s v="Wallonie"/>
        <s v="Belgique"/>
        <s v="Flandre" u="1"/>
        <s v="Flandre5" u="1"/>
        <s v="Flandres" u="1"/>
      </sharedItems>
    </cacheField>
    <cacheField name="Type d'institutions" numFmtId="164">
      <sharedItems count="3">
        <s v="HP"/>
        <s v="SPHG"/>
        <s v="HP+SPHG"/>
      </sharedItems>
    </cacheField>
    <cacheField name="Type de séjours" numFmtId="164">
      <sharedItems count="3">
        <s v="Temps plein"/>
        <s v="Partiel"/>
        <s v="Total"/>
      </sharedItems>
    </cacheField>
    <cacheField name="Taux par 1000 habitants" numFmtId="2">
      <sharedItems containsSemiMixedTypes="0" containsString="0" containsNumber="1" minValue="0.27334178804930004" maxValue="9.70486474506568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x v="0"/>
    <n v="4.1383691686943935"/>
  </r>
  <r>
    <x v="0"/>
    <x v="0"/>
    <x v="1"/>
    <n v="0.81847678329062878"/>
  </r>
  <r>
    <x v="0"/>
    <x v="0"/>
    <x v="2"/>
    <n v="4.9568459519850228"/>
  </r>
  <r>
    <x v="0"/>
    <x v="1"/>
    <x v="0"/>
    <n v="4.4200478094856797"/>
  </r>
  <r>
    <x v="0"/>
    <x v="1"/>
    <x v="1"/>
    <n v="0.70829429772248553"/>
  </r>
  <r>
    <x v="0"/>
    <x v="1"/>
    <x v="2"/>
    <n v="5.128342107208165"/>
  </r>
  <r>
    <x v="0"/>
    <x v="2"/>
    <x v="0"/>
    <n v="8.558416978180075"/>
  </r>
  <r>
    <x v="0"/>
    <x v="2"/>
    <x v="1"/>
    <n v="1.5267710810131143"/>
  </r>
  <r>
    <x v="0"/>
    <x v="2"/>
    <x v="2"/>
    <n v="10.08518805919319"/>
  </r>
  <r>
    <x v="1"/>
    <x v="0"/>
    <x v="0"/>
    <n v="2.0926041461529676"/>
  </r>
  <r>
    <x v="1"/>
    <x v="0"/>
    <x v="1"/>
    <n v="0.276366067542543"/>
  </r>
  <r>
    <x v="1"/>
    <x v="0"/>
    <x v="2"/>
    <n v="2.3689702136955106"/>
  </r>
  <r>
    <x v="1"/>
    <x v="1"/>
    <x v="0"/>
    <n v="5.8392674809812153"/>
  </r>
  <r>
    <x v="1"/>
    <x v="1"/>
    <x v="1"/>
    <n v="1.6772276015231575"/>
  </r>
  <r>
    <x v="1"/>
    <x v="1"/>
    <x v="2"/>
    <n v="7.516495082504373"/>
  </r>
  <r>
    <x v="1"/>
    <x v="2"/>
    <x v="0"/>
    <n v="7.9318716271341829"/>
  </r>
  <r>
    <x v="1"/>
    <x v="2"/>
    <x v="1"/>
    <n v="1.9535936690657008"/>
  </r>
  <r>
    <x v="1"/>
    <x v="2"/>
    <x v="2"/>
    <n v="9.8854652961998841"/>
  </r>
  <r>
    <x v="2"/>
    <x v="0"/>
    <x v="0"/>
    <n v="4.3155292342533862"/>
  </r>
  <r>
    <x v="2"/>
    <x v="0"/>
    <x v="1"/>
    <n v="0.82370978617043666"/>
  </r>
  <r>
    <x v="2"/>
    <x v="0"/>
    <x v="2"/>
    <n v="5.1392390204238225"/>
  </r>
  <r>
    <x v="2"/>
    <x v="1"/>
    <x v="0"/>
    <n v="3.7592316622933031"/>
  </r>
  <r>
    <x v="2"/>
    <x v="1"/>
    <x v="1"/>
    <n v="0.77274685883698591"/>
  </r>
  <r>
    <x v="2"/>
    <x v="1"/>
    <x v="2"/>
    <n v="4.5319785211302888"/>
  </r>
  <r>
    <x v="2"/>
    <x v="2"/>
    <x v="0"/>
    <n v="8.0747608965466888"/>
  </r>
  <r>
    <x v="2"/>
    <x v="2"/>
    <x v="1"/>
    <n v="1.5964566450074225"/>
  </r>
  <r>
    <x v="2"/>
    <x v="2"/>
    <x v="2"/>
    <n v="9.671217541554112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n v="3.8428798413309235"/>
  </r>
  <r>
    <x v="0"/>
    <x v="0"/>
    <x v="1"/>
    <n v="0.82544606444603774"/>
  </r>
  <r>
    <x v="0"/>
    <x v="0"/>
    <x v="2"/>
    <n v="4.6683259057769613"/>
  </r>
  <r>
    <x v="0"/>
    <x v="1"/>
    <x v="0"/>
    <n v="4.0822773019076521"/>
  </r>
  <r>
    <x v="0"/>
    <x v="1"/>
    <x v="1"/>
    <n v="0.57835530173357252"/>
  </r>
  <r>
    <x v="0"/>
    <x v="1"/>
    <x v="2"/>
    <n v="4.6606326036412256"/>
  </r>
  <r>
    <x v="0"/>
    <x v="2"/>
    <x v="0"/>
    <n v="7.9251571432385761"/>
  </r>
  <r>
    <x v="0"/>
    <x v="2"/>
    <x v="1"/>
    <n v="1.4038013661796103"/>
  </r>
  <r>
    <x v="0"/>
    <x v="2"/>
    <x v="2"/>
    <n v="9.3289585094181859"/>
  </r>
  <r>
    <x v="1"/>
    <x v="0"/>
    <x v="0"/>
    <n v="2.1391252241936209"/>
  </r>
  <r>
    <x v="1"/>
    <x v="0"/>
    <x v="1"/>
    <n v="0.27334178804930004"/>
  </r>
  <r>
    <x v="1"/>
    <x v="0"/>
    <x v="2"/>
    <n v="2.4124670122429213"/>
  </r>
  <r>
    <x v="1"/>
    <x v="1"/>
    <x v="0"/>
    <n v="5.6745098522066399"/>
  </r>
  <r>
    <x v="1"/>
    <x v="1"/>
    <x v="1"/>
    <n v="1.6178878806161272"/>
  </r>
  <r>
    <x v="1"/>
    <x v="1"/>
    <x v="2"/>
    <n v="7.2923977328227672"/>
  </r>
  <r>
    <x v="1"/>
    <x v="2"/>
    <x v="0"/>
    <n v="7.81363507640026"/>
  </r>
  <r>
    <x v="1"/>
    <x v="2"/>
    <x v="1"/>
    <n v="1.8912296686654273"/>
  </r>
  <r>
    <x v="1"/>
    <x v="2"/>
    <x v="2"/>
    <n v="9.704864745065688"/>
  </r>
  <r>
    <x v="2"/>
    <x v="0"/>
    <x v="0"/>
    <n v="3.4077289223242455"/>
  </r>
  <r>
    <x v="2"/>
    <x v="0"/>
    <x v="1"/>
    <n v="0.91297068535623005"/>
  </r>
  <r>
    <x v="2"/>
    <x v="0"/>
    <x v="2"/>
    <n v="4.3206996076804751"/>
  </r>
  <r>
    <x v="2"/>
    <x v="1"/>
    <x v="0"/>
    <n v="3.1259918748900963"/>
  </r>
  <r>
    <x v="2"/>
    <x v="1"/>
    <x v="1"/>
    <n v="0.52616519666864459"/>
  </r>
  <r>
    <x v="2"/>
    <x v="1"/>
    <x v="2"/>
    <n v="3.652157071558741"/>
  </r>
  <r>
    <x v="2"/>
    <x v="2"/>
    <x v="0"/>
    <n v="6.5337207972143423"/>
  </r>
  <r>
    <x v="2"/>
    <x v="2"/>
    <x v="1"/>
    <n v="1.4391358820248745"/>
  </r>
  <r>
    <x v="2"/>
    <x v="2"/>
    <x v="2"/>
    <n v="7.972856679239217"/>
  </r>
  <r>
    <x v="3"/>
    <x v="0"/>
    <x v="0"/>
    <n v="3.5242552168818291"/>
  </r>
  <r>
    <x v="3"/>
    <x v="0"/>
    <x v="1"/>
    <n v="0.7946824407027071"/>
  </r>
  <r>
    <x v="3"/>
    <x v="0"/>
    <x v="2"/>
    <n v="4.3189376575845362"/>
  </r>
  <r>
    <x v="3"/>
    <x v="1"/>
    <x v="0"/>
    <n v="3.9477436039288096"/>
  </r>
  <r>
    <x v="3"/>
    <x v="1"/>
    <x v="1"/>
    <n v="0.6719952359079171"/>
  </r>
  <r>
    <x v="3"/>
    <x v="1"/>
    <x v="2"/>
    <n v="4.6197388398367272"/>
  </r>
  <r>
    <x v="3"/>
    <x v="2"/>
    <x v="0"/>
    <n v="7.4719988208106392"/>
  </r>
  <r>
    <x v="3"/>
    <x v="2"/>
    <x v="1"/>
    <n v="1.466677676610624"/>
  </r>
  <r>
    <x v="3"/>
    <x v="2"/>
    <x v="2"/>
    <n v="8.93867649742126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C067FC1-BE8B-4684-BD19-81C5E214CA05}" name="Tableau croisé dynamique2" cacheId="1" applyNumberFormats="0" applyBorderFormats="0" applyFontFormats="0" applyPatternFormats="0" applyAlignmentFormats="0" applyWidthHeightFormats="1" dataCaption="Valeurs" updatedVersion="7" minRefreshableVersion="3" rowGrandTotals="0" colGrandTotals="0" itemPrintTitles="1" createdVersion="6" indent="0" outline="1" outlineData="1" multipleFieldFilters="0" chartFormat="4" colHeaderCaption="Région/Belgique">
  <location ref="A10:E12" firstHeaderRow="1" firstDataRow="2" firstDataCol="1" rowPageCount="2" colPageCount="1"/>
  <pivotFields count="4">
    <pivotField axis="axisCol" showAll="0">
      <items count="8">
        <item x="3"/>
        <item x="1"/>
        <item n="Flandre" m="1" x="6"/>
        <item x="2"/>
        <item n="Flandre2" m="1" x="4"/>
        <item m="1" x="5"/>
        <item x="0"/>
        <item t="default"/>
      </items>
    </pivotField>
    <pivotField axis="axisPage" multipleItemSelectionAllowed="1" showAll="0">
      <items count="4">
        <item h="1" x="0"/>
        <item x="2"/>
        <item h="1" x="1"/>
        <item t="default"/>
      </items>
    </pivotField>
    <pivotField axis="axisPage" multipleItemSelectionAllowed="1" showAll="0">
      <items count="4">
        <item h="1" x="1"/>
        <item h="1" x="0"/>
        <item x="2"/>
        <item t="default"/>
      </items>
    </pivotField>
    <pivotField dataField="1" numFmtId="2" showAll="0"/>
  </pivotFields>
  <rowItems count="1">
    <i/>
  </rowItems>
  <colFields count="1">
    <field x="0"/>
  </colFields>
  <colItems count="4">
    <i>
      <x/>
    </i>
    <i>
      <x v="1"/>
    </i>
    <i>
      <x v="3"/>
    </i>
    <i>
      <x v="6"/>
    </i>
  </colItems>
  <pageFields count="2">
    <pageField fld="1" hier="-1"/>
    <pageField fld="2" hier="-1"/>
  </pageFields>
  <dataFields count="1">
    <dataField name="Nombre de séjours par 1000 habitants selon la sélection" fld="3" baseField="0" baseItem="0" numFmtId="2"/>
  </dataFields>
  <formats count="39">
    <format dxfId="38">
      <pivotArea dataOnly="0" labelOnly="1" outline="0" axis="axisValues" fieldPosition="0"/>
    </format>
    <format dxfId="37">
      <pivotArea outline="0" collapsedLevelsAreSubtotals="1" fieldPosition="0"/>
    </format>
    <format dxfId="36">
      <pivotArea field="0" type="button" dataOnly="0" labelOnly="1" outline="0" axis="axisCol" fieldPosition="0"/>
    </format>
    <format dxfId="35">
      <pivotArea type="topRight" dataOnly="0" labelOnly="1" outline="0" fieldPosition="0"/>
    </format>
    <format dxfId="34">
      <pivotArea dataOnly="0" labelOnly="1" fieldPosition="0">
        <references count="1">
          <reference field="0" count="0"/>
        </references>
      </pivotArea>
    </format>
    <format dxfId="33">
      <pivotArea dataOnly="0" labelOnly="1" grandCol="1" outline="0" fieldPosition="0"/>
    </format>
    <format dxfId="32">
      <pivotArea type="origin" dataOnly="0" labelOnly="1" outline="0" offset="A1" fieldPosition="0"/>
    </format>
    <format dxfId="31">
      <pivotArea field="0" type="button" dataOnly="0" labelOnly="1" outline="0" axis="axisCol" fieldPosition="0"/>
    </format>
    <format dxfId="30">
      <pivotArea type="topRight" dataOnly="0" labelOnly="1" outline="0" fieldPosition="0"/>
    </format>
    <format dxfId="29">
      <pivotArea type="origin" dataOnly="0" labelOnly="1" outline="0" fieldPosition="0"/>
    </format>
    <format dxfId="28">
      <pivotArea field="0" type="button" dataOnly="0" labelOnly="1" outline="0" axis="axisCol" fieldPosition="0"/>
    </format>
    <format dxfId="27">
      <pivotArea type="topRight" dataOnly="0" labelOnly="1" outline="0" fieldPosition="0"/>
    </format>
    <format dxfId="26">
      <pivotArea outline="0" collapsedLevelsAreSubtotals="1" fieldPosition="0"/>
    </format>
    <format dxfId="25">
      <pivotArea dataOnly="0" labelOnly="1" outline="0" axis="axisValues" fieldPosition="0"/>
    </format>
    <format dxfId="24">
      <pivotArea dataOnly="0" labelOnly="1" outline="0" axis="axisValues" fieldPosition="0"/>
    </format>
    <format dxfId="23">
      <pivotArea type="origin" dataOnly="0" labelOnly="1" outline="0" offset="A1" fieldPosition="0"/>
    </format>
    <format dxfId="22">
      <pivotArea field="0" type="button" dataOnly="0" labelOnly="1" outline="0" axis="axisCol" fieldPosition="0"/>
    </format>
    <format dxfId="21">
      <pivotArea type="topRight" dataOnly="0" labelOnly="1" outline="0" fieldPosition="0"/>
    </format>
    <format dxfId="20">
      <pivotArea type="origin" dataOnly="0" labelOnly="1" outline="0" offset="A2" fieldPosition="0"/>
    </format>
    <format dxfId="19">
      <pivotArea dataOnly="0" labelOnly="1" fieldPosition="0">
        <references count="1">
          <reference field="0" count="0"/>
        </references>
      </pivotArea>
    </format>
    <format dxfId="18">
      <pivotArea dataOnly="0" labelOnly="1" grandCol="1" outline="0" fieldPosition="0"/>
    </format>
    <format dxfId="17">
      <pivotArea type="origin" dataOnly="0" labelOnly="1" outline="0" fieldPosition="0"/>
    </format>
    <format dxfId="16">
      <pivotArea dataOnly="0" labelOnly="1" outline="0" axis="axisValues" fieldPosition="0"/>
    </format>
    <format dxfId="15">
      <pivotArea dataOnly="0" labelOnly="1" outline="0" axis="axisValues" fieldPosition="0"/>
    </format>
    <format dxfId="14">
      <pivotArea outline="0" collapsedLevelsAreSubtotals="1" fieldPosition="0"/>
    </format>
    <format dxfId="13">
      <pivotArea field="0" type="button" dataOnly="0" labelOnly="1" outline="0" axis="axisCol" fieldPosition="0"/>
    </format>
    <format dxfId="12">
      <pivotArea type="topRight" dataOnly="0" labelOnly="1" outline="0" fieldPosition="0"/>
    </format>
    <format dxfId="11">
      <pivotArea dataOnly="0" labelOnly="1" fieldPosition="0">
        <references count="1">
          <reference field="0" count="0"/>
        </references>
      </pivotArea>
    </format>
    <format dxfId="10">
      <pivotArea outline="0" collapsedLevelsAreSubtotals="1" fieldPosition="0"/>
    </format>
    <format dxfId="9">
      <pivotArea outline="0" collapsedLevelsAreSubtotals="1" fieldPosition="0"/>
    </format>
    <format dxfId="8">
      <pivotArea dataOnly="0" labelOnly="1" fieldPosition="0">
        <references count="1">
          <reference field="0" count="1">
            <x v="1"/>
          </reference>
        </references>
      </pivotArea>
    </format>
    <format dxfId="7">
      <pivotArea type="origin" dataOnly="0" labelOnly="1" outline="0" offset="A1" fieldPosition="0"/>
    </format>
    <format dxfId="6">
      <pivotArea type="origin" dataOnly="0" labelOnly="1" outline="0" offset="A2" fieldPosition="0"/>
    </format>
    <format dxfId="5">
      <pivotArea dataOnly="0" labelOnly="1" outline="0" axis="axisValues" fieldPosition="0"/>
    </format>
    <format dxfId="4">
      <pivotArea dataOnly="0" labelOnly="1" outline="0" axis="axisValues" fieldPosition="0"/>
    </format>
    <format dxfId="3">
      <pivotArea dataOnly="0" labelOnly="1" fieldPosition="0">
        <references count="1">
          <reference field="0" count="0"/>
        </references>
      </pivotArea>
    </format>
    <format dxfId="2">
      <pivotArea field="0" type="button" dataOnly="0" labelOnly="1" outline="0" axis="axisCol" fieldPosition="0"/>
    </format>
    <format dxfId="1">
      <pivotArea type="topRight" dataOnly="0" labelOnly="1" outline="0" fieldPosition="0"/>
    </format>
    <format dxfId="0">
      <pivotArea dataOnly="0" labelOnly="1" fieldPosition="0">
        <references count="1">
          <reference field="0" count="0"/>
        </references>
      </pivotArea>
    </format>
  </formats>
  <chartFormats count="1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2" format="8" series="1">
      <pivotArea type="data" outline="0" fieldPosition="0">
        <references count="2">
          <reference field="4294967294" count="1" selected="0">
            <x v="0"/>
          </reference>
          <reference field="0" count="1" selected="0">
            <x v="0"/>
          </reference>
        </references>
      </pivotArea>
    </chartFormat>
    <chartFormat chart="2" format="9" series="1">
      <pivotArea type="data" outline="0" fieldPosition="0">
        <references count="2">
          <reference field="4294967294" count="1" selected="0">
            <x v="0"/>
          </reference>
          <reference field="0" count="1" selected="0">
            <x v="1"/>
          </reference>
        </references>
      </pivotArea>
    </chartFormat>
    <chartFormat chart="2" format="10" series="1">
      <pivotArea type="data" outline="0" fieldPosition="0">
        <references count="2">
          <reference field="4294967294" count="1" selected="0">
            <x v="0"/>
          </reference>
          <reference field="0" count="1" selected="0">
            <x v="2"/>
          </reference>
        </references>
      </pivotArea>
    </chartFormat>
    <chartFormat chart="2" format="11" series="1">
      <pivotArea type="data" outline="0" fieldPosition="0">
        <references count="2">
          <reference field="4294967294" count="1" selected="0">
            <x v="0"/>
          </reference>
          <reference field="0" count="1" selected="0">
            <x v="3"/>
          </reference>
        </references>
      </pivotArea>
    </chartFormat>
    <chartFormat chart="2" format="12" series="1">
      <pivotArea type="data" outline="0" fieldPosition="0">
        <references count="1">
          <reference field="4294967294" count="1" selected="0">
            <x v="0"/>
          </reference>
        </references>
      </pivotArea>
    </chartFormat>
    <chartFormat chart="3" format="14" series="1">
      <pivotArea type="data" outline="0" fieldPosition="0">
        <references count="2">
          <reference field="4294967294" count="1" selected="0">
            <x v="0"/>
          </reference>
          <reference field="0" count="1" selected="0">
            <x v="0"/>
          </reference>
        </references>
      </pivotArea>
    </chartFormat>
    <chartFormat chart="3" format="15" series="1">
      <pivotArea type="data" outline="0" fieldPosition="0">
        <references count="2">
          <reference field="4294967294" count="1" selected="0">
            <x v="0"/>
          </reference>
          <reference field="0" count="1" selected="0">
            <x v="1"/>
          </reference>
        </references>
      </pivotArea>
    </chartFormat>
    <chartFormat chart="3" format="16" series="1">
      <pivotArea type="data" outline="0" fieldPosition="0">
        <references count="2">
          <reference field="4294967294" count="1" selected="0">
            <x v="0"/>
          </reference>
          <reference field="0" count="1" selected="0">
            <x v="2"/>
          </reference>
        </references>
      </pivotArea>
    </chartFormat>
    <chartFormat chart="3" format="17" series="1">
      <pivotArea type="data" outline="0" fieldPosition="0">
        <references count="2">
          <reference field="4294967294" count="1" selected="0">
            <x v="0"/>
          </reference>
          <reference field="0" count="1" selected="0">
            <x v="3"/>
          </reference>
        </references>
      </pivotArea>
    </chartFormat>
    <chartFormat chart="3" format="18" series="1">
      <pivotArea type="data" outline="0" fieldPosition="0">
        <references count="2">
          <reference field="4294967294" count="1" selected="0">
            <x v="0"/>
          </reference>
          <reference field="0" count="1" selected="0">
            <x v="4"/>
          </reference>
        </references>
      </pivotArea>
    </chartFormat>
    <chartFormat chart="3" format="19" series="1">
      <pivotArea type="data" outline="0" fieldPosition="0">
        <references count="2">
          <reference field="4294967294" count="1" selected="0">
            <x v="0"/>
          </reference>
          <reference field="0" count="1" selected="0">
            <x v="5"/>
          </reference>
        </references>
      </pivotArea>
    </chartFormat>
    <chartFormat chart="3" format="20" series="1">
      <pivotArea type="data" outline="0" fieldPosition="0">
        <references count="2">
          <reference field="4294967294" count="1" selected="0">
            <x v="0"/>
          </reference>
          <reference field="0" count="1" selected="0">
            <x v="6"/>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D28E68-9958-475F-9024-D83F88D59FA9}" name="Tableau croisé dynamique4" cacheId="0" applyNumberFormats="0" applyBorderFormats="0" applyFontFormats="0" applyPatternFormats="0" applyAlignmentFormats="0" applyWidthHeightFormats="1" dataCaption="Valeurs" updatedVersion="6" minRefreshableVersion="3" useAutoFormatting="1" rowGrandTotals="0" colGrandTotals="0" itemPrintTitles="1" createdVersion="6" indent="0" showHeaders="0" outline="1" outlineData="1" multipleFieldFilters="0" chartFormat="1">
  <location ref="G9:H12" firstHeaderRow="1" firstDataRow="1" firstDataCol="1" rowPageCount="2" colPageCount="1"/>
  <pivotFields count="4">
    <pivotField axis="axisPage" multipleItemSelectionAllowed="1" showAll="0">
      <items count="4">
        <item x="1"/>
        <item h="1" x="0"/>
        <item h="1" x="2"/>
        <item t="default"/>
      </items>
    </pivotField>
    <pivotField axis="axisPage" multipleItemSelectionAllowed="1" showAll="0">
      <items count="4">
        <item h="1" x="0"/>
        <item x="2"/>
        <item h="1" x="1"/>
        <item t="default"/>
      </items>
    </pivotField>
    <pivotField axis="axisRow" showAll="0">
      <items count="5">
        <item m="1" x="3"/>
        <item x="1"/>
        <item x="0"/>
        <item x="2"/>
        <item t="default"/>
      </items>
    </pivotField>
    <pivotField dataField="1" numFmtId="2" showAll="0"/>
  </pivotFields>
  <rowFields count="1">
    <field x="2"/>
  </rowFields>
  <rowItems count="3">
    <i>
      <x v="1"/>
    </i>
    <i>
      <x v="2"/>
    </i>
    <i>
      <x v="3"/>
    </i>
  </rowItems>
  <colItems count="1">
    <i/>
  </colItems>
  <pageFields count="2">
    <pageField fld="0" hier="-1"/>
    <pageField fld="1" hier="-1"/>
  </pageFields>
  <dataFields count="1">
    <dataField name="Nb séjours par 1000 habitants" fld="3" baseField="0" baseItem="0" numFmtId="2"/>
  </dataFields>
  <chartFormats count="1">
    <chartFormat chart="0" format="0"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couleurs blikvanger">
  <a:themeElements>
    <a:clrScheme name="Blikvanger2">
      <a:dk1>
        <a:srgbClr val="000000"/>
      </a:dk1>
      <a:lt1>
        <a:srgbClr val="FFFFFF"/>
      </a:lt1>
      <a:dk2>
        <a:srgbClr val="1F497D"/>
      </a:dk2>
      <a:lt2>
        <a:srgbClr val="EEECE1"/>
      </a:lt2>
      <a:accent1>
        <a:srgbClr val="7BBBBC"/>
      </a:accent1>
      <a:accent2>
        <a:srgbClr val="E4AB72"/>
      </a:accent2>
      <a:accent3>
        <a:srgbClr val="81A9CE"/>
      </a:accent3>
      <a:accent4>
        <a:srgbClr val="C46A82"/>
      </a:accent4>
      <a:accent5>
        <a:srgbClr val="A78CBD"/>
      </a:accent5>
      <a:accent6>
        <a:srgbClr val="F6DC9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B77E-60D1-486D-AB7B-7CF21E3C19B6}">
  <dimension ref="A1:I27"/>
  <sheetViews>
    <sheetView tabSelected="1" zoomScaleNormal="100" workbookViewId="0">
      <selection activeCell="A26" sqref="A26"/>
    </sheetView>
  </sheetViews>
  <sheetFormatPr defaultColWidth="9.109375" defaultRowHeight="12" x14ac:dyDescent="0.2"/>
  <cols>
    <col min="1" max="1" width="63.44140625" style="46" bestFit="1" customWidth="1"/>
    <col min="2" max="2" width="95.109375" style="46" customWidth="1"/>
    <col min="3" max="16384" width="9.109375" style="46"/>
  </cols>
  <sheetData>
    <row r="1" spans="1:9" ht="15.6" x14ac:dyDescent="0.2">
      <c r="A1" s="155" t="s">
        <v>626</v>
      </c>
      <c r="B1" s="155"/>
      <c r="C1" s="77"/>
      <c r="D1" s="77"/>
      <c r="E1" s="77"/>
      <c r="F1" s="77"/>
      <c r="G1" s="77"/>
      <c r="H1" s="77"/>
      <c r="I1" s="78"/>
    </row>
    <row r="2" spans="1:9" ht="15.6" x14ac:dyDescent="0.2">
      <c r="A2" s="155" t="s">
        <v>627</v>
      </c>
      <c r="B2" s="155"/>
      <c r="C2" s="155"/>
      <c r="D2" s="155"/>
      <c r="E2" s="155"/>
      <c r="F2" s="155"/>
      <c r="G2" s="155"/>
      <c r="H2" s="155"/>
      <c r="I2" s="155"/>
    </row>
    <row r="4" spans="1:9" ht="21" x14ac:dyDescent="0.2">
      <c r="A4" s="45" t="s">
        <v>105</v>
      </c>
      <c r="C4" s="47"/>
    </row>
    <row r="5" spans="1:9" x14ac:dyDescent="0.2">
      <c r="C5" s="47"/>
    </row>
    <row r="6" spans="1:9" ht="13.8" x14ac:dyDescent="0.2">
      <c r="A6" s="69" t="s">
        <v>628</v>
      </c>
      <c r="B6" s="70"/>
      <c r="C6" s="47"/>
    </row>
    <row r="7" spans="1:9" ht="13.8" x14ac:dyDescent="0.3">
      <c r="A7" s="71"/>
      <c r="B7" s="72"/>
      <c r="C7" s="47"/>
    </row>
    <row r="8" spans="1:9" ht="13.8" x14ac:dyDescent="0.2">
      <c r="A8" s="149" t="s">
        <v>106</v>
      </c>
      <c r="B8" s="73" t="s">
        <v>676</v>
      </c>
    </row>
    <row r="9" spans="1:9" ht="13.8" x14ac:dyDescent="0.2">
      <c r="A9" s="150"/>
      <c r="B9" s="74" t="s">
        <v>107</v>
      </c>
    </row>
    <row r="10" spans="1:9" ht="13.8" x14ac:dyDescent="0.2">
      <c r="A10" s="150"/>
      <c r="B10" s="74" t="s">
        <v>108</v>
      </c>
    </row>
    <row r="11" spans="1:9" ht="13.8" x14ac:dyDescent="0.2">
      <c r="A11" s="150"/>
      <c r="B11" s="74" t="s">
        <v>705</v>
      </c>
    </row>
    <row r="12" spans="1:9" ht="13.8" x14ac:dyDescent="0.2">
      <c r="A12" s="151"/>
      <c r="B12" s="74" t="s">
        <v>706</v>
      </c>
    </row>
    <row r="13" spans="1:9" ht="13.8" x14ac:dyDescent="0.2">
      <c r="A13" s="75"/>
      <c r="B13" s="76"/>
    </row>
    <row r="14" spans="1:9" ht="12" customHeight="1" x14ac:dyDescent="0.3">
      <c r="A14" s="152" t="s">
        <v>109</v>
      </c>
      <c r="B14" s="102" t="s">
        <v>110</v>
      </c>
    </row>
    <row r="15" spans="1:9" ht="12" customHeight="1" x14ac:dyDescent="0.3">
      <c r="A15" s="153"/>
      <c r="B15" s="103" t="s">
        <v>111</v>
      </c>
    </row>
    <row r="16" spans="1:9" ht="12" customHeight="1" x14ac:dyDescent="0.3">
      <c r="A16" s="153"/>
      <c r="B16" s="103" t="s">
        <v>112</v>
      </c>
    </row>
    <row r="17" spans="1:2" ht="12" customHeight="1" x14ac:dyDescent="0.3">
      <c r="A17" s="153"/>
      <c r="B17" s="103" t="s">
        <v>113</v>
      </c>
    </row>
    <row r="18" spans="1:2" ht="12" customHeight="1" x14ac:dyDescent="0.3">
      <c r="A18" s="153"/>
      <c r="B18" s="103" t="s">
        <v>114</v>
      </c>
    </row>
    <row r="19" spans="1:2" ht="12" customHeight="1" x14ac:dyDescent="0.3">
      <c r="A19" s="153"/>
      <c r="B19" s="103" t="s">
        <v>634</v>
      </c>
    </row>
    <row r="20" spans="1:2" ht="12" customHeight="1" x14ac:dyDescent="0.3">
      <c r="A20" s="153"/>
      <c r="B20" s="103" t="s">
        <v>635</v>
      </c>
    </row>
    <row r="21" spans="1:2" ht="12" customHeight="1" x14ac:dyDescent="0.3">
      <c r="A21" s="153"/>
      <c r="B21" s="103" t="s">
        <v>636</v>
      </c>
    </row>
    <row r="22" spans="1:2" ht="12" customHeight="1" x14ac:dyDescent="0.3">
      <c r="A22" s="153"/>
      <c r="B22" s="103" t="s">
        <v>637</v>
      </c>
    </row>
    <row r="23" spans="1:2" ht="12" customHeight="1" x14ac:dyDescent="0.3">
      <c r="A23" s="153"/>
      <c r="B23" s="103" t="s">
        <v>115</v>
      </c>
    </row>
    <row r="24" spans="1:2" ht="12" customHeight="1" x14ac:dyDescent="0.3">
      <c r="A24" s="154"/>
      <c r="B24" s="103" t="s">
        <v>116</v>
      </c>
    </row>
    <row r="25" spans="1:2" ht="13.8" x14ac:dyDescent="0.2">
      <c r="B25" s="48"/>
    </row>
    <row r="26" spans="1:2" x14ac:dyDescent="0.2">
      <c r="A26" s="49"/>
    </row>
    <row r="27" spans="1:2" x14ac:dyDescent="0.2">
      <c r="A27" s="49" t="s">
        <v>117</v>
      </c>
    </row>
  </sheetData>
  <mergeCells count="4">
    <mergeCell ref="A8:A12"/>
    <mergeCell ref="A14:A24"/>
    <mergeCell ref="A1:B1"/>
    <mergeCell ref="A2:I2"/>
  </mergeCells>
  <hyperlinks>
    <hyperlink ref="B14" location="'Aperçu institutions'!A1" display="Aperçu des institutions" xr:uid="{441979D3-AB7F-4916-A103-6AFA991967A6}"/>
    <hyperlink ref="B18" location="'Age et sexe'!A1" display="Age et sexe" xr:uid="{EBB1D62B-5166-4995-9935-E7715F713C54}"/>
    <hyperlink ref="B15" location="'Séjours en HP et SPHG'!A1" display="Séjours en HP et SPHG" xr:uid="{16FEE30A-7A6E-4DC0-9437-2CF755D272B0}"/>
    <hyperlink ref="B17" location="'Séjours par région'!A1" display="séjours par région" xr:uid="{CB365CC3-A2F3-41F9-A065-68F62190B5B7}"/>
    <hyperlink ref="B16" location="'Séjours tps plein_partiel'!A1" display="Nombre de séjours à temps plein et partiel" xr:uid="{9F7FB046-140F-4EDB-AED6-2326047DBA88}"/>
    <hyperlink ref="B19" location="'Réseau adultes'!A1" display="Nombre de séjours par réseau de soins en santé mentale pour adultes" xr:uid="{E2429F57-C862-474A-BE5E-BD07C9628420}"/>
    <hyperlink ref="B21" location="'Réseau enfants-adolescents'!A1" display="Nombre de séjours par réseau de soins en santé mentale pour enfants et adolescents" xr:uid="{315CA2E2-DD24-41EC-AEEF-78DF5BBBE833}"/>
    <hyperlink ref="B23" location="'Journées hospi partielle'!A1" display="Evolution du nombre de séjours partiels et journées d'hospitalisation durant l'année d'enregistrement" xr:uid="{76202E54-D0AC-4EE7-B637-4B8B7DD56046}"/>
    <hyperlink ref="B24" location="'Journées hospi temps plein'!A1" display="Evolution du nombre de séjours temps plein et journées d'hospitalisation durant l'année d'enregistrement" xr:uid="{CA32839B-10F7-40DA-B151-AB43840D75A3}"/>
    <hyperlink ref="B20" location="'Réseau adultes carte'!A1" display="Nombre de séjours par réseau de soins en santé mentale pour adultes: carte" xr:uid="{7CCF2D01-9B29-41FF-81E6-3C6AA008A823}"/>
    <hyperlink ref="B22" location="'Réseau enfants_adolescentscarte'!A1" display="Nombre de séjours par réseau de soins en santé mentale pour enfants et adolescents: carte" xr:uid="{071F9855-A724-4689-8CD1-380963DD7F65}"/>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7432-18F3-4A27-9CEA-18ECE8CD2C75}">
  <dimension ref="A1:N1"/>
  <sheetViews>
    <sheetView workbookViewId="0">
      <selection activeCell="N31" sqref="N31"/>
    </sheetView>
  </sheetViews>
  <sheetFormatPr defaultColWidth="11.5546875" defaultRowHeight="12" x14ac:dyDescent="0.2"/>
  <sheetData>
    <row r="1" spans="1:14" s="35" customFormat="1" ht="14.4" x14ac:dyDescent="0.3">
      <c r="A1" s="58" t="s">
        <v>68</v>
      </c>
      <c r="B1" s="33"/>
      <c r="C1" s="56"/>
      <c r="D1" s="33"/>
      <c r="E1" s="33"/>
      <c r="F1" s="33"/>
      <c r="G1" s="33"/>
      <c r="H1" s="33"/>
      <c r="I1" s="33"/>
      <c r="J1" s="33"/>
      <c r="K1" s="33"/>
      <c r="L1" s="33"/>
      <c r="M1" s="33"/>
      <c r="N1" s="34"/>
    </row>
  </sheetData>
  <hyperlinks>
    <hyperlink ref="A1" location="Introduction!A1" display="Introduction (cliquer)" xr:uid="{E591CC32-9A54-4522-A184-178F1A695EB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9"/>
  <sheetViews>
    <sheetView zoomScaleNormal="100" workbookViewId="0">
      <selection activeCell="G21" sqref="G21"/>
    </sheetView>
  </sheetViews>
  <sheetFormatPr defaultColWidth="10.88671875" defaultRowHeight="12" customHeight="1" x14ac:dyDescent="0.25"/>
  <cols>
    <col min="1" max="1" width="30.77734375" style="31" bestFit="1" customWidth="1"/>
    <col min="2" max="5" width="10.6640625" style="31" customWidth="1"/>
    <col min="6" max="16384" width="10.88671875" style="31"/>
  </cols>
  <sheetData>
    <row r="1" spans="1:33" s="35" customFormat="1" ht="14.4" x14ac:dyDescent="0.3">
      <c r="A1" s="58" t="s">
        <v>68</v>
      </c>
      <c r="B1" s="33"/>
      <c r="C1" s="56"/>
      <c r="D1" s="33"/>
      <c r="E1" s="33"/>
      <c r="F1" s="33"/>
      <c r="G1" s="33"/>
      <c r="H1" s="33"/>
      <c r="I1" s="33"/>
      <c r="J1" s="33"/>
      <c r="K1" s="33"/>
      <c r="L1" s="31"/>
      <c r="M1" s="31"/>
      <c r="N1" s="31"/>
      <c r="O1" s="31"/>
      <c r="P1" s="31"/>
      <c r="Q1" s="31"/>
      <c r="R1" s="31"/>
      <c r="S1" s="31"/>
      <c r="T1" s="31"/>
      <c r="U1" s="31"/>
      <c r="V1" s="31"/>
    </row>
    <row r="2" spans="1:33" ht="36" customHeight="1" x14ac:dyDescent="0.35">
      <c r="A2" s="159" t="s">
        <v>683</v>
      </c>
      <c r="B2" s="159"/>
      <c r="C2" s="159"/>
      <c r="D2" s="159"/>
      <c r="E2" s="159"/>
      <c r="F2" s="159"/>
      <c r="G2" s="159"/>
      <c r="H2" s="159"/>
      <c r="I2" s="159"/>
    </row>
    <row r="3" spans="1:33" ht="15" customHeight="1" x14ac:dyDescent="0.25">
      <c r="A3" s="165" t="s">
        <v>703</v>
      </c>
      <c r="B3" s="165"/>
      <c r="C3" s="165"/>
      <c r="D3" s="165"/>
      <c r="E3" s="165"/>
      <c r="F3" s="165"/>
    </row>
    <row r="4" spans="1:33" ht="15" customHeight="1" x14ac:dyDescent="0.25"/>
    <row r="5" spans="1:33" s="51" customFormat="1" ht="15" customHeight="1" x14ac:dyDescent="0.3">
      <c r="A5" s="178" t="s">
        <v>624</v>
      </c>
      <c r="B5" s="156">
        <v>2014</v>
      </c>
      <c r="C5" s="157"/>
      <c r="D5" s="157"/>
      <c r="E5" s="157"/>
      <c r="F5" s="156">
        <v>2016</v>
      </c>
      <c r="G5" s="157"/>
      <c r="H5" s="157"/>
      <c r="I5" s="157"/>
      <c r="J5" s="156">
        <v>2018</v>
      </c>
      <c r="K5" s="157"/>
      <c r="L5" s="157"/>
      <c r="M5" s="157"/>
      <c r="N5" s="156">
        <v>2020</v>
      </c>
      <c r="O5" s="157"/>
      <c r="P5" s="157"/>
      <c r="Q5" s="157"/>
      <c r="R5" s="31"/>
      <c r="S5" s="31"/>
      <c r="T5" s="31"/>
      <c r="U5" s="31"/>
      <c r="V5" s="31"/>
      <c r="W5" s="31"/>
      <c r="X5" s="31"/>
      <c r="Y5" s="31"/>
      <c r="Z5" s="31"/>
      <c r="AA5" s="31"/>
      <c r="AB5" s="31"/>
      <c r="AC5" s="31"/>
      <c r="AD5" s="31"/>
      <c r="AE5" s="31"/>
      <c r="AF5" s="31"/>
      <c r="AG5" s="31"/>
    </row>
    <row r="6" spans="1:33" s="51" customFormat="1" ht="15" customHeight="1" x14ac:dyDescent="0.3">
      <c r="A6" s="180"/>
      <c r="B6" s="119" t="s">
        <v>50</v>
      </c>
      <c r="C6" s="119" t="s">
        <v>51</v>
      </c>
      <c r="D6" s="119" t="s">
        <v>52</v>
      </c>
      <c r="E6" s="119" t="s">
        <v>53</v>
      </c>
      <c r="F6" s="119" t="s">
        <v>50</v>
      </c>
      <c r="G6" s="119" t="s">
        <v>51</v>
      </c>
      <c r="H6" s="119" t="s">
        <v>52</v>
      </c>
      <c r="I6" s="119" t="s">
        <v>53</v>
      </c>
      <c r="J6" s="119" t="s">
        <v>50</v>
      </c>
      <c r="K6" s="119" t="s">
        <v>51</v>
      </c>
      <c r="L6" s="119" t="s">
        <v>52</v>
      </c>
      <c r="M6" s="119" t="s">
        <v>53</v>
      </c>
      <c r="N6" s="119" t="s">
        <v>50</v>
      </c>
      <c r="O6" s="119" t="s">
        <v>51</v>
      </c>
      <c r="P6" s="119" t="s">
        <v>52</v>
      </c>
      <c r="Q6" s="119" t="s">
        <v>53</v>
      </c>
      <c r="R6" s="31"/>
      <c r="S6" s="31"/>
      <c r="T6" s="31"/>
      <c r="U6" s="31"/>
      <c r="V6" s="31"/>
      <c r="W6" s="31"/>
      <c r="X6" s="31"/>
      <c r="Y6" s="31"/>
      <c r="Z6" s="31"/>
      <c r="AA6" s="31"/>
      <c r="AB6" s="31"/>
      <c r="AC6" s="31"/>
      <c r="AD6" s="31"/>
      <c r="AE6" s="31"/>
      <c r="AF6" s="31"/>
      <c r="AG6" s="31"/>
    </row>
    <row r="7" spans="1:33" s="51" customFormat="1" ht="15" customHeight="1" x14ac:dyDescent="0.3">
      <c r="A7" s="68" t="s">
        <v>54</v>
      </c>
      <c r="B7" s="124">
        <v>42</v>
      </c>
      <c r="C7" s="124">
        <v>81</v>
      </c>
      <c r="D7" s="124">
        <v>281</v>
      </c>
      <c r="E7" s="124">
        <v>29</v>
      </c>
      <c r="F7" s="126">
        <v>37</v>
      </c>
      <c r="G7" s="126">
        <v>88</v>
      </c>
      <c r="H7" s="126">
        <v>256</v>
      </c>
      <c r="I7" s="126">
        <v>38</v>
      </c>
      <c r="J7" s="126">
        <v>39</v>
      </c>
      <c r="K7" s="126">
        <v>113</v>
      </c>
      <c r="L7" s="126">
        <v>326</v>
      </c>
      <c r="M7" s="126">
        <v>39</v>
      </c>
      <c r="N7" s="124">
        <v>31</v>
      </c>
      <c r="O7" s="124">
        <v>213</v>
      </c>
      <c r="P7" s="124">
        <v>499</v>
      </c>
      <c r="Q7" s="124">
        <v>54</v>
      </c>
      <c r="R7" s="31"/>
      <c r="S7" s="31"/>
      <c r="T7" s="31"/>
      <c r="U7" s="31"/>
      <c r="V7" s="31"/>
      <c r="W7" s="31"/>
      <c r="X7" s="31"/>
      <c r="Y7" s="31"/>
      <c r="Z7" s="31"/>
      <c r="AA7" s="31"/>
      <c r="AB7" s="31"/>
      <c r="AC7" s="31"/>
      <c r="AD7" s="31"/>
      <c r="AE7" s="31"/>
      <c r="AF7" s="31"/>
      <c r="AG7" s="31"/>
    </row>
    <row r="8" spans="1:33" s="51" customFormat="1" ht="15" customHeight="1" x14ac:dyDescent="0.3">
      <c r="A8" s="68" t="s">
        <v>55</v>
      </c>
      <c r="B8" s="124">
        <v>32</v>
      </c>
      <c r="C8" s="124">
        <v>176</v>
      </c>
      <c r="D8" s="124">
        <v>331</v>
      </c>
      <c r="E8" s="124">
        <v>17</v>
      </c>
      <c r="F8" s="126">
        <v>17</v>
      </c>
      <c r="G8" s="126">
        <v>181</v>
      </c>
      <c r="H8" s="126">
        <v>307</v>
      </c>
      <c r="I8" s="126">
        <v>27</v>
      </c>
      <c r="J8" s="126">
        <v>17</v>
      </c>
      <c r="K8" s="126">
        <v>144</v>
      </c>
      <c r="L8" s="126">
        <v>363</v>
      </c>
      <c r="M8" s="126">
        <v>33</v>
      </c>
      <c r="N8" s="124">
        <v>53</v>
      </c>
      <c r="O8" s="124">
        <v>145</v>
      </c>
      <c r="P8" s="124">
        <v>453</v>
      </c>
      <c r="Q8" s="124">
        <v>37</v>
      </c>
      <c r="R8" s="31"/>
      <c r="S8" s="31"/>
      <c r="T8" s="31"/>
      <c r="U8" s="31"/>
      <c r="V8" s="31"/>
      <c r="W8" s="31"/>
      <c r="X8" s="31"/>
      <c r="Y8" s="31"/>
      <c r="Z8" s="31"/>
      <c r="AA8" s="31"/>
      <c r="AB8" s="31"/>
      <c r="AC8" s="31"/>
      <c r="AD8" s="31"/>
      <c r="AE8" s="31"/>
      <c r="AF8" s="31"/>
      <c r="AG8" s="31"/>
    </row>
    <row r="9" spans="1:33" s="51" customFormat="1" ht="15" customHeight="1" x14ac:dyDescent="0.3">
      <c r="A9" s="68" t="s">
        <v>56</v>
      </c>
      <c r="B9" s="124">
        <v>43</v>
      </c>
      <c r="C9" s="124">
        <v>213</v>
      </c>
      <c r="D9" s="124">
        <v>427</v>
      </c>
      <c r="E9" s="124">
        <v>42</v>
      </c>
      <c r="F9" s="126">
        <v>53</v>
      </c>
      <c r="G9" s="126">
        <v>212</v>
      </c>
      <c r="H9" s="126">
        <v>443</v>
      </c>
      <c r="I9" s="126">
        <v>47</v>
      </c>
      <c r="J9" s="126">
        <v>58</v>
      </c>
      <c r="K9" s="126">
        <v>208</v>
      </c>
      <c r="L9" s="126">
        <v>560</v>
      </c>
      <c r="M9" s="126">
        <v>42</v>
      </c>
      <c r="N9" s="124">
        <v>54</v>
      </c>
      <c r="O9" s="124">
        <v>176</v>
      </c>
      <c r="P9" s="124">
        <v>426</v>
      </c>
      <c r="Q9" s="124">
        <v>29</v>
      </c>
      <c r="R9" s="31"/>
      <c r="S9" s="31"/>
      <c r="T9" s="31"/>
      <c r="U9" s="31"/>
      <c r="V9" s="31"/>
      <c r="W9" s="31"/>
      <c r="X9" s="31"/>
      <c r="Y9" s="31"/>
      <c r="Z9" s="31"/>
      <c r="AA9" s="31"/>
      <c r="AB9" s="31"/>
      <c r="AC9" s="31"/>
      <c r="AD9" s="31"/>
      <c r="AE9" s="31"/>
      <c r="AF9" s="31"/>
      <c r="AG9" s="31"/>
    </row>
    <row r="10" spans="1:33" s="51" customFormat="1" ht="15" customHeight="1" x14ac:dyDescent="0.3">
      <c r="A10" s="68" t="s">
        <v>57</v>
      </c>
      <c r="B10" s="124">
        <v>73</v>
      </c>
      <c r="C10" s="124">
        <v>155</v>
      </c>
      <c r="D10" s="124">
        <v>379</v>
      </c>
      <c r="E10" s="124">
        <v>28</v>
      </c>
      <c r="F10" s="126">
        <v>60</v>
      </c>
      <c r="G10" s="126">
        <v>151</v>
      </c>
      <c r="H10" s="126">
        <v>398</v>
      </c>
      <c r="I10" s="126">
        <v>40</v>
      </c>
      <c r="J10" s="126">
        <v>88</v>
      </c>
      <c r="K10" s="126">
        <v>176</v>
      </c>
      <c r="L10" s="126">
        <v>412</v>
      </c>
      <c r="M10" s="126">
        <v>48</v>
      </c>
      <c r="N10" s="124">
        <v>99</v>
      </c>
      <c r="O10" s="124">
        <v>159</v>
      </c>
      <c r="P10" s="124">
        <v>387</v>
      </c>
      <c r="Q10" s="124">
        <v>40</v>
      </c>
      <c r="R10" s="31"/>
      <c r="S10" s="31"/>
      <c r="T10" s="31"/>
      <c r="U10" s="31"/>
      <c r="V10" s="31"/>
      <c r="W10" s="31"/>
      <c r="X10" s="31"/>
      <c r="Y10" s="31"/>
      <c r="Z10" s="31"/>
      <c r="AA10" s="31"/>
      <c r="AB10" s="31"/>
      <c r="AC10" s="31"/>
      <c r="AD10" s="31"/>
      <c r="AE10" s="31"/>
      <c r="AF10" s="31"/>
      <c r="AG10" s="31"/>
    </row>
    <row r="11" spans="1:33" s="51" customFormat="1" ht="15" customHeight="1" x14ac:dyDescent="0.3">
      <c r="A11" s="68" t="s">
        <v>58</v>
      </c>
      <c r="B11" s="127" t="s">
        <v>658</v>
      </c>
      <c r="C11" s="124">
        <v>161</v>
      </c>
      <c r="D11" s="124">
        <v>511</v>
      </c>
      <c r="E11" s="124">
        <v>55</v>
      </c>
      <c r="F11" s="126">
        <v>40</v>
      </c>
      <c r="G11" s="126">
        <v>137</v>
      </c>
      <c r="H11" s="126">
        <v>534</v>
      </c>
      <c r="I11" s="126">
        <v>63</v>
      </c>
      <c r="J11" s="126">
        <v>39</v>
      </c>
      <c r="K11" s="126">
        <v>139</v>
      </c>
      <c r="L11" s="126">
        <v>435</v>
      </c>
      <c r="M11" s="126">
        <v>42</v>
      </c>
      <c r="N11" s="124">
        <v>54</v>
      </c>
      <c r="O11" s="124">
        <v>88</v>
      </c>
      <c r="P11" s="124">
        <v>380</v>
      </c>
      <c r="Q11" s="124">
        <v>39</v>
      </c>
      <c r="R11" s="31"/>
      <c r="S11" s="31"/>
      <c r="T11" s="31"/>
      <c r="U11" s="31"/>
      <c r="V11" s="31"/>
      <c r="W11" s="31"/>
      <c r="X11" s="31"/>
      <c r="Y11" s="31"/>
      <c r="Z11" s="31"/>
      <c r="AA11" s="31"/>
      <c r="AB11" s="31"/>
      <c r="AC11" s="31"/>
      <c r="AD11" s="31"/>
      <c r="AE11" s="31"/>
      <c r="AF11" s="31"/>
      <c r="AG11" s="31"/>
    </row>
    <row r="12" spans="1:33" s="51" customFormat="1" ht="15" customHeight="1" x14ac:dyDescent="0.3">
      <c r="A12" s="68" t="s">
        <v>59</v>
      </c>
      <c r="B12" s="124">
        <v>86</v>
      </c>
      <c r="C12" s="124">
        <v>155</v>
      </c>
      <c r="D12" s="124">
        <v>324</v>
      </c>
      <c r="E12" s="124">
        <v>157</v>
      </c>
      <c r="F12" s="126">
        <v>101</v>
      </c>
      <c r="G12" s="126">
        <v>156</v>
      </c>
      <c r="H12" s="126">
        <v>510</v>
      </c>
      <c r="I12" s="126">
        <v>214</v>
      </c>
      <c r="J12" s="126">
        <v>105</v>
      </c>
      <c r="K12" s="126">
        <v>166</v>
      </c>
      <c r="L12" s="126">
        <v>444</v>
      </c>
      <c r="M12" s="126">
        <v>184</v>
      </c>
      <c r="N12" s="124">
        <v>106</v>
      </c>
      <c r="O12" s="124">
        <v>189</v>
      </c>
      <c r="P12" s="124">
        <v>450</v>
      </c>
      <c r="Q12" s="124">
        <v>138</v>
      </c>
      <c r="R12" s="31"/>
      <c r="S12" s="31"/>
      <c r="T12" s="31"/>
      <c r="U12" s="31"/>
      <c r="V12" s="31"/>
      <c r="W12" s="31"/>
      <c r="X12" s="31"/>
      <c r="Y12" s="31"/>
      <c r="Z12" s="31"/>
      <c r="AA12" s="31"/>
      <c r="AB12" s="31"/>
      <c r="AC12" s="31"/>
      <c r="AD12" s="31"/>
      <c r="AE12" s="31"/>
      <c r="AF12" s="31"/>
      <c r="AG12" s="31"/>
    </row>
    <row r="13" spans="1:33" s="51" customFormat="1" ht="15" customHeight="1" x14ac:dyDescent="0.3">
      <c r="A13" s="68" t="s">
        <v>60</v>
      </c>
      <c r="B13" s="124">
        <v>67</v>
      </c>
      <c r="C13" s="124">
        <v>175</v>
      </c>
      <c r="D13" s="124">
        <v>182</v>
      </c>
      <c r="E13" s="124">
        <v>77</v>
      </c>
      <c r="F13" s="126">
        <v>104</v>
      </c>
      <c r="G13" s="126">
        <v>214</v>
      </c>
      <c r="H13" s="126">
        <v>212</v>
      </c>
      <c r="I13" s="126">
        <v>75</v>
      </c>
      <c r="J13" s="126">
        <v>94</v>
      </c>
      <c r="K13" s="126">
        <v>213</v>
      </c>
      <c r="L13" s="126">
        <v>275</v>
      </c>
      <c r="M13" s="126">
        <v>60</v>
      </c>
      <c r="N13" s="124">
        <v>80</v>
      </c>
      <c r="O13" s="124">
        <v>180</v>
      </c>
      <c r="P13" s="124">
        <v>251</v>
      </c>
      <c r="Q13" s="124">
        <v>59</v>
      </c>
      <c r="R13" s="31"/>
      <c r="S13" s="31"/>
      <c r="T13" s="31"/>
      <c r="U13" s="31"/>
      <c r="V13" s="31"/>
      <c r="W13" s="31"/>
      <c r="X13" s="31"/>
      <c r="Y13" s="31"/>
      <c r="Z13" s="31"/>
      <c r="AA13" s="31"/>
      <c r="AB13" s="31"/>
      <c r="AC13" s="31"/>
      <c r="AD13" s="31"/>
      <c r="AE13" s="31"/>
      <c r="AF13" s="31"/>
      <c r="AG13" s="31"/>
    </row>
    <row r="14" spans="1:33" s="51" customFormat="1" ht="15" customHeight="1" x14ac:dyDescent="0.3">
      <c r="A14" s="68" t="s">
        <v>61</v>
      </c>
      <c r="B14" s="124">
        <v>24</v>
      </c>
      <c r="C14" s="124">
        <v>41</v>
      </c>
      <c r="D14" s="124">
        <v>232</v>
      </c>
      <c r="E14" s="124">
        <v>49</v>
      </c>
      <c r="F14" s="126">
        <v>17</v>
      </c>
      <c r="G14" s="126">
        <v>13</v>
      </c>
      <c r="H14" s="126">
        <v>289</v>
      </c>
      <c r="I14" s="126">
        <v>37</v>
      </c>
      <c r="J14" s="126">
        <v>54</v>
      </c>
      <c r="K14" s="126">
        <v>91</v>
      </c>
      <c r="L14" s="126">
        <v>258</v>
      </c>
      <c r="M14" s="126">
        <v>42</v>
      </c>
      <c r="N14" s="124">
        <v>45</v>
      </c>
      <c r="O14" s="124">
        <v>85</v>
      </c>
      <c r="P14" s="124">
        <v>289</v>
      </c>
      <c r="Q14" s="124">
        <v>35</v>
      </c>
      <c r="R14" s="31"/>
      <c r="S14" s="31"/>
      <c r="T14" s="31"/>
      <c r="U14" s="31"/>
      <c r="V14" s="31"/>
      <c r="W14" s="31"/>
      <c r="X14" s="31"/>
      <c r="Y14" s="31"/>
      <c r="Z14" s="31"/>
      <c r="AA14" s="31"/>
      <c r="AB14" s="31"/>
      <c r="AC14" s="31"/>
      <c r="AD14" s="31"/>
      <c r="AE14" s="31"/>
      <c r="AF14" s="31"/>
      <c r="AG14" s="31"/>
    </row>
    <row r="15" spans="1:33" s="51" customFormat="1" ht="15" customHeight="1" x14ac:dyDescent="0.3">
      <c r="A15" s="68" t="s">
        <v>62</v>
      </c>
      <c r="B15" s="127" t="s">
        <v>658</v>
      </c>
      <c r="C15" s="124">
        <v>9</v>
      </c>
      <c r="D15" s="124">
        <v>8</v>
      </c>
      <c r="E15" s="127" t="s">
        <v>658</v>
      </c>
      <c r="F15" s="126">
        <v>0</v>
      </c>
      <c r="G15" s="127" t="s">
        <v>658</v>
      </c>
      <c r="H15" s="126">
        <v>22</v>
      </c>
      <c r="I15" s="127" t="s">
        <v>658</v>
      </c>
      <c r="J15" s="126">
        <v>9</v>
      </c>
      <c r="K15" s="126">
        <v>15</v>
      </c>
      <c r="L15" s="126">
        <v>33</v>
      </c>
      <c r="M15" s="127" t="s">
        <v>658</v>
      </c>
      <c r="N15" s="124">
        <v>26</v>
      </c>
      <c r="O15" s="124">
        <v>20</v>
      </c>
      <c r="P15" s="124">
        <v>25</v>
      </c>
      <c r="Q15" s="125" t="s">
        <v>658</v>
      </c>
      <c r="R15" s="31"/>
      <c r="S15" s="31"/>
      <c r="T15" s="31"/>
      <c r="U15" s="31"/>
      <c r="V15" s="31"/>
      <c r="W15" s="31"/>
      <c r="X15" s="31"/>
      <c r="Y15" s="31"/>
      <c r="Z15" s="31"/>
      <c r="AA15" s="31"/>
      <c r="AB15" s="31"/>
      <c r="AC15" s="31"/>
      <c r="AD15" s="31"/>
      <c r="AE15" s="31"/>
      <c r="AF15" s="31"/>
      <c r="AG15" s="31"/>
    </row>
    <row r="16" spans="1:33" s="51" customFormat="1" ht="15" customHeight="1" x14ac:dyDescent="0.3">
      <c r="A16" s="68" t="s">
        <v>63</v>
      </c>
      <c r="B16" s="124">
        <v>6</v>
      </c>
      <c r="C16" s="124">
        <v>81</v>
      </c>
      <c r="D16" s="124">
        <v>290</v>
      </c>
      <c r="E16" s="124">
        <v>16</v>
      </c>
      <c r="F16" s="126">
        <v>10</v>
      </c>
      <c r="G16" s="126">
        <v>114</v>
      </c>
      <c r="H16" s="126">
        <v>323</v>
      </c>
      <c r="I16" s="126">
        <v>16</v>
      </c>
      <c r="J16" s="126">
        <v>22</v>
      </c>
      <c r="K16" s="126">
        <v>107</v>
      </c>
      <c r="L16" s="126">
        <v>297</v>
      </c>
      <c r="M16" s="126">
        <v>18</v>
      </c>
      <c r="N16" s="124">
        <v>16</v>
      </c>
      <c r="O16" s="124">
        <v>95</v>
      </c>
      <c r="P16" s="124">
        <v>242</v>
      </c>
      <c r="Q16" s="124">
        <v>26</v>
      </c>
      <c r="R16" s="31"/>
      <c r="S16" s="31"/>
      <c r="T16" s="31"/>
      <c r="U16" s="31"/>
      <c r="V16" s="31"/>
      <c r="W16" s="31"/>
      <c r="X16" s="31"/>
      <c r="Y16" s="31"/>
      <c r="Z16" s="31"/>
      <c r="AA16" s="31"/>
      <c r="AB16" s="31"/>
      <c r="AC16" s="31"/>
      <c r="AD16" s="31"/>
      <c r="AE16" s="31"/>
      <c r="AF16" s="31"/>
      <c r="AG16" s="31"/>
    </row>
    <row r="17" spans="1:33" s="51" customFormat="1" ht="15" customHeight="1" x14ac:dyDescent="0.3">
      <c r="A17" s="68" t="s">
        <v>64</v>
      </c>
      <c r="B17" s="124">
        <v>0</v>
      </c>
      <c r="C17" s="127" t="s">
        <v>658</v>
      </c>
      <c r="D17" s="124">
        <v>71</v>
      </c>
      <c r="E17" s="124">
        <v>7</v>
      </c>
      <c r="F17" s="126">
        <v>0</v>
      </c>
      <c r="G17" s="127" t="s">
        <v>658</v>
      </c>
      <c r="H17" s="126">
        <v>70</v>
      </c>
      <c r="I17" s="126">
        <v>13</v>
      </c>
      <c r="J17" s="126">
        <v>0</v>
      </c>
      <c r="K17" s="127" t="s">
        <v>658</v>
      </c>
      <c r="L17" s="126">
        <v>94</v>
      </c>
      <c r="M17" s="126">
        <v>5</v>
      </c>
      <c r="N17" s="124">
        <v>0</v>
      </c>
      <c r="O17" s="125" t="s">
        <v>658</v>
      </c>
      <c r="P17" s="124">
        <v>85</v>
      </c>
      <c r="Q17" s="124">
        <v>60</v>
      </c>
      <c r="R17" s="31"/>
      <c r="S17" s="31"/>
      <c r="T17" s="31"/>
      <c r="U17" s="31"/>
      <c r="V17" s="31"/>
      <c r="W17" s="31"/>
      <c r="X17" s="31"/>
      <c r="Y17" s="31"/>
      <c r="Z17" s="31"/>
      <c r="AA17" s="31"/>
      <c r="AB17" s="31"/>
      <c r="AC17" s="31"/>
      <c r="AD17" s="31"/>
      <c r="AE17" s="31"/>
      <c r="AF17" s="31"/>
      <c r="AG17" s="31"/>
    </row>
    <row r="18" spans="1:33" s="51" customFormat="1" ht="15" customHeight="1" x14ac:dyDescent="0.3">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row>
    <row r="19" spans="1:33" s="51" customFormat="1" ht="15" customHeight="1" x14ac:dyDescent="0.3">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ht="32.4" customHeight="1" x14ac:dyDescent="0.35">
      <c r="A20" s="159" t="s">
        <v>684</v>
      </c>
      <c r="B20" s="159"/>
      <c r="C20" s="159"/>
      <c r="D20" s="159"/>
      <c r="E20" s="159"/>
      <c r="F20" s="159"/>
      <c r="G20" s="159"/>
      <c r="H20" s="159"/>
      <c r="I20" s="159"/>
    </row>
    <row r="21" spans="1:33" ht="15" customHeight="1" x14ac:dyDescent="0.3">
      <c r="A21" s="182" t="s">
        <v>632</v>
      </c>
      <c r="B21" s="182"/>
      <c r="C21" s="182"/>
      <c r="D21" s="182"/>
      <c r="E21" s="182"/>
      <c r="F21" s="182"/>
    </row>
    <row r="22" spans="1:33" s="51" customFormat="1" ht="15" customHeight="1" x14ac:dyDescent="0.3">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51" customFormat="1" ht="15" customHeight="1" x14ac:dyDescent="0.3">
      <c r="A23" s="178" t="s">
        <v>624</v>
      </c>
      <c r="B23" s="156">
        <v>2014</v>
      </c>
      <c r="C23" s="157"/>
      <c r="D23" s="157"/>
      <c r="E23" s="157"/>
      <c r="F23" s="156">
        <v>2016</v>
      </c>
      <c r="G23" s="157"/>
      <c r="H23" s="157"/>
      <c r="I23" s="157"/>
      <c r="J23" s="156">
        <v>2018</v>
      </c>
      <c r="K23" s="157"/>
      <c r="L23" s="157"/>
      <c r="M23" s="157"/>
      <c r="N23" s="156">
        <v>2020</v>
      </c>
      <c r="O23" s="157"/>
      <c r="P23" s="157"/>
      <c r="Q23" s="157"/>
      <c r="R23" s="31"/>
      <c r="S23" s="31"/>
      <c r="T23" s="31"/>
      <c r="U23" s="31"/>
      <c r="V23" s="31"/>
      <c r="W23" s="31"/>
      <c r="X23" s="31"/>
      <c r="Y23" s="31"/>
      <c r="Z23" s="31"/>
      <c r="AA23" s="31"/>
      <c r="AB23" s="31"/>
      <c r="AC23" s="31"/>
      <c r="AD23" s="31"/>
      <c r="AE23" s="31"/>
      <c r="AF23" s="31"/>
      <c r="AG23" s="31"/>
    </row>
    <row r="24" spans="1:33" s="51" customFormat="1" ht="15" customHeight="1" x14ac:dyDescent="0.3">
      <c r="A24" s="180"/>
      <c r="B24" s="123" t="s">
        <v>50</v>
      </c>
      <c r="C24" s="123" t="s">
        <v>51</v>
      </c>
      <c r="D24" s="123" t="s">
        <v>52</v>
      </c>
      <c r="E24" s="123" t="s">
        <v>53</v>
      </c>
      <c r="F24" s="123" t="s">
        <v>50</v>
      </c>
      <c r="G24" s="123" t="s">
        <v>51</v>
      </c>
      <c r="H24" s="123" t="s">
        <v>52</v>
      </c>
      <c r="I24" s="123" t="s">
        <v>53</v>
      </c>
      <c r="J24" s="123" t="s">
        <v>50</v>
      </c>
      <c r="K24" s="123" t="s">
        <v>51</v>
      </c>
      <c r="L24" s="123" t="s">
        <v>52</v>
      </c>
      <c r="M24" s="123" t="s">
        <v>53</v>
      </c>
      <c r="N24" s="123" t="s">
        <v>50</v>
      </c>
      <c r="O24" s="123" t="s">
        <v>51</v>
      </c>
      <c r="P24" s="123" t="s">
        <v>52</v>
      </c>
      <c r="Q24" s="123" t="s">
        <v>53</v>
      </c>
      <c r="R24" s="31"/>
      <c r="S24" s="31"/>
      <c r="T24" s="31"/>
      <c r="U24" s="31"/>
      <c r="V24" s="31"/>
      <c r="W24" s="31"/>
      <c r="X24" s="31"/>
      <c r="Y24" s="31"/>
      <c r="Z24" s="31"/>
      <c r="AA24" s="31"/>
      <c r="AB24" s="31"/>
      <c r="AC24" s="31"/>
      <c r="AD24" s="31"/>
      <c r="AE24" s="31"/>
      <c r="AF24" s="31"/>
      <c r="AG24" s="31"/>
    </row>
    <row r="25" spans="1:33" s="51" customFormat="1" ht="15" customHeight="1" x14ac:dyDescent="0.3">
      <c r="A25" s="68" t="s">
        <v>54</v>
      </c>
      <c r="B25" s="131">
        <v>0.50587781846213098</v>
      </c>
      <c r="C25" s="131">
        <v>1.1744236624619402</v>
      </c>
      <c r="D25" s="131">
        <v>4.5621326752605773</v>
      </c>
      <c r="E25" s="131">
        <v>3.0148037258815704E-2</v>
      </c>
      <c r="F25" s="131">
        <v>0.453993300531295</v>
      </c>
      <c r="G25" s="131">
        <v>1.2330801782361349</v>
      </c>
      <c r="H25" s="131">
        <v>4.3031719083558855</v>
      </c>
      <c r="I25" s="131">
        <v>3.9196593609717452E-2</v>
      </c>
      <c r="J25" s="131">
        <v>0.48505049500024899</v>
      </c>
      <c r="K25" s="131">
        <v>1.5232189795780819</v>
      </c>
      <c r="L25" s="131">
        <v>5.5528113236471404</v>
      </c>
      <c r="M25" s="131">
        <v>3.9887048061847424E-2</v>
      </c>
      <c r="N25" s="131">
        <v>0.3898733540427351</v>
      </c>
      <c r="O25" s="131">
        <v>2.8227997402494136</v>
      </c>
      <c r="P25" s="131">
        <v>8.3290213817162133</v>
      </c>
      <c r="Q25" s="131">
        <v>5.4763179671907705E-2</v>
      </c>
      <c r="R25" s="31"/>
      <c r="S25" s="31"/>
      <c r="T25" s="31"/>
      <c r="U25" s="31"/>
      <c r="V25" s="31"/>
      <c r="W25" s="31"/>
      <c r="X25" s="31"/>
      <c r="Y25" s="31"/>
      <c r="Z25" s="31"/>
      <c r="AA25" s="31"/>
      <c r="AB25" s="31"/>
      <c r="AC25" s="31"/>
      <c r="AD25" s="31"/>
      <c r="AE25" s="31"/>
      <c r="AF25" s="31"/>
      <c r="AG25" s="31"/>
    </row>
    <row r="26" spans="1:33" s="51" customFormat="1" ht="15" customHeight="1" x14ac:dyDescent="0.3">
      <c r="A26" s="68" t="s">
        <v>55</v>
      </c>
      <c r="B26" s="131">
        <v>0.27861701479282214</v>
      </c>
      <c r="C26" s="131">
        <v>1.8854584020740044</v>
      </c>
      <c r="D26" s="131">
        <v>4.1988025167444691</v>
      </c>
      <c r="E26" s="131">
        <v>1.4383607425664248E-2</v>
      </c>
      <c r="F26" s="131">
        <v>0.14964525272442386</v>
      </c>
      <c r="G26" s="131">
        <v>1.8477872492471032</v>
      </c>
      <c r="H26" s="131">
        <v>3.9684591520165458</v>
      </c>
      <c r="I26" s="131">
        <v>2.2541231669595638E-2</v>
      </c>
      <c r="J26" s="131">
        <v>0.15223017202009437</v>
      </c>
      <c r="K26" s="131">
        <v>1.4076934356517914</v>
      </c>
      <c r="L26" s="131">
        <v>4.6219075873133093</v>
      </c>
      <c r="M26" s="131">
        <v>2.7215462341222518E-2</v>
      </c>
      <c r="N26" s="131">
        <v>0.48479304825062886</v>
      </c>
      <c r="O26" s="131">
        <v>1.3846712122080254</v>
      </c>
      <c r="P26" s="131">
        <v>5.5450828702230268</v>
      </c>
      <c r="Q26" s="131">
        <v>3.0093093391068693E-2</v>
      </c>
      <c r="R26" s="31"/>
      <c r="S26" s="31"/>
      <c r="T26" s="31"/>
      <c r="U26" s="31"/>
      <c r="V26" s="31"/>
      <c r="W26" s="31"/>
      <c r="X26" s="31"/>
      <c r="Y26" s="31"/>
      <c r="Z26" s="31"/>
      <c r="AA26" s="31"/>
      <c r="AB26" s="31"/>
      <c r="AC26" s="31"/>
      <c r="AD26" s="31"/>
      <c r="AE26" s="31"/>
      <c r="AF26" s="31"/>
      <c r="AG26" s="31"/>
    </row>
    <row r="27" spans="1:33" s="51" customFormat="1" ht="15" customHeight="1" x14ac:dyDescent="0.3">
      <c r="A27" s="68" t="s">
        <v>56</v>
      </c>
      <c r="B27" s="131">
        <v>0.28970275150241193</v>
      </c>
      <c r="C27" s="131">
        <v>1.8431983385254413</v>
      </c>
      <c r="D27" s="131">
        <v>4.4068321378812119</v>
      </c>
      <c r="E27" s="131">
        <v>2.9129526520353218E-2</v>
      </c>
      <c r="F27" s="131">
        <v>0.35752833243389098</v>
      </c>
      <c r="G27" s="131">
        <v>1.7416164171992836</v>
      </c>
      <c r="H27" s="131">
        <v>4.6150640691738722</v>
      </c>
      <c r="I27" s="131">
        <v>3.2231960388978041E-2</v>
      </c>
      <c r="J27" s="131">
        <v>0.39574775856657429</v>
      </c>
      <c r="K27" s="131">
        <v>1.6232626017465681</v>
      </c>
      <c r="L27" s="131">
        <v>5.7786170531116827</v>
      </c>
      <c r="M27" s="131">
        <v>2.845755961519959E-2</v>
      </c>
      <c r="N27" s="131">
        <v>0.37543279057802742</v>
      </c>
      <c r="O27" s="131">
        <v>1.3319710901729291</v>
      </c>
      <c r="P27" s="131">
        <v>4.2324047212176605</v>
      </c>
      <c r="Q27" s="131">
        <v>1.9422560576622339E-2</v>
      </c>
      <c r="R27" s="31"/>
      <c r="S27" s="31"/>
      <c r="T27" s="31"/>
      <c r="U27" s="31"/>
      <c r="V27" s="31"/>
      <c r="W27" s="31"/>
      <c r="X27" s="31"/>
      <c r="Y27" s="31"/>
      <c r="Z27" s="31"/>
      <c r="AA27" s="31"/>
      <c r="AB27" s="31"/>
      <c r="AC27" s="31"/>
      <c r="AD27" s="31"/>
      <c r="AE27" s="31"/>
      <c r="AF27" s="31"/>
      <c r="AG27" s="31"/>
    </row>
    <row r="28" spans="1:33" s="51" customFormat="1" ht="15" customHeight="1" x14ac:dyDescent="0.3">
      <c r="A28" s="68" t="s">
        <v>57</v>
      </c>
      <c r="B28" s="131">
        <v>1.1510745990949085</v>
      </c>
      <c r="C28" s="131">
        <v>2.9879518072289155</v>
      </c>
      <c r="D28" s="131">
        <v>8.3970311288357156</v>
      </c>
      <c r="E28" s="131">
        <v>4.0238499333909127E-2</v>
      </c>
      <c r="F28" s="131">
        <v>0.9568767542740495</v>
      </c>
      <c r="G28" s="131">
        <v>2.8028362475405575</v>
      </c>
      <c r="H28" s="131">
        <v>9.0106407063617837</v>
      </c>
      <c r="I28" s="131">
        <v>5.6925159070241378E-2</v>
      </c>
      <c r="J28" s="131">
        <v>1.435562805872757</v>
      </c>
      <c r="K28" s="131">
        <v>3.133568350959655</v>
      </c>
      <c r="L28" s="131">
        <v>9.3390153232387334</v>
      </c>
      <c r="M28" s="131">
        <v>6.7672543839119803E-2</v>
      </c>
      <c r="N28" s="131">
        <v>1.6756939742721735</v>
      </c>
      <c r="O28" s="131">
        <v>2.7523888658080597</v>
      </c>
      <c r="P28" s="131">
        <v>8.6103323988786542</v>
      </c>
      <c r="Q28" s="131">
        <v>5.5899024003040906E-2</v>
      </c>
      <c r="R28" s="31"/>
      <c r="S28" s="31"/>
      <c r="T28" s="31"/>
      <c r="U28" s="31"/>
      <c r="V28" s="31"/>
      <c r="W28" s="31"/>
      <c r="X28" s="31"/>
      <c r="Y28" s="31"/>
      <c r="Z28" s="31"/>
      <c r="AA28" s="31"/>
      <c r="AB28" s="31"/>
      <c r="AC28" s="31"/>
      <c r="AD28" s="31"/>
      <c r="AE28" s="31"/>
      <c r="AF28" s="31"/>
      <c r="AG28" s="31"/>
    </row>
    <row r="29" spans="1:33" s="51" customFormat="1" ht="15" customHeight="1" x14ac:dyDescent="0.3">
      <c r="A29" s="68" t="s">
        <v>58</v>
      </c>
      <c r="B29" s="131">
        <v>4.6015622303772132E-2</v>
      </c>
      <c r="C29" s="131">
        <v>2.1267320978032576</v>
      </c>
      <c r="D29" s="131">
        <v>8.1066074403109383</v>
      </c>
      <c r="E29" s="131">
        <v>6.238649910787307E-2</v>
      </c>
      <c r="F29" s="131">
        <v>0.45886293764052677</v>
      </c>
      <c r="G29" s="131">
        <v>1.7443340972752737</v>
      </c>
      <c r="H29" s="131">
        <v>8.4437557319502865</v>
      </c>
      <c r="I29" s="131">
        <v>7.0569337734769061E-2</v>
      </c>
      <c r="J29" s="131">
        <v>0.44924147305127116</v>
      </c>
      <c r="K29" s="131">
        <v>1.7074069524628424</v>
      </c>
      <c r="L29" s="131">
        <v>6.7553926669047879</v>
      </c>
      <c r="M29" s="131">
        <v>4.6364115058071052E-2</v>
      </c>
      <c r="N29" s="131">
        <v>0.6234773873988293</v>
      </c>
      <c r="O29" s="131">
        <v>1.0624683070533407</v>
      </c>
      <c r="P29" s="131">
        <v>5.6829228169351094</v>
      </c>
      <c r="Q29" s="131">
        <v>4.2412556726794622E-2</v>
      </c>
      <c r="R29" s="31"/>
      <c r="S29" s="31"/>
      <c r="T29" s="31"/>
      <c r="U29" s="31"/>
      <c r="V29" s="31"/>
      <c r="W29" s="31"/>
      <c r="X29" s="31"/>
      <c r="Y29" s="31"/>
      <c r="Z29" s="31"/>
      <c r="AA29" s="31"/>
      <c r="AB29" s="31"/>
      <c r="AC29" s="31"/>
      <c r="AD29" s="31"/>
      <c r="AE29" s="31"/>
      <c r="AF29" s="31"/>
      <c r="AG29" s="31"/>
    </row>
    <row r="30" spans="1:33" s="51" customFormat="1" ht="15" customHeight="1" x14ac:dyDescent="0.3">
      <c r="A30" s="68" t="s">
        <v>59</v>
      </c>
      <c r="B30" s="131">
        <v>0.71493295425260406</v>
      </c>
      <c r="C30" s="131">
        <v>1.8703317123791825</v>
      </c>
      <c r="D30" s="131">
        <v>5.2810014343460683</v>
      </c>
      <c r="E30" s="131">
        <v>0.17464431516068391</v>
      </c>
      <c r="F30" s="131">
        <v>0.83051014702496462</v>
      </c>
      <c r="G30" s="131">
        <v>1.7826330404177759</v>
      </c>
      <c r="H30" s="131">
        <v>8.1391637408234931</v>
      </c>
      <c r="I30" s="131">
        <v>0.23359716714313938</v>
      </c>
      <c r="J30" s="131">
        <v>0.88497812839768386</v>
      </c>
      <c r="K30" s="131">
        <v>1.815457637499043</v>
      </c>
      <c r="L30" s="131">
        <v>6.8513232003703424</v>
      </c>
      <c r="M30" s="131">
        <v>0.1991693339842418</v>
      </c>
      <c r="N30" s="131">
        <v>0.91768535512691762</v>
      </c>
      <c r="O30" s="131">
        <v>2.0138948086267154</v>
      </c>
      <c r="P30" s="131">
        <v>6.6497221893840877</v>
      </c>
      <c r="Q30" s="131">
        <v>0.14661712849291406</v>
      </c>
      <c r="R30" s="31"/>
      <c r="S30" s="31"/>
      <c r="T30" s="31"/>
      <c r="U30" s="31"/>
      <c r="V30" s="31"/>
      <c r="W30" s="31"/>
      <c r="X30" s="31"/>
      <c r="Y30" s="31"/>
      <c r="Z30" s="31"/>
      <c r="AA30" s="31"/>
      <c r="AB30" s="31"/>
      <c r="AC30" s="31"/>
      <c r="AD30" s="31"/>
      <c r="AE30" s="31"/>
      <c r="AF30" s="31"/>
      <c r="AG30" s="31"/>
    </row>
    <row r="31" spans="1:33" s="51" customFormat="1" ht="15" customHeight="1" x14ac:dyDescent="0.3">
      <c r="A31" s="68" t="s">
        <v>60</v>
      </c>
      <c r="B31" s="131">
        <v>2.2026431718061676</v>
      </c>
      <c r="C31" s="131">
        <v>6.1064973131411824</v>
      </c>
      <c r="D31" s="131">
        <v>7.3785777993999835</v>
      </c>
      <c r="E31" s="131">
        <v>0.25063146108376949</v>
      </c>
      <c r="F31" s="131">
        <v>3.1408073527953184</v>
      </c>
      <c r="G31" s="131">
        <v>7.0679906219831743</v>
      </c>
      <c r="H31" s="131">
        <v>8.5836909871244629</v>
      </c>
      <c r="I31" s="131">
        <v>0.23970008725083175</v>
      </c>
      <c r="J31" s="131">
        <v>3.2524732348556715</v>
      </c>
      <c r="K31" s="131">
        <v>8.1325711174629109</v>
      </c>
      <c r="L31" s="131">
        <v>11.39808415181278</v>
      </c>
      <c r="M31" s="131">
        <v>0.18899959365087365</v>
      </c>
      <c r="N31" s="131">
        <v>2.7358845456721723</v>
      </c>
      <c r="O31" s="131">
        <v>6.1857795800542981</v>
      </c>
      <c r="P31" s="131">
        <v>10.062943511205548</v>
      </c>
      <c r="Q31" s="131">
        <v>0.18281195776114223</v>
      </c>
      <c r="R31" s="31"/>
      <c r="S31" s="31"/>
      <c r="T31" s="31"/>
      <c r="U31" s="31"/>
      <c r="V31" s="31"/>
      <c r="W31" s="31"/>
      <c r="X31" s="31"/>
      <c r="Y31" s="31"/>
      <c r="Z31" s="31"/>
      <c r="AA31" s="31"/>
      <c r="AB31" s="31"/>
      <c r="AC31" s="31"/>
      <c r="AD31" s="31"/>
      <c r="AE31" s="31"/>
      <c r="AF31" s="31"/>
      <c r="AG31" s="31"/>
    </row>
    <row r="32" spans="1:33" s="51" customFormat="1" ht="15" customHeight="1" x14ac:dyDescent="0.3">
      <c r="A32" s="68" t="s">
        <v>61</v>
      </c>
      <c r="B32" s="131">
        <v>0.22098430090695642</v>
      </c>
      <c r="C32" s="131">
        <v>0.43336257649906457</v>
      </c>
      <c r="D32" s="131">
        <v>2.9295888473583189</v>
      </c>
      <c r="E32" s="131">
        <v>4.6682850054685622E-2</v>
      </c>
      <c r="F32" s="131">
        <v>0.24432186586729565</v>
      </c>
      <c r="G32" s="131">
        <v>0.22990427621953768</v>
      </c>
      <c r="H32" s="131">
        <v>3.618425171217869</v>
      </c>
      <c r="I32" s="131">
        <v>3.5065140606475302E-2</v>
      </c>
      <c r="J32" s="131">
        <v>0.50272146330616696</v>
      </c>
      <c r="K32" s="131">
        <v>0.67149454023285371</v>
      </c>
      <c r="L32" s="131">
        <v>3.1353836160591602</v>
      </c>
      <c r="M32" s="131">
        <v>3.9572056474977746E-2</v>
      </c>
      <c r="N32" s="131">
        <v>0.44801529225530901</v>
      </c>
      <c r="O32" s="131">
        <v>0.87484561547962125</v>
      </c>
      <c r="P32" s="131">
        <v>3.6007076823403357</v>
      </c>
      <c r="Q32" s="131">
        <v>3.2741645033794058E-2</v>
      </c>
      <c r="R32" s="31"/>
      <c r="S32" s="31"/>
      <c r="T32" s="31"/>
      <c r="U32" s="31"/>
      <c r="V32" s="31"/>
      <c r="W32" s="31"/>
      <c r="X32" s="31"/>
      <c r="Y32" s="31"/>
      <c r="Z32" s="31"/>
      <c r="AA32" s="31"/>
      <c r="AB32" s="31"/>
      <c r="AC32" s="31"/>
      <c r="AD32" s="31"/>
      <c r="AE32" s="31"/>
      <c r="AF32" s="31"/>
      <c r="AG32" s="31"/>
    </row>
    <row r="33" spans="1:33" s="51" customFormat="1" ht="15" customHeight="1" x14ac:dyDescent="0.3">
      <c r="A33" s="68" t="s">
        <v>62</v>
      </c>
      <c r="B33" s="131">
        <v>2.5543436613962044E-2</v>
      </c>
      <c r="C33" s="131">
        <v>0.26513477684489617</v>
      </c>
      <c r="D33" s="131">
        <v>0.27271177773990113</v>
      </c>
      <c r="E33" s="131">
        <v>2.6156920598051831E-3</v>
      </c>
      <c r="F33" s="132">
        <v>0</v>
      </c>
      <c r="G33" s="131">
        <v>8.6891038637548518E-2</v>
      </c>
      <c r="H33" s="131">
        <v>0.75350207213069842</v>
      </c>
      <c r="I33" s="131">
        <v>2.5841529405076307E-3</v>
      </c>
      <c r="J33" s="131">
        <v>0.24085422966788878</v>
      </c>
      <c r="K33" s="131">
        <v>0.43018153660844877</v>
      </c>
      <c r="L33" s="131">
        <v>1.1267413275061458</v>
      </c>
      <c r="M33" s="131">
        <v>7.6618762913453998E-3</v>
      </c>
      <c r="N33" s="131">
        <v>0.72370984802093186</v>
      </c>
      <c r="O33" s="131">
        <v>0.57247538355850702</v>
      </c>
      <c r="P33" s="131">
        <v>0.8536210605388056</v>
      </c>
      <c r="Q33" s="131">
        <v>5.0545512443041524E-3</v>
      </c>
      <c r="R33" s="31"/>
      <c r="S33" s="31"/>
      <c r="T33" s="31"/>
      <c r="U33" s="31"/>
      <c r="V33" s="31"/>
      <c r="W33" s="31"/>
      <c r="X33" s="31"/>
      <c r="Y33" s="31"/>
      <c r="Z33" s="31"/>
      <c r="AA33" s="31"/>
      <c r="AB33" s="31"/>
      <c r="AC33" s="31"/>
      <c r="AD33" s="31"/>
      <c r="AE33" s="31"/>
      <c r="AF33" s="31"/>
      <c r="AG33" s="31"/>
    </row>
    <row r="34" spans="1:33" s="51" customFormat="1" ht="15" customHeight="1" x14ac:dyDescent="0.3">
      <c r="A34" s="68" t="s">
        <v>63</v>
      </c>
      <c r="B34" s="131">
        <v>6.825472663981981E-2</v>
      </c>
      <c r="C34" s="131">
        <v>1.0916147812727419</v>
      </c>
      <c r="D34" s="131">
        <v>4.5955882352941178</v>
      </c>
      <c r="E34" s="131">
        <v>1.8464620632828711E-2</v>
      </c>
      <c r="F34" s="131">
        <v>0.11412919424788862</v>
      </c>
      <c r="G34" s="131">
        <v>1.5145677503354635</v>
      </c>
      <c r="H34" s="131">
        <v>5.1167506257326618</v>
      </c>
      <c r="I34" s="131">
        <v>1.8334473508404635E-2</v>
      </c>
      <c r="J34" s="131">
        <v>0.25516417494983706</v>
      </c>
      <c r="K34" s="131">
        <v>1.3785994975198093</v>
      </c>
      <c r="L34" s="131">
        <v>4.6907574704656003</v>
      </c>
      <c r="M34" s="131">
        <v>2.0497030208067632E-2</v>
      </c>
      <c r="N34" s="131">
        <v>0.19038326531097916</v>
      </c>
      <c r="O34" s="131">
        <v>1.2055378602337474</v>
      </c>
      <c r="P34" s="131">
        <v>3.7997738977515385</v>
      </c>
      <c r="Q34" s="131">
        <v>2.9436139427670878E-2</v>
      </c>
      <c r="R34" s="31"/>
      <c r="S34" s="31"/>
      <c r="T34" s="31"/>
      <c r="U34" s="31"/>
      <c r="V34" s="31"/>
      <c r="W34" s="31"/>
      <c r="X34" s="31"/>
      <c r="Y34" s="31"/>
      <c r="Z34" s="31"/>
      <c r="AA34" s="31"/>
      <c r="AB34" s="31"/>
      <c r="AC34" s="31"/>
      <c r="AD34" s="31"/>
      <c r="AE34" s="31"/>
      <c r="AF34" s="31"/>
      <c r="AG34" s="31"/>
    </row>
    <row r="35" spans="1:33" s="51" customFormat="1" ht="15" customHeight="1" x14ac:dyDescent="0.3">
      <c r="A35" s="68" t="s">
        <v>64</v>
      </c>
      <c r="B35" s="132">
        <v>0</v>
      </c>
      <c r="C35" s="131">
        <v>0.14197151105011596</v>
      </c>
      <c r="D35" s="131">
        <v>3.9789284913696479</v>
      </c>
      <c r="E35" s="131">
        <v>3.2709974673133899E-2</v>
      </c>
      <c r="F35" s="132">
        <v>0</v>
      </c>
      <c r="G35" s="131">
        <v>9.3523497778816925E-2</v>
      </c>
      <c r="H35" s="131">
        <v>3.9119257851793896</v>
      </c>
      <c r="I35" s="131">
        <v>5.9733862667254813E-2</v>
      </c>
      <c r="J35" s="132">
        <v>0</v>
      </c>
      <c r="K35" s="131">
        <v>0.18605516535652822</v>
      </c>
      <c r="L35" s="131">
        <v>5.1739321884632323</v>
      </c>
      <c r="M35" s="131">
        <v>2.2641133505707831E-2</v>
      </c>
      <c r="N35" s="132">
        <v>0</v>
      </c>
      <c r="O35" s="131">
        <v>0.18592544389699728</v>
      </c>
      <c r="P35" s="131">
        <v>4.6886204423851288</v>
      </c>
      <c r="Q35" s="131">
        <v>0.26677812063706619</v>
      </c>
      <c r="R35" s="31"/>
      <c r="S35" s="31"/>
      <c r="T35" s="31"/>
      <c r="U35" s="31"/>
      <c r="V35" s="31"/>
      <c r="W35" s="31"/>
      <c r="X35" s="31"/>
      <c r="Y35" s="31"/>
      <c r="Z35" s="31"/>
      <c r="AA35" s="31"/>
      <c r="AB35" s="31"/>
      <c r="AC35" s="31"/>
      <c r="AD35" s="31"/>
      <c r="AE35" s="31"/>
      <c r="AF35" s="31"/>
      <c r="AG35" s="31"/>
    </row>
    <row r="36" spans="1:33" s="53" customFormat="1" ht="15" customHeight="1" x14ac:dyDescent="0.3">
      <c r="A36" s="67" t="s">
        <v>88</v>
      </c>
      <c r="B36" s="131">
        <v>0.41680955442176498</v>
      </c>
      <c r="C36" s="131">
        <v>1.6872010279778424</v>
      </c>
      <c r="D36" s="131">
        <v>4.8890148538448654</v>
      </c>
      <c r="E36" s="131">
        <v>5.3818095512707997E-2</v>
      </c>
      <c r="F36" s="131">
        <v>0.48721693694813523</v>
      </c>
      <c r="G36" s="131">
        <v>1.657434067768319</v>
      </c>
      <c r="H36" s="131">
        <v>5.4460358395783048</v>
      </c>
      <c r="I36" s="131">
        <v>6.3569259153166177E-2</v>
      </c>
      <c r="J36" s="131">
        <v>0.59345034290126009</v>
      </c>
      <c r="K36" s="131">
        <v>1.7334341143864953</v>
      </c>
      <c r="L36" s="131">
        <v>5.6128197638025288</v>
      </c>
      <c r="M36" s="131">
        <v>5.6862167098734651E-2</v>
      </c>
      <c r="N36" s="131">
        <v>0.65147708567963269</v>
      </c>
      <c r="O36" s="131">
        <v>1.6751952332406244</v>
      </c>
      <c r="P36" s="131">
        <v>5.4650803775873715</v>
      </c>
      <c r="Q36" s="131">
        <v>5.6532246636140704E-2</v>
      </c>
      <c r="R36" s="31"/>
      <c r="S36" s="31"/>
      <c r="T36" s="31"/>
      <c r="U36" s="31"/>
      <c r="V36" s="31"/>
      <c r="W36" s="31"/>
      <c r="X36" s="31"/>
      <c r="Y36" s="31"/>
      <c r="Z36" s="31"/>
      <c r="AA36" s="31"/>
      <c r="AB36" s="31"/>
      <c r="AC36" s="31"/>
      <c r="AD36" s="31"/>
      <c r="AE36" s="31"/>
      <c r="AF36" s="31"/>
      <c r="AG36" s="31"/>
    </row>
    <row r="37" spans="1:33" s="54" customFormat="1" ht="15" customHeight="1" x14ac:dyDescent="0.3">
      <c r="R37" s="31"/>
      <c r="S37" s="31"/>
      <c r="T37" s="31"/>
      <c r="U37" s="31"/>
      <c r="V37" s="31"/>
      <c r="W37" s="31"/>
      <c r="X37" s="31"/>
      <c r="Y37" s="31"/>
      <c r="Z37" s="31"/>
      <c r="AA37" s="31"/>
      <c r="AB37" s="31"/>
      <c r="AC37" s="31"/>
      <c r="AD37" s="31"/>
      <c r="AE37" s="31"/>
      <c r="AF37" s="31"/>
      <c r="AG37" s="31"/>
    </row>
    <row r="38" spans="1:33" s="54" customFormat="1" ht="15" customHeight="1" x14ac:dyDescent="0.3">
      <c r="R38" s="31"/>
      <c r="S38" s="31"/>
      <c r="T38" s="31"/>
      <c r="U38" s="31"/>
      <c r="V38" s="31"/>
      <c r="W38" s="31"/>
      <c r="X38" s="31"/>
      <c r="Y38" s="31"/>
      <c r="Z38" s="31"/>
      <c r="AA38" s="31"/>
      <c r="AB38" s="31"/>
      <c r="AC38" s="31"/>
      <c r="AD38" s="31"/>
      <c r="AE38" s="31"/>
      <c r="AF38" s="31"/>
      <c r="AG38" s="31"/>
    </row>
    <row r="39" spans="1:33" s="54" customFormat="1" ht="15" customHeight="1" x14ac:dyDescent="0.3">
      <c r="R39" s="31"/>
      <c r="S39" s="31"/>
      <c r="T39" s="31"/>
      <c r="U39" s="31"/>
      <c r="V39" s="31"/>
      <c r="W39" s="31"/>
      <c r="X39" s="31"/>
      <c r="Y39" s="31"/>
      <c r="Z39" s="31"/>
      <c r="AA39" s="31"/>
      <c r="AB39" s="31"/>
      <c r="AC39" s="31"/>
      <c r="AD39" s="31"/>
      <c r="AE39" s="31"/>
      <c r="AF39" s="31"/>
      <c r="AG39" s="31"/>
    </row>
  </sheetData>
  <mergeCells count="14">
    <mergeCell ref="A2:I2"/>
    <mergeCell ref="N5:Q5"/>
    <mergeCell ref="A21:F21"/>
    <mergeCell ref="A20:I20"/>
    <mergeCell ref="A5:A6"/>
    <mergeCell ref="A3:F3"/>
    <mergeCell ref="B5:E5"/>
    <mergeCell ref="F5:I5"/>
    <mergeCell ref="J5:M5"/>
    <mergeCell ref="A23:A24"/>
    <mergeCell ref="B23:E23"/>
    <mergeCell ref="F23:I23"/>
    <mergeCell ref="J23:M23"/>
    <mergeCell ref="N23:Q23"/>
  </mergeCells>
  <hyperlinks>
    <hyperlink ref="A1" location="Introduction!A1" display="Introduction (cliquer)" xr:uid="{64F3F1CD-52E4-4447-ACD2-E1FE17DB950D}"/>
  </hyperlinks>
  <pageMargins left="0.05" right="0.05" top="0.5" bottom="0.5" header="0" footer="0"/>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416E5-1631-4B7C-AD07-678F8F439A0C}">
  <dimension ref="A1:N1"/>
  <sheetViews>
    <sheetView workbookViewId="0">
      <selection activeCell="Q18" sqref="Q18"/>
    </sheetView>
  </sheetViews>
  <sheetFormatPr defaultColWidth="11.5546875" defaultRowHeight="12" x14ac:dyDescent="0.2"/>
  <sheetData>
    <row r="1" spans="1:14" s="35" customFormat="1" ht="14.4" x14ac:dyDescent="0.3">
      <c r="A1" s="58" t="s">
        <v>68</v>
      </c>
      <c r="B1" s="33"/>
      <c r="C1" s="56"/>
      <c r="D1" s="33"/>
      <c r="E1" s="33"/>
      <c r="F1" s="33"/>
      <c r="G1" s="33"/>
      <c r="H1" s="33"/>
      <c r="I1" s="33"/>
      <c r="J1" s="33"/>
      <c r="K1" s="33"/>
      <c r="L1" s="33"/>
      <c r="M1" s="33"/>
      <c r="N1" s="34"/>
    </row>
  </sheetData>
  <hyperlinks>
    <hyperlink ref="A1" location="Introduction!A1" display="Introduction (cliquer)" xr:uid="{A0A9D181-0C06-4AD2-BE22-ACE662562EF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6"/>
  <sheetViews>
    <sheetView zoomScaleNormal="100" workbookViewId="0">
      <selection activeCell="C22" sqref="C22"/>
    </sheetView>
  </sheetViews>
  <sheetFormatPr defaultColWidth="10.88671875" defaultRowHeight="12" customHeight="1" x14ac:dyDescent="0.25"/>
  <cols>
    <col min="1" max="1" width="21.21875" style="31" customWidth="1"/>
    <col min="2" max="8" width="25.6640625" style="31" customWidth="1"/>
    <col min="9" max="16384" width="10.88671875" style="31"/>
  </cols>
  <sheetData>
    <row r="1" spans="1:16" s="35" customFormat="1" ht="14.4" x14ac:dyDescent="0.3">
      <c r="A1" s="58" t="s">
        <v>68</v>
      </c>
      <c r="B1" s="33"/>
      <c r="C1" s="56"/>
      <c r="D1" s="56"/>
      <c r="E1" s="56"/>
      <c r="F1" s="33"/>
      <c r="G1" s="33"/>
      <c r="H1" s="33"/>
      <c r="I1" s="33"/>
      <c r="J1" s="33"/>
      <c r="K1" s="33"/>
      <c r="L1" s="33"/>
      <c r="M1" s="33"/>
      <c r="N1" s="33"/>
      <c r="O1" s="33"/>
      <c r="P1" s="34"/>
    </row>
    <row r="2" spans="1:16" ht="15" customHeight="1" x14ac:dyDescent="0.35">
      <c r="A2" s="159" t="s">
        <v>115</v>
      </c>
      <c r="B2" s="159"/>
      <c r="C2" s="159"/>
      <c r="D2" s="159"/>
      <c r="E2" s="159"/>
      <c r="F2" s="159"/>
      <c r="G2" s="159"/>
      <c r="H2" s="159"/>
      <c r="I2" s="159"/>
    </row>
    <row r="3" spans="1:16" ht="15" customHeight="1" x14ac:dyDescent="0.25">
      <c r="A3" s="165" t="s">
        <v>701</v>
      </c>
      <c r="B3" s="165"/>
      <c r="C3" s="165"/>
      <c r="D3" s="165"/>
      <c r="E3" s="165"/>
      <c r="F3" s="165"/>
      <c r="G3" s="165"/>
      <c r="H3" s="165"/>
    </row>
    <row r="4" spans="1:16" ht="15" customHeight="1" x14ac:dyDescent="0.25">
      <c r="A4" s="165" t="s">
        <v>629</v>
      </c>
      <c r="B4" s="165"/>
      <c r="C4" s="165"/>
      <c r="D4" s="165"/>
      <c r="E4" s="165"/>
      <c r="F4" s="165"/>
      <c r="G4" s="165"/>
      <c r="H4" s="165"/>
    </row>
    <row r="5" spans="1:16" ht="15" customHeight="1" x14ac:dyDescent="0.25">
      <c r="A5" s="165" t="s">
        <v>65</v>
      </c>
      <c r="B5" s="165"/>
      <c r="C5" s="165"/>
      <c r="D5" s="165"/>
      <c r="E5" s="165"/>
      <c r="F5" s="165"/>
      <c r="G5" s="165"/>
      <c r="H5" s="165"/>
    </row>
    <row r="6" spans="1:16" ht="30" customHeight="1" x14ac:dyDescent="0.25">
      <c r="A6" s="59"/>
      <c r="B6" s="59"/>
      <c r="C6" s="59"/>
      <c r="D6" s="59"/>
      <c r="E6" s="59"/>
      <c r="F6" s="59"/>
      <c r="G6" s="59"/>
      <c r="H6" s="59"/>
    </row>
    <row r="7" spans="1:16" ht="30" customHeight="1" x14ac:dyDescent="0.25">
      <c r="B7" s="59"/>
      <c r="C7" s="59"/>
      <c r="D7" s="59"/>
      <c r="E7" s="59"/>
      <c r="F7" s="59"/>
      <c r="G7" s="59"/>
      <c r="H7" s="59"/>
    </row>
    <row r="8" spans="1:16" ht="15" customHeight="1" x14ac:dyDescent="0.25"/>
    <row r="9" spans="1:16" ht="15" customHeight="1" x14ac:dyDescent="0.25">
      <c r="A9" s="62"/>
    </row>
    <row r="12" spans="1:16" ht="71.55" customHeight="1" x14ac:dyDescent="0.25">
      <c r="A12" s="85"/>
      <c r="B12" s="85" t="s">
        <v>97</v>
      </c>
      <c r="C12" s="86" t="s">
        <v>98</v>
      </c>
      <c r="D12" s="86" t="s">
        <v>622</v>
      </c>
      <c r="E12" s="85" t="s">
        <v>708</v>
      </c>
      <c r="F12" s="86" t="s">
        <v>99</v>
      </c>
      <c r="G12" s="85" t="s">
        <v>620</v>
      </c>
      <c r="H12" s="86" t="s">
        <v>707</v>
      </c>
    </row>
    <row r="13" spans="1:16" ht="12" customHeight="1" x14ac:dyDescent="0.25">
      <c r="A13" s="66">
        <v>2007</v>
      </c>
      <c r="B13" s="42">
        <v>7049</v>
      </c>
      <c r="C13" s="42">
        <v>797892</v>
      </c>
      <c r="D13" s="42">
        <v>2972</v>
      </c>
      <c r="E13" s="42">
        <v>0</v>
      </c>
      <c r="F13" s="43">
        <v>113.19222584763796</v>
      </c>
      <c r="G13" s="43">
        <f>(C13*100)/(D13*365)</f>
        <v>73.553347222478294</v>
      </c>
      <c r="H13" s="43">
        <f>(C13*100)/((D13-E13)*365)</f>
        <v>73.553347222478294</v>
      </c>
    </row>
    <row r="14" spans="1:16" ht="12" customHeight="1" x14ac:dyDescent="0.25">
      <c r="A14" s="66">
        <v>2008</v>
      </c>
      <c r="B14" s="42">
        <v>7290</v>
      </c>
      <c r="C14" s="42">
        <v>812880</v>
      </c>
      <c r="D14" s="42">
        <v>2965</v>
      </c>
      <c r="E14" s="42">
        <v>0</v>
      </c>
      <c r="F14" s="43">
        <v>111.50617283950618</v>
      </c>
      <c r="G14" s="43">
        <f t="shared" ref="G14:G25" si="0">(C14*100)/(D14*365)</f>
        <v>75.111922197324958</v>
      </c>
      <c r="H14" s="43">
        <f t="shared" ref="H14:H26" si="1">(C14*100)/((D14-E14)*365)</f>
        <v>75.111922197324958</v>
      </c>
    </row>
    <row r="15" spans="1:16" ht="12" customHeight="1" x14ac:dyDescent="0.25">
      <c r="A15" s="66">
        <v>2009</v>
      </c>
      <c r="B15" s="42">
        <v>7573</v>
      </c>
      <c r="C15" s="42">
        <v>806062</v>
      </c>
      <c r="D15" s="42">
        <v>2975</v>
      </c>
      <c r="E15" s="42">
        <v>0</v>
      </c>
      <c r="F15" s="43">
        <v>106.43892776970817</v>
      </c>
      <c r="G15" s="43">
        <f t="shared" si="0"/>
        <v>74.231564406584553</v>
      </c>
      <c r="H15" s="43">
        <f t="shared" si="1"/>
        <v>74.231564406584553</v>
      </c>
    </row>
    <row r="16" spans="1:16" ht="12" customHeight="1" x14ac:dyDescent="0.25">
      <c r="A16" s="66">
        <v>2010</v>
      </c>
      <c r="B16" s="42">
        <v>7589</v>
      </c>
      <c r="C16" s="42">
        <v>789713</v>
      </c>
      <c r="D16" s="42">
        <v>2975</v>
      </c>
      <c r="E16" s="42">
        <v>0</v>
      </c>
      <c r="F16" s="43">
        <v>104.06021873764659</v>
      </c>
      <c r="G16" s="43">
        <f t="shared" si="0"/>
        <v>72.72595832853689</v>
      </c>
      <c r="H16" s="43">
        <f t="shared" si="1"/>
        <v>72.72595832853689</v>
      </c>
    </row>
    <row r="17" spans="1:8" ht="12" customHeight="1" x14ac:dyDescent="0.25">
      <c r="A17" s="66">
        <v>2011</v>
      </c>
      <c r="B17" s="42">
        <v>7581</v>
      </c>
      <c r="C17" s="42">
        <v>776572</v>
      </c>
      <c r="D17" s="42">
        <v>3000</v>
      </c>
      <c r="E17" s="42">
        <v>25</v>
      </c>
      <c r="F17" s="43">
        <v>102.43661786044058</v>
      </c>
      <c r="G17" s="43">
        <f t="shared" si="0"/>
        <v>70.919817351598169</v>
      </c>
      <c r="H17" s="43">
        <f t="shared" si="1"/>
        <v>71.515782203292275</v>
      </c>
    </row>
    <row r="18" spans="1:8" ht="12" customHeight="1" x14ac:dyDescent="0.25">
      <c r="A18" s="66">
        <v>2012</v>
      </c>
      <c r="B18" s="42">
        <v>7531</v>
      </c>
      <c r="C18" s="42">
        <v>763418</v>
      </c>
      <c r="D18" s="42">
        <v>3004</v>
      </c>
      <c r="E18" s="42">
        <v>60</v>
      </c>
      <c r="F18" s="43">
        <v>101.3700703757801</v>
      </c>
      <c r="G18" s="43">
        <f t="shared" si="0"/>
        <v>69.6257045400653</v>
      </c>
      <c r="H18" s="43">
        <f t="shared" si="1"/>
        <v>71.044706670637282</v>
      </c>
    </row>
    <row r="19" spans="1:8" ht="12" customHeight="1" x14ac:dyDescent="0.25">
      <c r="A19" s="66">
        <v>2013</v>
      </c>
      <c r="B19" s="42">
        <v>7802</v>
      </c>
      <c r="C19" s="42">
        <v>743923</v>
      </c>
      <c r="D19" s="42">
        <v>3008</v>
      </c>
      <c r="E19" s="42">
        <v>104</v>
      </c>
      <c r="F19" s="43">
        <v>95.3502947962061</v>
      </c>
      <c r="G19" s="43">
        <f t="shared" si="0"/>
        <v>67.757486884290287</v>
      </c>
      <c r="H19" s="43">
        <f t="shared" si="1"/>
        <v>70.184063549567909</v>
      </c>
    </row>
    <row r="20" spans="1:8" ht="12" customHeight="1" x14ac:dyDescent="0.25">
      <c r="A20" s="66">
        <v>2014</v>
      </c>
      <c r="B20" s="42">
        <v>8085</v>
      </c>
      <c r="C20" s="42">
        <v>810833</v>
      </c>
      <c r="D20" s="42">
        <v>3063</v>
      </c>
      <c r="E20" s="42">
        <v>104</v>
      </c>
      <c r="F20" s="43">
        <v>100.28855905998763</v>
      </c>
      <c r="G20" s="43">
        <f t="shared" si="0"/>
        <v>72.525637413405249</v>
      </c>
      <c r="H20" s="43">
        <f t="shared" si="1"/>
        <v>75.074696653349193</v>
      </c>
    </row>
    <row r="21" spans="1:8" ht="12" customHeight="1" x14ac:dyDescent="0.25">
      <c r="A21" s="66">
        <v>2015</v>
      </c>
      <c r="B21" s="42">
        <v>8890</v>
      </c>
      <c r="C21" s="42">
        <v>735183</v>
      </c>
      <c r="D21" s="42">
        <v>3095</v>
      </c>
      <c r="E21" s="42">
        <v>114</v>
      </c>
      <c r="F21" s="43">
        <v>82.697750281214851</v>
      </c>
      <c r="G21" s="43">
        <f t="shared" si="0"/>
        <v>65.07915993537965</v>
      </c>
      <c r="H21" s="43">
        <f t="shared" si="1"/>
        <v>67.567930224756793</v>
      </c>
    </row>
    <row r="22" spans="1:8" ht="12" customHeight="1" x14ac:dyDescent="0.25">
      <c r="A22" s="66">
        <v>2016</v>
      </c>
      <c r="B22" s="42">
        <v>9934</v>
      </c>
      <c r="C22" s="42">
        <v>714619</v>
      </c>
      <c r="D22" s="42">
        <v>3337</v>
      </c>
      <c r="E22" s="42">
        <v>119</v>
      </c>
      <c r="F22" s="43">
        <v>71.936682101872364</v>
      </c>
      <c r="G22" s="43">
        <f t="shared" si="0"/>
        <v>58.671269822373475</v>
      </c>
      <c r="H22" s="43">
        <f t="shared" si="1"/>
        <v>60.840903479571246</v>
      </c>
    </row>
    <row r="23" spans="1:8" ht="12" customHeight="1" x14ac:dyDescent="0.25">
      <c r="A23" s="66">
        <v>2017</v>
      </c>
      <c r="B23" s="42">
        <v>10987</v>
      </c>
      <c r="C23" s="42">
        <v>753509</v>
      </c>
      <c r="D23" s="42">
        <v>3352</v>
      </c>
      <c r="E23" s="42">
        <v>146</v>
      </c>
      <c r="F23" s="43">
        <v>68.581869482115223</v>
      </c>
      <c r="G23" s="43">
        <f t="shared" si="0"/>
        <v>61.587357374047798</v>
      </c>
      <c r="H23" s="43">
        <f t="shared" si="1"/>
        <v>64.392021808424275</v>
      </c>
    </row>
    <row r="24" spans="1:8" ht="12" customHeight="1" x14ac:dyDescent="0.25">
      <c r="A24" s="66">
        <v>2018</v>
      </c>
      <c r="B24" s="44">
        <v>11474</v>
      </c>
      <c r="C24" s="44">
        <v>759882</v>
      </c>
      <c r="D24" s="42">
        <v>3454</v>
      </c>
      <c r="E24" s="42">
        <v>156</v>
      </c>
      <c r="F24" s="43">
        <v>66.226424960780889</v>
      </c>
      <c r="G24" s="43">
        <f t="shared" si="0"/>
        <v>60.274131243505643</v>
      </c>
      <c r="H24" s="43">
        <f t="shared" si="1"/>
        <v>63.125181720760608</v>
      </c>
    </row>
    <row r="25" spans="1:8" ht="12" customHeight="1" x14ac:dyDescent="0.25">
      <c r="A25" s="66">
        <v>2019</v>
      </c>
      <c r="B25" s="44">
        <v>12618</v>
      </c>
      <c r="C25" s="44">
        <v>808042</v>
      </c>
      <c r="D25" s="42">
        <v>3488</v>
      </c>
      <c r="E25" s="42">
        <v>255</v>
      </c>
      <c r="F25" s="43">
        <f>C25/B25</f>
        <v>64.038833412585191</v>
      </c>
      <c r="G25" s="43">
        <f t="shared" si="0"/>
        <v>63.469429433203466</v>
      </c>
      <c r="H25" s="43">
        <f t="shared" si="1"/>
        <v>68.475524238482436</v>
      </c>
    </row>
    <row r="26" spans="1:8" ht="12" customHeight="1" x14ac:dyDescent="0.25">
      <c r="A26" s="66">
        <v>2020</v>
      </c>
      <c r="B26" s="44">
        <v>12187</v>
      </c>
      <c r="C26" s="44">
        <v>762140</v>
      </c>
      <c r="D26" s="42">
        <v>3626</v>
      </c>
      <c r="E26" s="42">
        <v>297</v>
      </c>
      <c r="F26" s="43">
        <v>62.537129728399115</v>
      </c>
      <c r="G26" s="43">
        <v>57.585625883081853</v>
      </c>
      <c r="H26" s="43">
        <f t="shared" si="1"/>
        <v>62.723183974783659</v>
      </c>
    </row>
  </sheetData>
  <mergeCells count="4">
    <mergeCell ref="A2:I2"/>
    <mergeCell ref="A3:H3"/>
    <mergeCell ref="A4:H4"/>
    <mergeCell ref="A5:H5"/>
  </mergeCells>
  <hyperlinks>
    <hyperlink ref="A1" location="Introduction!A1" display="Introduction (cliquer)" xr:uid="{2CD98C3F-33F7-465D-AD38-7E6B20AD9306}"/>
  </hyperlinks>
  <pageMargins left="0.05" right="0.05" top="0.5" bottom="0.5" header="0" footer="0"/>
  <pageSetup paperSize="9"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6"/>
  <sheetViews>
    <sheetView zoomScaleNormal="100" workbookViewId="0"/>
  </sheetViews>
  <sheetFormatPr defaultColWidth="10.88671875" defaultRowHeight="12" customHeight="1" x14ac:dyDescent="0.25"/>
  <cols>
    <col min="1" max="1" width="15.77734375" style="31" customWidth="1"/>
    <col min="2" max="8" width="25.6640625" style="31" customWidth="1"/>
    <col min="9" max="16384" width="10.88671875" style="31"/>
  </cols>
  <sheetData>
    <row r="1" spans="1:16" s="35" customFormat="1" ht="14.4" x14ac:dyDescent="0.3">
      <c r="A1" s="58" t="s">
        <v>68</v>
      </c>
      <c r="B1" s="33"/>
      <c r="C1" s="56"/>
      <c r="D1" s="56"/>
      <c r="E1" s="56"/>
      <c r="F1" s="33"/>
      <c r="G1" s="33"/>
      <c r="H1" s="33"/>
      <c r="I1" s="33"/>
      <c r="J1" s="33"/>
      <c r="K1" s="33"/>
      <c r="L1" s="33"/>
      <c r="M1" s="33"/>
      <c r="N1" s="33"/>
      <c r="O1" s="33"/>
      <c r="P1" s="34"/>
    </row>
    <row r="2" spans="1:16" ht="15" customHeight="1" x14ac:dyDescent="0.35">
      <c r="A2" s="159" t="s">
        <v>630</v>
      </c>
      <c r="B2" s="159"/>
      <c r="C2" s="159"/>
      <c r="D2" s="159"/>
      <c r="E2" s="159"/>
      <c r="F2" s="159"/>
      <c r="G2" s="159"/>
      <c r="H2" s="159"/>
      <c r="I2" s="159"/>
      <c r="J2" s="159"/>
      <c r="K2" s="159"/>
      <c r="L2" s="159"/>
    </row>
    <row r="3" spans="1:16" ht="15" customHeight="1" x14ac:dyDescent="0.25">
      <c r="A3" s="165" t="s">
        <v>701</v>
      </c>
      <c r="B3" s="165"/>
      <c r="C3" s="165"/>
      <c r="D3" s="144"/>
      <c r="E3" s="144"/>
      <c r="F3" s="144"/>
      <c r="G3" s="144"/>
      <c r="H3" s="144"/>
      <c r="I3" s="144"/>
      <c r="J3" s="144"/>
      <c r="K3" s="144"/>
      <c r="L3" s="144"/>
    </row>
    <row r="4" spans="1:16" ht="15" customHeight="1" x14ac:dyDescent="0.25">
      <c r="A4" s="165" t="s">
        <v>631</v>
      </c>
      <c r="B4" s="165"/>
      <c r="C4" s="165"/>
      <c r="D4" s="165"/>
      <c r="E4" s="165"/>
      <c r="F4" s="165"/>
      <c r="G4" s="165"/>
      <c r="H4" s="165"/>
      <c r="I4" s="165"/>
      <c r="J4" s="165"/>
      <c r="K4" s="165"/>
      <c r="L4" s="165"/>
    </row>
    <row r="5" spans="1:16" ht="15" customHeight="1" x14ac:dyDescent="0.25">
      <c r="A5" s="165" t="s">
        <v>618</v>
      </c>
      <c r="B5" s="165"/>
      <c r="C5" s="165"/>
      <c r="D5" s="165"/>
      <c r="E5" s="165"/>
      <c r="F5" s="165"/>
      <c r="G5" s="165"/>
      <c r="H5" s="165"/>
      <c r="I5" s="165"/>
      <c r="J5" s="165"/>
      <c r="K5" s="165"/>
      <c r="L5" s="165"/>
    </row>
    <row r="6" spans="1:16" ht="30" customHeight="1" x14ac:dyDescent="0.25">
      <c r="A6" s="59"/>
      <c r="B6" s="59"/>
      <c r="C6" s="59"/>
      <c r="D6" s="59"/>
      <c r="E6" s="59"/>
      <c r="F6" s="59"/>
      <c r="G6" s="59"/>
      <c r="H6" s="59"/>
      <c r="I6" s="59"/>
      <c r="J6" s="59"/>
      <c r="K6" s="59"/>
      <c r="L6" s="59"/>
    </row>
    <row r="7" spans="1:16" ht="30" customHeight="1" x14ac:dyDescent="0.25">
      <c r="A7" s="59"/>
      <c r="B7" s="59"/>
      <c r="C7" s="59"/>
      <c r="D7" s="59"/>
      <c r="E7" s="59"/>
      <c r="F7" s="59"/>
      <c r="G7" s="59"/>
      <c r="H7" s="59"/>
      <c r="I7" s="59"/>
      <c r="J7" s="59"/>
      <c r="K7" s="59"/>
      <c r="L7" s="59"/>
    </row>
    <row r="8" spans="1:16" ht="15" customHeight="1" x14ac:dyDescent="0.25"/>
    <row r="9" spans="1:16" ht="15" customHeight="1" x14ac:dyDescent="0.25"/>
    <row r="12" spans="1:16" ht="72.45" customHeight="1" x14ac:dyDescent="0.25">
      <c r="A12" s="85" t="s">
        <v>687</v>
      </c>
      <c r="B12" s="85" t="s">
        <v>97</v>
      </c>
      <c r="C12" s="86" t="s">
        <v>98</v>
      </c>
      <c r="D12" s="86" t="s">
        <v>622</v>
      </c>
      <c r="E12" s="85" t="s">
        <v>708</v>
      </c>
      <c r="F12" s="86" t="s">
        <v>99</v>
      </c>
      <c r="G12" s="85" t="s">
        <v>621</v>
      </c>
      <c r="H12" s="86" t="s">
        <v>707</v>
      </c>
    </row>
    <row r="13" spans="1:16" ht="12" customHeight="1" x14ac:dyDescent="0.25">
      <c r="A13" s="66">
        <v>2007</v>
      </c>
      <c r="B13" s="42">
        <v>82037</v>
      </c>
      <c r="C13" s="42">
        <v>4943332</v>
      </c>
      <c r="D13" s="42">
        <v>15938</v>
      </c>
      <c r="E13" s="42">
        <v>0</v>
      </c>
      <c r="F13" s="43">
        <v>60.257347294513451</v>
      </c>
      <c r="G13" s="43">
        <f>(C13*100)/(D13 * 365)</f>
        <v>84.9753754703586</v>
      </c>
      <c r="H13" s="43">
        <f>(C13*100)/((D13-E13) * 365)</f>
        <v>84.9753754703586</v>
      </c>
    </row>
    <row r="14" spans="1:16" ht="12" customHeight="1" x14ac:dyDescent="0.25">
      <c r="A14" s="66">
        <v>2008</v>
      </c>
      <c r="B14" s="42">
        <v>82088</v>
      </c>
      <c r="C14" s="42">
        <v>4936639</v>
      </c>
      <c r="D14" s="42">
        <v>15928</v>
      </c>
      <c r="E14" s="42">
        <v>0</v>
      </c>
      <c r="F14" s="43">
        <v>60.138375889289541</v>
      </c>
      <c r="G14" s="43">
        <f t="shared" ref="G14:G25" si="0">(C14*100)/(D14 * 365)</f>
        <v>84.913600930213363</v>
      </c>
      <c r="H14" s="43">
        <f t="shared" ref="H14:H26" si="1">(C14*100)/((D14-E14) * 365)</f>
        <v>84.913600930213363</v>
      </c>
    </row>
    <row r="15" spans="1:16" ht="12" customHeight="1" x14ac:dyDescent="0.25">
      <c r="A15" s="66">
        <v>2009</v>
      </c>
      <c r="B15" s="42">
        <v>82750</v>
      </c>
      <c r="C15" s="42">
        <v>4931662</v>
      </c>
      <c r="D15" s="42">
        <v>15948</v>
      </c>
      <c r="E15" s="42">
        <v>0</v>
      </c>
      <c r="F15" s="43">
        <v>59.597123867069485</v>
      </c>
      <c r="G15" s="43">
        <f t="shared" si="0"/>
        <v>84.72161236346895</v>
      </c>
      <c r="H15" s="43">
        <f t="shared" si="1"/>
        <v>84.72161236346895</v>
      </c>
    </row>
    <row r="16" spans="1:16" ht="12" customHeight="1" x14ac:dyDescent="0.25">
      <c r="A16" s="66">
        <v>2010</v>
      </c>
      <c r="B16" s="42">
        <v>82401</v>
      </c>
      <c r="C16" s="42">
        <v>4930927</v>
      </c>
      <c r="D16" s="42">
        <v>15969</v>
      </c>
      <c r="E16" s="42">
        <v>0</v>
      </c>
      <c r="F16" s="43">
        <v>59.840620866251626</v>
      </c>
      <c r="G16" s="43">
        <f t="shared" si="0"/>
        <v>84.597589336188179</v>
      </c>
      <c r="H16" s="43">
        <f t="shared" si="1"/>
        <v>84.597589336188179</v>
      </c>
    </row>
    <row r="17" spans="1:8" ht="12" customHeight="1" x14ac:dyDescent="0.25">
      <c r="A17" s="66">
        <v>2011</v>
      </c>
      <c r="B17" s="42">
        <v>84193</v>
      </c>
      <c r="C17" s="42">
        <v>5065341</v>
      </c>
      <c r="D17" s="42">
        <v>16016</v>
      </c>
      <c r="E17" s="42">
        <v>321</v>
      </c>
      <c r="F17" s="43">
        <v>60.163445892176313</v>
      </c>
      <c r="G17" s="43">
        <f t="shared" si="0"/>
        <v>86.648642453436977</v>
      </c>
      <c r="H17" s="43">
        <f t="shared" si="1"/>
        <v>88.420812840665604</v>
      </c>
    </row>
    <row r="18" spans="1:8" ht="12" customHeight="1" x14ac:dyDescent="0.25">
      <c r="A18" s="66">
        <v>2012</v>
      </c>
      <c r="B18" s="42">
        <v>85026</v>
      </c>
      <c r="C18" s="42">
        <v>4733484</v>
      </c>
      <c r="D18" s="42">
        <v>16081</v>
      </c>
      <c r="E18" s="42">
        <v>573</v>
      </c>
      <c r="F18" s="43">
        <v>55.671018276762403</v>
      </c>
      <c r="G18" s="43">
        <f t="shared" si="0"/>
        <v>80.644545209057227</v>
      </c>
      <c r="H18" s="43">
        <f t="shared" si="1"/>
        <v>83.624254030619639</v>
      </c>
    </row>
    <row r="19" spans="1:8" ht="12" customHeight="1" x14ac:dyDescent="0.25">
      <c r="A19" s="66">
        <v>2013</v>
      </c>
      <c r="B19" s="42">
        <v>83614</v>
      </c>
      <c r="C19" s="42">
        <v>4531693</v>
      </c>
      <c r="D19" s="42">
        <v>16110</v>
      </c>
      <c r="E19" s="42">
        <v>792</v>
      </c>
      <c r="F19" s="43">
        <v>54.197777884086399</v>
      </c>
      <c r="G19" s="43">
        <f t="shared" si="0"/>
        <v>77.067642832240679</v>
      </c>
      <c r="H19" s="43">
        <f t="shared" si="1"/>
        <v>81.052338818866517</v>
      </c>
    </row>
    <row r="20" spans="1:8" ht="12" customHeight="1" x14ac:dyDescent="0.25">
      <c r="A20" s="66">
        <v>2014</v>
      </c>
      <c r="B20" s="42">
        <v>83762</v>
      </c>
      <c r="C20" s="42">
        <v>4519356</v>
      </c>
      <c r="D20" s="42">
        <v>16459</v>
      </c>
      <c r="E20" s="42">
        <v>782</v>
      </c>
      <c r="F20" s="43">
        <v>53.954728874668703</v>
      </c>
      <c r="G20" s="43">
        <f t="shared" si="0"/>
        <v>75.228126011750248</v>
      </c>
      <c r="H20" s="43">
        <f t="shared" si="1"/>
        <v>78.980654846424528</v>
      </c>
    </row>
    <row r="21" spans="1:8" ht="12" customHeight="1" x14ac:dyDescent="0.25">
      <c r="A21" s="66">
        <v>2015</v>
      </c>
      <c r="B21" s="42">
        <v>86100</v>
      </c>
      <c r="C21" s="42">
        <v>4460641</v>
      </c>
      <c r="D21" s="42">
        <v>16522</v>
      </c>
      <c r="E21" s="42">
        <v>812</v>
      </c>
      <c r="F21" s="43">
        <v>51.807677119628337</v>
      </c>
      <c r="G21" s="43">
        <f t="shared" si="0"/>
        <v>73.967644634882845</v>
      </c>
      <c r="H21" s="43">
        <f t="shared" si="1"/>
        <v>77.790797241090658</v>
      </c>
    </row>
    <row r="22" spans="1:8" ht="12" customHeight="1" x14ac:dyDescent="0.25">
      <c r="A22" s="66">
        <v>2016</v>
      </c>
      <c r="B22" s="42">
        <v>88204</v>
      </c>
      <c r="C22" s="42">
        <v>4604763</v>
      </c>
      <c r="D22" s="42">
        <v>16294</v>
      </c>
      <c r="E22" s="42">
        <v>1054</v>
      </c>
      <c r="F22" s="43">
        <v>52.205829667588773</v>
      </c>
      <c r="G22" s="43">
        <f t="shared" si="0"/>
        <v>77.425979140149082</v>
      </c>
      <c r="H22" s="43">
        <f t="shared" si="1"/>
        <v>82.78076798619351</v>
      </c>
    </row>
    <row r="23" spans="1:8" ht="12" customHeight="1" x14ac:dyDescent="0.25">
      <c r="A23" s="66">
        <v>2017</v>
      </c>
      <c r="B23" s="42">
        <v>90594</v>
      </c>
      <c r="C23" s="42">
        <v>4366462</v>
      </c>
      <c r="D23" s="42">
        <v>16246</v>
      </c>
      <c r="E23" s="42">
        <v>1199</v>
      </c>
      <c r="F23" s="43">
        <v>48.198136741947593</v>
      </c>
      <c r="G23" s="43">
        <f t="shared" si="0"/>
        <v>73.636030955565033</v>
      </c>
      <c r="H23" s="43">
        <f t="shared" si="1"/>
        <v>79.503619253280362</v>
      </c>
    </row>
    <row r="24" spans="1:8" ht="12" customHeight="1" x14ac:dyDescent="0.25">
      <c r="A24" s="66">
        <v>2018</v>
      </c>
      <c r="B24" s="42">
        <v>89733</v>
      </c>
      <c r="C24" s="42">
        <v>4287529</v>
      </c>
      <c r="D24" s="42">
        <v>16234</v>
      </c>
      <c r="E24" s="42">
        <v>1234</v>
      </c>
      <c r="F24" s="43">
        <v>47.780961296290108</v>
      </c>
      <c r="G24" s="43">
        <f t="shared" si="0"/>
        <v>72.35835157398391</v>
      </c>
      <c r="H24" s="43">
        <f t="shared" si="1"/>
        <v>78.311031963470313</v>
      </c>
    </row>
    <row r="25" spans="1:8" ht="12" customHeight="1" x14ac:dyDescent="0.25">
      <c r="A25" s="66">
        <v>2019</v>
      </c>
      <c r="B25" s="42">
        <v>90176</v>
      </c>
      <c r="C25" s="42">
        <v>4816574</v>
      </c>
      <c r="D25" s="42">
        <v>16219</v>
      </c>
      <c r="E25" s="42">
        <v>1728</v>
      </c>
      <c r="F25" s="43">
        <f>C25/B25</f>
        <v>53.41303672817601</v>
      </c>
      <c r="G25" s="43">
        <f t="shared" si="0"/>
        <v>81.361940629415699</v>
      </c>
      <c r="H25" s="43">
        <f t="shared" si="1"/>
        <v>91.064061491166456</v>
      </c>
    </row>
    <row r="26" spans="1:8" ht="12" customHeight="1" x14ac:dyDescent="0.25">
      <c r="A26" s="66">
        <v>2020</v>
      </c>
      <c r="B26" s="42">
        <v>84114</v>
      </c>
      <c r="C26" s="42">
        <v>5046692</v>
      </c>
      <c r="D26" s="42">
        <v>16292</v>
      </c>
      <c r="E26" s="42">
        <v>1895</v>
      </c>
      <c r="F26" s="43">
        <v>59.998240483153815</v>
      </c>
      <c r="G26" s="43">
        <v>84.867133713832146</v>
      </c>
      <c r="H26" s="43">
        <f t="shared" si="1"/>
        <v>96.03773997817278</v>
      </c>
    </row>
  </sheetData>
  <mergeCells count="4">
    <mergeCell ref="A2:L2"/>
    <mergeCell ref="A4:L4"/>
    <mergeCell ref="A5:L5"/>
    <mergeCell ref="A3:C3"/>
  </mergeCells>
  <hyperlinks>
    <hyperlink ref="A1" location="Introduction!A1" display="Introduction (cliquer)" xr:uid="{5CAFF199-B76A-4CF2-A010-5B8CAFCC2DEA}"/>
  </hyperlinks>
  <pageMargins left="0.05" right="0.05" top="0.5" bottom="0.5" header="0" footer="0"/>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07FAD-F080-4266-B0D3-04237127D044}">
  <dimension ref="A1:Q178"/>
  <sheetViews>
    <sheetView workbookViewId="0">
      <pane ySplit="5" topLeftCell="A6" activePane="bottomLeft" state="frozen"/>
      <selection pane="bottomLeft" activeCell="C4" sqref="C4"/>
    </sheetView>
  </sheetViews>
  <sheetFormatPr defaultColWidth="11.5546875" defaultRowHeight="12" x14ac:dyDescent="0.2"/>
  <cols>
    <col min="1" max="1" width="15.6640625" style="64" customWidth="1"/>
    <col min="2" max="2" width="21" customWidth="1"/>
    <col min="3" max="3" width="38" style="57" customWidth="1"/>
    <col min="4" max="4" width="29" style="63" customWidth="1"/>
    <col min="5" max="5" width="40.77734375" customWidth="1"/>
    <col min="6" max="6" width="23.21875" customWidth="1"/>
    <col min="7" max="7" width="16.5546875" style="64" customWidth="1"/>
    <col min="8" max="8" width="18.21875" customWidth="1"/>
    <col min="9" max="9" width="17.77734375" style="64" customWidth="1"/>
    <col min="10" max="10" width="51.77734375" customWidth="1"/>
  </cols>
  <sheetData>
    <row r="1" spans="1:17" s="35" customFormat="1" ht="14.4" x14ac:dyDescent="0.3">
      <c r="A1" s="58" t="s">
        <v>68</v>
      </c>
      <c r="B1" s="33"/>
      <c r="C1" s="56"/>
      <c r="D1" s="33"/>
      <c r="E1" s="33"/>
      <c r="F1" s="33"/>
      <c r="G1" s="65"/>
      <c r="H1" s="33"/>
      <c r="I1" s="65"/>
      <c r="J1" s="33"/>
      <c r="K1" s="63"/>
      <c r="L1" s="63"/>
      <c r="M1" s="63"/>
      <c r="N1" s="63"/>
      <c r="O1" s="63"/>
      <c r="P1" s="63"/>
      <c r="Q1" s="63"/>
    </row>
    <row r="2" spans="1:17" ht="18" x14ac:dyDescent="0.35">
      <c r="A2" s="82" t="s">
        <v>677</v>
      </c>
      <c r="K2" s="63"/>
      <c r="L2" s="63"/>
      <c r="M2" s="63"/>
      <c r="N2" s="63"/>
      <c r="O2" s="63"/>
      <c r="P2" s="63"/>
      <c r="Q2" s="63"/>
    </row>
    <row r="3" spans="1:17" x14ac:dyDescent="0.2">
      <c r="A3" s="63"/>
      <c r="L3" s="63"/>
      <c r="M3" s="63"/>
      <c r="N3" s="63"/>
      <c r="O3" s="63"/>
      <c r="P3" s="63"/>
      <c r="Q3" s="63"/>
    </row>
    <row r="4" spans="1:17" x14ac:dyDescent="0.2">
      <c r="K4" s="63"/>
      <c r="L4" s="63"/>
      <c r="M4" s="63"/>
      <c r="N4" s="63"/>
      <c r="O4" s="63"/>
      <c r="P4" s="63"/>
      <c r="Q4" s="63"/>
    </row>
    <row r="5" spans="1:17" s="81" customFormat="1" ht="43.95" customHeight="1" x14ac:dyDescent="0.2">
      <c r="A5" s="79" t="s">
        <v>601</v>
      </c>
      <c r="B5" s="79" t="s">
        <v>92</v>
      </c>
      <c r="C5" s="79" t="s">
        <v>633</v>
      </c>
      <c r="D5" s="141" t="s">
        <v>688</v>
      </c>
      <c r="E5" s="79" t="s">
        <v>602</v>
      </c>
      <c r="F5" s="79" t="s">
        <v>603</v>
      </c>
      <c r="G5" s="79" t="s">
        <v>604</v>
      </c>
      <c r="H5" s="79" t="s">
        <v>605</v>
      </c>
      <c r="I5" s="79" t="s">
        <v>606</v>
      </c>
      <c r="J5" s="79" t="s">
        <v>607</v>
      </c>
      <c r="K5" s="80"/>
      <c r="L5" s="80"/>
      <c r="M5" s="80"/>
      <c r="N5" s="80"/>
      <c r="O5" s="80"/>
      <c r="P5" s="80"/>
      <c r="Q5" s="80"/>
    </row>
    <row r="6" spans="1:17" s="111" customFormat="1" ht="15" customHeight="1" x14ac:dyDescent="0.3">
      <c r="A6" s="107" t="s">
        <v>638</v>
      </c>
      <c r="B6" s="108" t="s">
        <v>612</v>
      </c>
      <c r="C6" s="109" t="s">
        <v>46</v>
      </c>
      <c r="D6" s="142" t="s">
        <v>608</v>
      </c>
      <c r="E6" s="108" t="s">
        <v>342</v>
      </c>
      <c r="F6" s="108" t="s">
        <v>343</v>
      </c>
      <c r="G6" s="110">
        <v>5000</v>
      </c>
      <c r="H6" s="108" t="s">
        <v>334</v>
      </c>
      <c r="I6" s="110">
        <v>3300</v>
      </c>
      <c r="J6" s="108" t="s">
        <v>344</v>
      </c>
    </row>
    <row r="7" spans="1:17" s="111" customFormat="1" ht="15" customHeight="1" x14ac:dyDescent="0.3">
      <c r="A7" s="107" t="s">
        <v>639</v>
      </c>
      <c r="B7" s="108" t="s">
        <v>612</v>
      </c>
      <c r="C7" s="109" t="s">
        <v>37</v>
      </c>
      <c r="D7" s="142" t="s">
        <v>689</v>
      </c>
      <c r="E7" s="108" t="s">
        <v>345</v>
      </c>
      <c r="F7" s="108" t="s">
        <v>346</v>
      </c>
      <c r="G7" s="110">
        <v>2000</v>
      </c>
      <c r="H7" s="108" t="s">
        <v>121</v>
      </c>
      <c r="I7" s="110">
        <v>1200</v>
      </c>
      <c r="J7" s="108" t="s">
        <v>348</v>
      </c>
    </row>
    <row r="8" spans="1:17" s="111" customFormat="1" ht="15" customHeight="1" x14ac:dyDescent="0.3">
      <c r="A8" s="107" t="s">
        <v>639</v>
      </c>
      <c r="B8" s="108" t="s">
        <v>612</v>
      </c>
      <c r="C8" s="109" t="s">
        <v>37</v>
      </c>
      <c r="D8" s="142" t="s">
        <v>689</v>
      </c>
      <c r="E8" s="108" t="s">
        <v>345</v>
      </c>
      <c r="F8" s="108" t="s">
        <v>346</v>
      </c>
      <c r="G8" s="110">
        <v>2000</v>
      </c>
      <c r="H8" s="108" t="s">
        <v>121</v>
      </c>
      <c r="I8" s="110">
        <v>1190</v>
      </c>
      <c r="J8" s="108" t="s">
        <v>347</v>
      </c>
    </row>
    <row r="9" spans="1:17" s="111" customFormat="1" ht="15" customHeight="1" x14ac:dyDescent="0.3">
      <c r="A9" s="107" t="s">
        <v>639</v>
      </c>
      <c r="B9" s="108" t="s">
        <v>612</v>
      </c>
      <c r="C9" s="109" t="s">
        <v>37</v>
      </c>
      <c r="D9" s="142" t="s">
        <v>689</v>
      </c>
      <c r="E9" s="108" t="s">
        <v>345</v>
      </c>
      <c r="F9" s="108" t="s">
        <v>346</v>
      </c>
      <c r="G9" s="110">
        <v>2000</v>
      </c>
      <c r="H9" s="108" t="s">
        <v>121</v>
      </c>
      <c r="I9" s="110">
        <v>2000</v>
      </c>
      <c r="J9" s="108" t="s">
        <v>617</v>
      </c>
    </row>
    <row r="10" spans="1:17" s="111" customFormat="1" ht="15" customHeight="1" x14ac:dyDescent="0.3">
      <c r="A10" s="107" t="s">
        <v>640</v>
      </c>
      <c r="B10" s="108" t="s">
        <v>612</v>
      </c>
      <c r="C10" s="109" t="s">
        <v>45</v>
      </c>
      <c r="D10" s="142" t="s">
        <v>608</v>
      </c>
      <c r="E10" s="108" t="s">
        <v>349</v>
      </c>
      <c r="F10" s="108" t="s">
        <v>350</v>
      </c>
      <c r="G10" s="110">
        <v>6000</v>
      </c>
      <c r="H10" s="108" t="s">
        <v>274</v>
      </c>
      <c r="I10" s="110">
        <v>3100</v>
      </c>
      <c r="J10" s="108" t="s">
        <v>351</v>
      </c>
    </row>
    <row r="11" spans="1:17" s="111" customFormat="1" ht="15" customHeight="1" x14ac:dyDescent="0.3">
      <c r="A11" s="107" t="s">
        <v>640</v>
      </c>
      <c r="B11" s="108" t="s">
        <v>612</v>
      </c>
      <c r="C11" s="109" t="s">
        <v>45</v>
      </c>
      <c r="D11" s="142" t="s">
        <v>608</v>
      </c>
      <c r="E11" s="108" t="s">
        <v>349</v>
      </c>
      <c r="F11" s="108" t="s">
        <v>350</v>
      </c>
      <c r="G11" s="110">
        <v>6000</v>
      </c>
      <c r="H11" s="108" t="s">
        <v>274</v>
      </c>
      <c r="I11" s="110">
        <v>3190</v>
      </c>
      <c r="J11" s="108" t="s">
        <v>352</v>
      </c>
    </row>
    <row r="12" spans="1:17" s="111" customFormat="1" ht="15" customHeight="1" x14ac:dyDescent="0.3">
      <c r="A12" s="107" t="s">
        <v>641</v>
      </c>
      <c r="B12" s="108" t="s">
        <v>612</v>
      </c>
      <c r="C12" s="109" t="s">
        <v>35</v>
      </c>
      <c r="D12" s="142" t="s">
        <v>608</v>
      </c>
      <c r="E12" s="108" t="s">
        <v>353</v>
      </c>
      <c r="F12" s="108" t="s">
        <v>354</v>
      </c>
      <c r="G12" s="110">
        <v>9200</v>
      </c>
      <c r="H12" s="108" t="s">
        <v>355</v>
      </c>
      <c r="I12" s="110">
        <v>3460</v>
      </c>
      <c r="J12" s="108" t="s">
        <v>355</v>
      </c>
    </row>
    <row r="13" spans="1:17" s="111" customFormat="1" ht="15" customHeight="1" x14ac:dyDescent="0.3">
      <c r="A13" s="107" t="s">
        <v>642</v>
      </c>
      <c r="B13" s="108" t="s">
        <v>612</v>
      </c>
      <c r="C13" s="109" t="s">
        <v>34</v>
      </c>
      <c r="D13" s="142" t="s">
        <v>608</v>
      </c>
      <c r="E13" s="108" t="s">
        <v>356</v>
      </c>
      <c r="F13" s="108" t="s">
        <v>357</v>
      </c>
      <c r="G13" s="110">
        <v>9000</v>
      </c>
      <c r="H13" s="108" t="s">
        <v>247</v>
      </c>
      <c r="I13" s="110">
        <v>1605</v>
      </c>
      <c r="J13" s="108" t="s">
        <v>356</v>
      </c>
    </row>
    <row r="14" spans="1:17" s="111" customFormat="1" ht="15" customHeight="1" x14ac:dyDescent="0.3">
      <c r="A14" s="107" t="s">
        <v>643</v>
      </c>
      <c r="B14" s="108" t="s">
        <v>612</v>
      </c>
      <c r="C14" s="109" t="s">
        <v>38</v>
      </c>
      <c r="D14" s="142" t="s">
        <v>608</v>
      </c>
      <c r="E14" s="108" t="s">
        <v>358</v>
      </c>
      <c r="F14" s="108" t="s">
        <v>359</v>
      </c>
      <c r="G14" s="110">
        <v>2800</v>
      </c>
      <c r="H14" s="108" t="s">
        <v>360</v>
      </c>
      <c r="I14" s="110">
        <v>6170</v>
      </c>
      <c r="J14" s="108" t="s">
        <v>358</v>
      </c>
    </row>
    <row r="15" spans="1:17" s="111" customFormat="1" ht="15" customHeight="1" x14ac:dyDescent="0.3">
      <c r="A15" s="107" t="s">
        <v>643</v>
      </c>
      <c r="B15" s="108" t="s">
        <v>612</v>
      </c>
      <c r="C15" s="109" t="s">
        <v>38</v>
      </c>
      <c r="D15" s="142" t="s">
        <v>608</v>
      </c>
      <c r="E15" s="108" t="s">
        <v>358</v>
      </c>
      <c r="F15" s="108" t="s">
        <v>359</v>
      </c>
      <c r="G15" s="110">
        <v>2800</v>
      </c>
      <c r="H15" s="108" t="s">
        <v>360</v>
      </c>
      <c r="I15" s="110">
        <v>1240</v>
      </c>
      <c r="J15" s="108" t="s">
        <v>361</v>
      </c>
    </row>
    <row r="16" spans="1:17" s="111" customFormat="1" ht="15" customHeight="1" x14ac:dyDescent="0.3">
      <c r="A16" s="107" t="s">
        <v>644</v>
      </c>
      <c r="B16" s="108" t="s">
        <v>612</v>
      </c>
      <c r="C16" s="112" t="s">
        <v>34</v>
      </c>
      <c r="D16" s="142" t="s">
        <v>690</v>
      </c>
      <c r="E16" s="108" t="s">
        <v>362</v>
      </c>
      <c r="F16" s="108" t="s">
        <v>363</v>
      </c>
      <c r="G16" s="110">
        <v>9900</v>
      </c>
      <c r="H16" s="108" t="s">
        <v>239</v>
      </c>
      <c r="I16" s="110">
        <v>1845</v>
      </c>
      <c r="J16" s="108" t="s">
        <v>364</v>
      </c>
    </row>
    <row r="17" spans="1:10" s="111" customFormat="1" ht="15" customHeight="1" x14ac:dyDescent="0.3">
      <c r="A17" s="107" t="s">
        <v>660</v>
      </c>
      <c r="B17" s="108" t="s">
        <v>612</v>
      </c>
      <c r="C17" s="109" t="s">
        <v>47</v>
      </c>
      <c r="D17" s="142" t="s">
        <v>608</v>
      </c>
      <c r="E17" s="108" t="s">
        <v>574</v>
      </c>
      <c r="F17" s="108" t="s">
        <v>365</v>
      </c>
      <c r="G17" s="110">
        <v>4020</v>
      </c>
      <c r="H17" s="108" t="s">
        <v>299</v>
      </c>
      <c r="I17" s="110">
        <v>2330</v>
      </c>
      <c r="J17" s="108" t="s">
        <v>366</v>
      </c>
    </row>
    <row r="18" spans="1:10" s="111" customFormat="1" ht="15" customHeight="1" x14ac:dyDescent="0.3">
      <c r="A18" s="107" t="s">
        <v>645</v>
      </c>
      <c r="B18" s="108" t="s">
        <v>612</v>
      </c>
      <c r="C18" s="109" t="s">
        <v>30</v>
      </c>
      <c r="D18" s="142" t="s">
        <v>608</v>
      </c>
      <c r="E18" s="108" t="s">
        <v>367</v>
      </c>
      <c r="F18" s="108" t="s">
        <v>368</v>
      </c>
      <c r="G18" s="110">
        <v>1170</v>
      </c>
      <c r="H18" s="108" t="s">
        <v>661</v>
      </c>
      <c r="I18" s="110">
        <v>2280</v>
      </c>
      <c r="J18" s="108" t="s">
        <v>369</v>
      </c>
    </row>
    <row r="19" spans="1:10" s="111" customFormat="1" ht="15" customHeight="1" x14ac:dyDescent="0.3">
      <c r="A19" s="107" t="s">
        <v>645</v>
      </c>
      <c r="B19" s="108" t="s">
        <v>612</v>
      </c>
      <c r="C19" s="109" t="s">
        <v>30</v>
      </c>
      <c r="D19" s="142" t="s">
        <v>608</v>
      </c>
      <c r="E19" s="108" t="s">
        <v>367</v>
      </c>
      <c r="F19" s="108" t="s">
        <v>368</v>
      </c>
      <c r="G19" s="110">
        <v>1170</v>
      </c>
      <c r="H19" s="108" t="s">
        <v>661</v>
      </c>
      <c r="I19" s="110">
        <v>2340</v>
      </c>
      <c r="J19" s="108" t="s">
        <v>370</v>
      </c>
    </row>
    <row r="20" spans="1:10" s="111" customFormat="1" ht="15" customHeight="1" x14ac:dyDescent="0.3">
      <c r="A20" s="107" t="s">
        <v>646</v>
      </c>
      <c r="B20" s="108" t="s">
        <v>612</v>
      </c>
      <c r="C20" s="109" t="s">
        <v>46</v>
      </c>
      <c r="D20" s="142" t="s">
        <v>608</v>
      </c>
      <c r="E20" s="108" t="s">
        <v>371</v>
      </c>
      <c r="F20" s="108" t="s">
        <v>372</v>
      </c>
      <c r="G20" s="110">
        <v>5530</v>
      </c>
      <c r="H20" s="108" t="s">
        <v>373</v>
      </c>
      <c r="I20" s="110">
        <v>3280</v>
      </c>
      <c r="J20" s="108" t="s">
        <v>374</v>
      </c>
    </row>
    <row r="21" spans="1:10" s="111" customFormat="1" ht="15" customHeight="1" x14ac:dyDescent="0.3">
      <c r="A21" s="107" t="s">
        <v>647</v>
      </c>
      <c r="B21" s="108" t="s">
        <v>612</v>
      </c>
      <c r="C21" s="109" t="s">
        <v>43</v>
      </c>
      <c r="D21" s="142" t="s">
        <v>608</v>
      </c>
      <c r="E21" s="108" t="s">
        <v>375</v>
      </c>
      <c r="F21" s="108" t="s">
        <v>376</v>
      </c>
      <c r="G21" s="110">
        <v>1340</v>
      </c>
      <c r="H21" s="108" t="s">
        <v>662</v>
      </c>
      <c r="I21" s="110">
        <v>1730</v>
      </c>
      <c r="J21" s="108" t="s">
        <v>377</v>
      </c>
    </row>
    <row r="22" spans="1:10" s="111" customFormat="1" ht="15" customHeight="1" x14ac:dyDescent="0.3">
      <c r="A22" s="107" t="s">
        <v>648</v>
      </c>
      <c r="B22" s="108" t="s">
        <v>612</v>
      </c>
      <c r="C22" s="109" t="s">
        <v>31</v>
      </c>
      <c r="D22" s="142" t="s">
        <v>608</v>
      </c>
      <c r="E22" s="108" t="s">
        <v>378</v>
      </c>
      <c r="F22" s="108" t="s">
        <v>379</v>
      </c>
      <c r="G22" s="110">
        <v>8000</v>
      </c>
      <c r="H22" s="108" t="s">
        <v>209</v>
      </c>
      <c r="I22" s="110">
        <v>1020</v>
      </c>
      <c r="J22" s="108" t="s">
        <v>381</v>
      </c>
    </row>
    <row r="23" spans="1:10" s="111" customFormat="1" ht="15" customHeight="1" x14ac:dyDescent="0.3">
      <c r="A23" s="107" t="s">
        <v>648</v>
      </c>
      <c r="B23" s="108" t="s">
        <v>612</v>
      </c>
      <c r="C23" s="109" t="s">
        <v>31</v>
      </c>
      <c r="D23" s="142" t="s">
        <v>608</v>
      </c>
      <c r="E23" s="108" t="s">
        <v>378</v>
      </c>
      <c r="F23" s="108" t="s">
        <v>379</v>
      </c>
      <c r="G23" s="110">
        <v>8000</v>
      </c>
      <c r="H23" s="108" t="s">
        <v>209</v>
      </c>
      <c r="I23" s="110">
        <v>1930</v>
      </c>
      <c r="J23" s="108" t="s">
        <v>382</v>
      </c>
    </row>
    <row r="24" spans="1:10" s="111" customFormat="1" ht="15" customHeight="1" x14ac:dyDescent="0.3">
      <c r="A24" s="107" t="s">
        <v>648</v>
      </c>
      <c r="B24" s="108" t="s">
        <v>612</v>
      </c>
      <c r="C24" s="109" t="s">
        <v>31</v>
      </c>
      <c r="D24" s="142" t="s">
        <v>608</v>
      </c>
      <c r="E24" s="108" t="s">
        <v>378</v>
      </c>
      <c r="F24" s="108" t="s">
        <v>379</v>
      </c>
      <c r="G24" s="110">
        <v>8000</v>
      </c>
      <c r="H24" s="108" t="s">
        <v>209</v>
      </c>
      <c r="I24" s="110">
        <v>1010</v>
      </c>
      <c r="J24" s="108" t="s">
        <v>380</v>
      </c>
    </row>
    <row r="25" spans="1:10" s="111" customFormat="1" ht="15" customHeight="1" x14ac:dyDescent="0.3">
      <c r="A25" s="107" t="s">
        <v>649</v>
      </c>
      <c r="B25" s="108" t="s">
        <v>612</v>
      </c>
      <c r="C25" s="109" t="s">
        <v>33</v>
      </c>
      <c r="D25" s="142" t="s">
        <v>691</v>
      </c>
      <c r="E25" s="108" t="s">
        <v>384</v>
      </c>
      <c r="F25" s="108" t="s">
        <v>385</v>
      </c>
      <c r="G25" s="110">
        <v>8900</v>
      </c>
      <c r="H25" s="108" t="s">
        <v>216</v>
      </c>
      <c r="I25" s="110">
        <v>2700</v>
      </c>
      <c r="J25" s="108" t="s">
        <v>384</v>
      </c>
    </row>
    <row r="26" spans="1:10" s="111" customFormat="1" ht="15" customHeight="1" x14ac:dyDescent="0.3">
      <c r="A26" s="107" t="s">
        <v>650</v>
      </c>
      <c r="B26" s="108" t="s">
        <v>612</v>
      </c>
      <c r="C26" s="109" t="s">
        <v>36</v>
      </c>
      <c r="D26" s="142" t="s">
        <v>608</v>
      </c>
      <c r="E26" s="108" t="s">
        <v>386</v>
      </c>
      <c r="F26" s="108" t="s">
        <v>387</v>
      </c>
      <c r="G26" s="110">
        <v>2300</v>
      </c>
      <c r="H26" s="108" t="s">
        <v>388</v>
      </c>
      <c r="I26" s="110">
        <v>2100</v>
      </c>
      <c r="J26" s="108" t="s">
        <v>389</v>
      </c>
    </row>
    <row r="27" spans="1:10" s="111" customFormat="1" ht="15" customHeight="1" x14ac:dyDescent="0.3">
      <c r="A27" s="107" t="s">
        <v>651</v>
      </c>
      <c r="B27" s="108" t="s">
        <v>612</v>
      </c>
      <c r="C27" s="109" t="s">
        <v>47</v>
      </c>
      <c r="D27" s="142" t="s">
        <v>608</v>
      </c>
      <c r="E27" s="108" t="s">
        <v>390</v>
      </c>
      <c r="F27" s="108" t="s">
        <v>391</v>
      </c>
      <c r="G27" s="110">
        <v>4500</v>
      </c>
      <c r="H27" s="108" t="s">
        <v>392</v>
      </c>
      <c r="I27" s="110">
        <v>2870</v>
      </c>
      <c r="J27" s="108" t="s">
        <v>581</v>
      </c>
    </row>
    <row r="28" spans="1:10" s="111" customFormat="1" ht="15" customHeight="1" x14ac:dyDescent="0.3">
      <c r="A28" s="107" t="s">
        <v>652</v>
      </c>
      <c r="B28" s="108" t="s">
        <v>612</v>
      </c>
      <c r="C28" s="109" t="s">
        <v>30</v>
      </c>
      <c r="D28" s="142" t="s">
        <v>608</v>
      </c>
      <c r="E28" s="108" t="s">
        <v>393</v>
      </c>
      <c r="F28" s="108" t="s">
        <v>394</v>
      </c>
      <c r="G28" s="110">
        <v>1000</v>
      </c>
      <c r="H28" s="108" t="s">
        <v>395</v>
      </c>
      <c r="I28" s="110">
        <v>1520</v>
      </c>
      <c r="J28" s="108" t="s">
        <v>397</v>
      </c>
    </row>
    <row r="29" spans="1:10" s="111" customFormat="1" ht="15" customHeight="1" x14ac:dyDescent="0.3">
      <c r="A29" s="107" t="s">
        <v>652</v>
      </c>
      <c r="B29" s="108" t="s">
        <v>612</v>
      </c>
      <c r="C29" s="109" t="s">
        <v>30</v>
      </c>
      <c r="D29" s="142" t="s">
        <v>608</v>
      </c>
      <c r="E29" s="108" t="s">
        <v>393</v>
      </c>
      <c r="F29" s="108" t="s">
        <v>394</v>
      </c>
      <c r="G29" s="110">
        <v>1000</v>
      </c>
      <c r="H29" s="108" t="s">
        <v>395</v>
      </c>
      <c r="I29" s="110">
        <v>1500</v>
      </c>
      <c r="J29" s="108" t="s">
        <v>396</v>
      </c>
    </row>
    <row r="30" spans="1:10" s="111" customFormat="1" ht="15" customHeight="1" x14ac:dyDescent="0.3">
      <c r="A30" s="107" t="s">
        <v>653</v>
      </c>
      <c r="B30" s="108" t="s">
        <v>612</v>
      </c>
      <c r="C30" s="109" t="s">
        <v>30</v>
      </c>
      <c r="D30" s="142" t="s">
        <v>692</v>
      </c>
      <c r="E30" s="108" t="s">
        <v>398</v>
      </c>
      <c r="F30" s="108" t="s">
        <v>585</v>
      </c>
      <c r="G30" s="110">
        <v>1020</v>
      </c>
      <c r="H30" s="108" t="s">
        <v>395</v>
      </c>
      <c r="I30" s="110">
        <v>1570</v>
      </c>
      <c r="J30" s="108" t="s">
        <v>399</v>
      </c>
    </row>
    <row r="31" spans="1:10" s="111" customFormat="1" ht="15" customHeight="1" x14ac:dyDescent="0.3">
      <c r="A31" s="107" t="s">
        <v>655</v>
      </c>
      <c r="B31" s="108" t="s">
        <v>612</v>
      </c>
      <c r="C31" s="109" t="s">
        <v>30</v>
      </c>
      <c r="D31" s="142" t="s">
        <v>608</v>
      </c>
      <c r="E31" s="108" t="s">
        <v>400</v>
      </c>
      <c r="F31" s="108" t="s">
        <v>401</v>
      </c>
      <c r="G31" s="110">
        <v>1040</v>
      </c>
      <c r="H31" s="108" t="s">
        <v>402</v>
      </c>
      <c r="I31" s="110">
        <v>1550</v>
      </c>
      <c r="J31" s="108" t="s">
        <v>403</v>
      </c>
    </row>
    <row r="32" spans="1:10" s="111" customFormat="1" ht="15" customHeight="1" x14ac:dyDescent="0.3">
      <c r="A32" s="107" t="s">
        <v>654</v>
      </c>
      <c r="B32" s="108" t="s">
        <v>612</v>
      </c>
      <c r="C32" s="109" t="s">
        <v>45</v>
      </c>
      <c r="D32" s="142" t="s">
        <v>608</v>
      </c>
      <c r="E32" s="108" t="s">
        <v>404</v>
      </c>
      <c r="F32" s="108" t="s">
        <v>405</v>
      </c>
      <c r="G32" s="110">
        <v>7100</v>
      </c>
      <c r="H32" s="108" t="s">
        <v>663</v>
      </c>
      <c r="I32" s="110">
        <v>3220</v>
      </c>
      <c r="J32" s="108" t="s">
        <v>404</v>
      </c>
    </row>
    <row r="33" spans="1:10" s="111" customFormat="1" ht="15" customHeight="1" x14ac:dyDescent="0.3">
      <c r="A33" s="107" t="s">
        <v>656</v>
      </c>
      <c r="B33" s="108" t="s">
        <v>612</v>
      </c>
      <c r="C33" s="109" t="s">
        <v>38</v>
      </c>
      <c r="D33" s="142" t="s">
        <v>608</v>
      </c>
      <c r="E33" s="108" t="s">
        <v>613</v>
      </c>
      <c r="F33" s="108" t="s">
        <v>406</v>
      </c>
      <c r="G33" s="110">
        <v>2500</v>
      </c>
      <c r="H33" s="108" t="s">
        <v>407</v>
      </c>
      <c r="I33" s="110">
        <v>1260</v>
      </c>
      <c r="J33" s="108" t="s">
        <v>408</v>
      </c>
    </row>
    <row r="34" spans="1:10" s="111" customFormat="1" ht="15" customHeight="1" x14ac:dyDescent="0.3">
      <c r="A34" s="107" t="s">
        <v>657</v>
      </c>
      <c r="B34" s="108" t="s">
        <v>612</v>
      </c>
      <c r="C34" s="109" t="s">
        <v>37</v>
      </c>
      <c r="D34" s="142" t="s">
        <v>608</v>
      </c>
      <c r="E34" s="108" t="s">
        <v>409</v>
      </c>
      <c r="F34" s="108" t="s">
        <v>410</v>
      </c>
      <c r="G34" s="110">
        <v>2610</v>
      </c>
      <c r="H34" s="108" t="s">
        <v>121</v>
      </c>
      <c r="I34" s="110">
        <v>2020</v>
      </c>
      <c r="J34" s="108" t="s">
        <v>411</v>
      </c>
    </row>
    <row r="35" spans="1:10" s="111" customFormat="1" ht="15" customHeight="1" x14ac:dyDescent="0.3">
      <c r="A35" s="107" t="s">
        <v>657</v>
      </c>
      <c r="B35" s="108" t="s">
        <v>612</v>
      </c>
      <c r="C35" s="109" t="s">
        <v>37</v>
      </c>
      <c r="D35" s="142" t="s">
        <v>608</v>
      </c>
      <c r="E35" s="108" t="s">
        <v>409</v>
      </c>
      <c r="F35" s="108" t="s">
        <v>410</v>
      </c>
      <c r="G35" s="110">
        <v>2610</v>
      </c>
      <c r="H35" s="108" t="s">
        <v>121</v>
      </c>
      <c r="I35" s="110">
        <v>2030</v>
      </c>
      <c r="J35" s="108" t="s">
        <v>412</v>
      </c>
    </row>
    <row r="36" spans="1:10" s="111" customFormat="1" ht="15" customHeight="1" x14ac:dyDescent="0.3">
      <c r="A36" s="110">
        <v>103</v>
      </c>
      <c r="B36" s="108" t="s">
        <v>612</v>
      </c>
      <c r="C36" s="109" t="s">
        <v>46</v>
      </c>
      <c r="D36" s="142" t="s">
        <v>608</v>
      </c>
      <c r="E36" s="108" t="s">
        <v>413</v>
      </c>
      <c r="F36" s="108" t="s">
        <v>414</v>
      </c>
      <c r="G36" s="110">
        <v>5060</v>
      </c>
      <c r="H36" s="108" t="s">
        <v>664</v>
      </c>
      <c r="I36" s="110">
        <v>3310</v>
      </c>
      <c r="J36" s="108" t="s">
        <v>561</v>
      </c>
    </row>
    <row r="37" spans="1:10" s="111" customFormat="1" ht="15" customHeight="1" x14ac:dyDescent="0.3">
      <c r="A37" s="110">
        <v>106</v>
      </c>
      <c r="B37" s="108" t="s">
        <v>612</v>
      </c>
      <c r="C37" s="109" t="s">
        <v>42</v>
      </c>
      <c r="D37" s="142" t="s">
        <v>608</v>
      </c>
      <c r="E37" s="108" t="s">
        <v>614</v>
      </c>
      <c r="F37" s="108" t="s">
        <v>415</v>
      </c>
      <c r="G37" s="110">
        <v>1500</v>
      </c>
      <c r="H37" s="108" t="s">
        <v>416</v>
      </c>
      <c r="I37" s="110">
        <v>1340</v>
      </c>
      <c r="J37" s="108" t="s">
        <v>417</v>
      </c>
    </row>
    <row r="38" spans="1:10" s="111" customFormat="1" ht="15" customHeight="1" x14ac:dyDescent="0.3">
      <c r="A38" s="110">
        <v>109</v>
      </c>
      <c r="B38" s="108" t="s">
        <v>612</v>
      </c>
      <c r="C38" s="109" t="s">
        <v>41</v>
      </c>
      <c r="D38" s="142" t="s">
        <v>608</v>
      </c>
      <c r="E38" s="108" t="s">
        <v>418</v>
      </c>
      <c r="F38" s="108" t="s">
        <v>419</v>
      </c>
      <c r="G38" s="110">
        <v>3300</v>
      </c>
      <c r="H38" s="108" t="s">
        <v>187</v>
      </c>
      <c r="I38" s="110">
        <v>1390</v>
      </c>
      <c r="J38" s="108" t="s">
        <v>240</v>
      </c>
    </row>
    <row r="39" spans="1:10" s="111" customFormat="1" ht="15" customHeight="1" x14ac:dyDescent="0.3">
      <c r="A39" s="110">
        <v>110</v>
      </c>
      <c r="B39" s="108" t="s">
        <v>612</v>
      </c>
      <c r="C39" s="109" t="s">
        <v>30</v>
      </c>
      <c r="D39" s="142" t="s">
        <v>692</v>
      </c>
      <c r="E39" s="108" t="s">
        <v>420</v>
      </c>
      <c r="F39" s="108" t="s">
        <v>421</v>
      </c>
      <c r="G39" s="110">
        <v>1000</v>
      </c>
      <c r="H39" s="108" t="s">
        <v>395</v>
      </c>
      <c r="I39" s="110">
        <v>1310</v>
      </c>
      <c r="J39" s="108" t="s">
        <v>422</v>
      </c>
    </row>
    <row r="40" spans="1:10" s="111" customFormat="1" ht="15" customHeight="1" x14ac:dyDescent="0.3">
      <c r="A40" s="110">
        <v>110</v>
      </c>
      <c r="B40" s="108" t="s">
        <v>612</v>
      </c>
      <c r="C40" s="109" t="s">
        <v>30</v>
      </c>
      <c r="D40" s="142" t="s">
        <v>692</v>
      </c>
      <c r="E40" s="108" t="s">
        <v>420</v>
      </c>
      <c r="F40" s="108" t="s">
        <v>421</v>
      </c>
      <c r="G40" s="110">
        <v>1000</v>
      </c>
      <c r="H40" s="108" t="s">
        <v>395</v>
      </c>
      <c r="I40" s="110">
        <v>1480</v>
      </c>
      <c r="J40" s="108" t="s">
        <v>423</v>
      </c>
    </row>
    <row r="41" spans="1:10" s="111" customFormat="1" ht="15" customHeight="1" x14ac:dyDescent="0.3">
      <c r="A41" s="110">
        <v>111</v>
      </c>
      <c r="B41" s="108" t="s">
        <v>612</v>
      </c>
      <c r="C41" s="109" t="s">
        <v>30</v>
      </c>
      <c r="D41" s="142" t="s">
        <v>608</v>
      </c>
      <c r="E41" s="108" t="s">
        <v>424</v>
      </c>
      <c r="F41" s="108" t="s">
        <v>425</v>
      </c>
      <c r="G41" s="110">
        <v>1180</v>
      </c>
      <c r="H41" s="108" t="s">
        <v>156</v>
      </c>
      <c r="I41" s="110">
        <v>1420</v>
      </c>
      <c r="J41" s="108" t="s">
        <v>427</v>
      </c>
    </row>
    <row r="42" spans="1:10" s="111" customFormat="1" ht="15" customHeight="1" x14ac:dyDescent="0.3">
      <c r="A42" s="110">
        <v>111</v>
      </c>
      <c r="B42" s="108" t="s">
        <v>612</v>
      </c>
      <c r="C42" s="109" t="s">
        <v>30</v>
      </c>
      <c r="D42" s="142" t="s">
        <v>608</v>
      </c>
      <c r="E42" s="108" t="s">
        <v>424</v>
      </c>
      <c r="F42" s="108" t="s">
        <v>425</v>
      </c>
      <c r="G42" s="110">
        <v>1180</v>
      </c>
      <c r="H42" s="108" t="s">
        <v>156</v>
      </c>
      <c r="I42" s="110">
        <v>1400</v>
      </c>
      <c r="J42" s="108" t="s">
        <v>426</v>
      </c>
    </row>
    <row r="43" spans="1:10" s="111" customFormat="1" ht="15" customHeight="1" x14ac:dyDescent="0.3">
      <c r="A43" s="110">
        <v>117</v>
      </c>
      <c r="B43" s="108" t="s">
        <v>612</v>
      </c>
      <c r="C43" s="109" t="s">
        <v>33</v>
      </c>
      <c r="D43" s="142" t="s">
        <v>691</v>
      </c>
      <c r="E43" s="108" t="s">
        <v>428</v>
      </c>
      <c r="F43" s="108" t="s">
        <v>429</v>
      </c>
      <c r="G43" s="110">
        <v>8800</v>
      </c>
      <c r="H43" s="108" t="s">
        <v>430</v>
      </c>
      <c r="I43" s="110">
        <v>6210</v>
      </c>
      <c r="J43" s="108" t="s">
        <v>431</v>
      </c>
    </row>
    <row r="44" spans="1:10" s="111" customFormat="1" ht="15" customHeight="1" x14ac:dyDescent="0.3">
      <c r="A44" s="110">
        <v>117</v>
      </c>
      <c r="B44" s="108" t="s">
        <v>612</v>
      </c>
      <c r="C44" s="109" t="s">
        <v>33</v>
      </c>
      <c r="D44" s="142" t="s">
        <v>691</v>
      </c>
      <c r="E44" s="108" t="s">
        <v>428</v>
      </c>
      <c r="F44" s="108" t="s">
        <v>429</v>
      </c>
      <c r="G44" s="110">
        <v>8800</v>
      </c>
      <c r="H44" s="108" t="s">
        <v>430</v>
      </c>
      <c r="I44" s="110">
        <v>1100</v>
      </c>
      <c r="J44" s="108" t="s">
        <v>563</v>
      </c>
    </row>
    <row r="45" spans="1:10" s="111" customFormat="1" ht="15" customHeight="1" x14ac:dyDescent="0.3">
      <c r="A45" s="110">
        <v>126</v>
      </c>
      <c r="B45" s="108" t="s">
        <v>612</v>
      </c>
      <c r="C45" s="109" t="s">
        <v>35</v>
      </c>
      <c r="D45" s="142" t="s">
        <v>608</v>
      </c>
      <c r="E45" s="108" t="s">
        <v>432</v>
      </c>
      <c r="F45" s="108" t="s">
        <v>433</v>
      </c>
      <c r="G45" s="110">
        <v>9300</v>
      </c>
      <c r="H45" s="108" t="s">
        <v>434</v>
      </c>
      <c r="I45" s="110">
        <v>1300</v>
      </c>
      <c r="J45" s="108" t="s">
        <v>435</v>
      </c>
    </row>
    <row r="46" spans="1:10" s="111" customFormat="1" ht="15" customHeight="1" x14ac:dyDescent="0.3">
      <c r="A46" s="110">
        <v>126</v>
      </c>
      <c r="B46" s="108" t="s">
        <v>612</v>
      </c>
      <c r="C46" s="109" t="s">
        <v>35</v>
      </c>
      <c r="D46" s="142" t="s">
        <v>608</v>
      </c>
      <c r="E46" s="108" t="s">
        <v>432</v>
      </c>
      <c r="F46" s="108" t="s">
        <v>433</v>
      </c>
      <c r="G46" s="110">
        <v>9300</v>
      </c>
      <c r="H46" s="108" t="s">
        <v>434</v>
      </c>
      <c r="I46" s="110">
        <v>1780</v>
      </c>
      <c r="J46" s="108" t="s">
        <v>436</v>
      </c>
    </row>
    <row r="47" spans="1:10" s="111" customFormat="1" ht="15" customHeight="1" x14ac:dyDescent="0.3">
      <c r="A47" s="110">
        <v>140</v>
      </c>
      <c r="B47" s="108" t="s">
        <v>612</v>
      </c>
      <c r="C47" s="109" t="s">
        <v>31</v>
      </c>
      <c r="D47" s="142" t="s">
        <v>691</v>
      </c>
      <c r="E47" s="108" t="s">
        <v>437</v>
      </c>
      <c r="F47" s="108" t="s">
        <v>438</v>
      </c>
      <c r="G47" s="110">
        <v>8310</v>
      </c>
      <c r="H47" s="108" t="s">
        <v>209</v>
      </c>
      <c r="I47" s="110">
        <v>1000</v>
      </c>
      <c r="J47" s="108" t="s">
        <v>439</v>
      </c>
    </row>
    <row r="48" spans="1:10" s="111" customFormat="1" ht="15" customHeight="1" x14ac:dyDescent="0.3">
      <c r="A48" s="110">
        <v>143</v>
      </c>
      <c r="B48" s="108" t="s">
        <v>612</v>
      </c>
      <c r="C48" s="109" t="s">
        <v>30</v>
      </c>
      <c r="D48" s="142" t="s">
        <v>692</v>
      </c>
      <c r="E48" s="108" t="s">
        <v>440</v>
      </c>
      <c r="F48" s="108" t="s">
        <v>441</v>
      </c>
      <c r="G48" s="110">
        <v>1090</v>
      </c>
      <c r="H48" s="108" t="s">
        <v>149</v>
      </c>
      <c r="I48" s="110">
        <v>4200</v>
      </c>
      <c r="J48" s="108" t="s">
        <v>442</v>
      </c>
    </row>
    <row r="49" spans="1:10" s="111" customFormat="1" ht="15" customHeight="1" x14ac:dyDescent="0.3">
      <c r="A49" s="110">
        <v>146</v>
      </c>
      <c r="B49" s="108" t="s">
        <v>612</v>
      </c>
      <c r="C49" s="109" t="s">
        <v>45</v>
      </c>
      <c r="D49" s="142" t="s">
        <v>608</v>
      </c>
      <c r="E49" s="108" t="s">
        <v>564</v>
      </c>
      <c r="F49" s="108" t="s">
        <v>443</v>
      </c>
      <c r="G49" s="110">
        <v>7100</v>
      </c>
      <c r="H49" s="108" t="s">
        <v>663</v>
      </c>
      <c r="I49" s="110">
        <v>3200</v>
      </c>
      <c r="J49" s="108" t="s">
        <v>444</v>
      </c>
    </row>
    <row r="50" spans="1:10" s="111" customFormat="1" ht="15" customHeight="1" x14ac:dyDescent="0.3">
      <c r="A50" s="110">
        <v>150</v>
      </c>
      <c r="B50" s="108" t="s">
        <v>612</v>
      </c>
      <c r="C50" s="109" t="s">
        <v>30</v>
      </c>
      <c r="D50" s="142" t="s">
        <v>692</v>
      </c>
      <c r="E50" s="108" t="s">
        <v>565</v>
      </c>
      <c r="F50" s="108" t="s">
        <v>566</v>
      </c>
      <c r="G50" s="110">
        <v>1020</v>
      </c>
      <c r="H50" s="108" t="s">
        <v>395</v>
      </c>
      <c r="I50" s="110">
        <v>3440</v>
      </c>
      <c r="J50" s="108" t="s">
        <v>445</v>
      </c>
    </row>
    <row r="51" spans="1:10" s="111" customFormat="1" ht="15" customHeight="1" x14ac:dyDescent="0.3">
      <c r="A51" s="110">
        <v>152</v>
      </c>
      <c r="B51" s="108" t="s">
        <v>612</v>
      </c>
      <c r="C51" s="109" t="s">
        <v>47</v>
      </c>
      <c r="D51" s="142" t="s">
        <v>608</v>
      </c>
      <c r="E51" s="108" t="s">
        <v>567</v>
      </c>
      <c r="F51" s="108" t="s">
        <v>568</v>
      </c>
      <c r="G51" s="110">
        <v>4000</v>
      </c>
      <c r="H51" s="108" t="s">
        <v>299</v>
      </c>
      <c r="I51" s="110">
        <v>6200</v>
      </c>
      <c r="J51" s="108" t="s">
        <v>446</v>
      </c>
    </row>
    <row r="52" spans="1:10" s="111" customFormat="1" ht="15" customHeight="1" x14ac:dyDescent="0.3">
      <c r="A52" s="110">
        <v>176</v>
      </c>
      <c r="B52" s="108" t="s">
        <v>612</v>
      </c>
      <c r="C52" s="109" t="s">
        <v>35</v>
      </c>
      <c r="D52" s="142" t="s">
        <v>608</v>
      </c>
      <c r="E52" s="108" t="s">
        <v>447</v>
      </c>
      <c r="F52" s="108" t="s">
        <v>448</v>
      </c>
      <c r="G52" s="110">
        <v>9300</v>
      </c>
      <c r="H52" s="108" t="s">
        <v>434</v>
      </c>
      <c r="I52" s="110">
        <v>1820</v>
      </c>
      <c r="J52" s="108" t="s">
        <v>449</v>
      </c>
    </row>
    <row r="53" spans="1:10" s="111" customFormat="1" ht="15" customHeight="1" x14ac:dyDescent="0.3">
      <c r="A53" s="110">
        <v>204</v>
      </c>
      <c r="B53" s="108" t="s">
        <v>612</v>
      </c>
      <c r="C53" s="109" t="s">
        <v>42</v>
      </c>
      <c r="D53" s="142" t="s">
        <v>608</v>
      </c>
      <c r="E53" s="108" t="s">
        <v>615</v>
      </c>
      <c r="F53" s="108" t="s">
        <v>450</v>
      </c>
      <c r="G53" s="110">
        <v>1800</v>
      </c>
      <c r="H53" s="108" t="s">
        <v>451</v>
      </c>
      <c r="I53" s="110">
        <v>1460</v>
      </c>
      <c r="J53" s="108" t="s">
        <v>452</v>
      </c>
    </row>
    <row r="54" spans="1:10" s="111" customFormat="1" ht="15" customHeight="1" x14ac:dyDescent="0.3">
      <c r="A54" s="110">
        <v>217</v>
      </c>
      <c r="B54" s="108" t="s">
        <v>612</v>
      </c>
      <c r="C54" s="109" t="s">
        <v>34</v>
      </c>
      <c r="D54" s="142" t="s">
        <v>608</v>
      </c>
      <c r="E54" s="108" t="s">
        <v>616</v>
      </c>
      <c r="F54" s="108" t="s">
        <v>453</v>
      </c>
      <c r="G54" s="110">
        <v>9620</v>
      </c>
      <c r="H54" s="108" t="s">
        <v>234</v>
      </c>
      <c r="I54" s="110">
        <v>1900</v>
      </c>
      <c r="J54" s="108" t="s">
        <v>426</v>
      </c>
    </row>
    <row r="55" spans="1:10" s="111" customFormat="1" ht="15" customHeight="1" x14ac:dyDescent="0.3">
      <c r="A55" s="110">
        <v>243</v>
      </c>
      <c r="B55" s="108" t="s">
        <v>612</v>
      </c>
      <c r="C55" s="109" t="s">
        <v>39</v>
      </c>
      <c r="D55" s="142" t="s">
        <v>693</v>
      </c>
      <c r="E55" s="108" t="s">
        <v>454</v>
      </c>
      <c r="F55" s="108" t="s">
        <v>455</v>
      </c>
      <c r="G55" s="110">
        <v>3500</v>
      </c>
      <c r="H55" s="108" t="s">
        <v>456</v>
      </c>
      <c r="I55" s="110">
        <v>3570</v>
      </c>
      <c r="J55" s="108" t="s">
        <v>457</v>
      </c>
    </row>
    <row r="56" spans="1:10" s="111" customFormat="1" ht="15" customHeight="1" x14ac:dyDescent="0.3">
      <c r="A56" s="110">
        <v>243</v>
      </c>
      <c r="B56" s="108" t="s">
        <v>612</v>
      </c>
      <c r="C56" s="109" t="s">
        <v>39</v>
      </c>
      <c r="D56" s="142" t="s">
        <v>693</v>
      </c>
      <c r="E56" s="108" t="s">
        <v>454</v>
      </c>
      <c r="F56" s="108" t="s">
        <v>455</v>
      </c>
      <c r="G56" s="110">
        <v>3500</v>
      </c>
      <c r="H56" s="108" t="s">
        <v>456</v>
      </c>
      <c r="I56" s="110">
        <v>3590</v>
      </c>
      <c r="J56" s="108" t="s">
        <v>458</v>
      </c>
    </row>
    <row r="57" spans="1:10" s="111" customFormat="1" ht="15" customHeight="1" x14ac:dyDescent="0.3">
      <c r="A57" s="110">
        <v>246</v>
      </c>
      <c r="B57" s="108" t="s">
        <v>612</v>
      </c>
      <c r="C57" s="109" t="s">
        <v>49</v>
      </c>
      <c r="D57" s="142" t="s">
        <v>608</v>
      </c>
      <c r="E57" s="108" t="s">
        <v>459</v>
      </c>
      <c r="F57" s="108" t="s">
        <v>460</v>
      </c>
      <c r="G57" s="110">
        <v>6700</v>
      </c>
      <c r="H57" s="108" t="s">
        <v>461</v>
      </c>
      <c r="I57" s="110">
        <v>3700</v>
      </c>
      <c r="J57" s="108" t="s">
        <v>462</v>
      </c>
    </row>
    <row r="58" spans="1:10" s="111" customFormat="1" ht="15" customHeight="1" x14ac:dyDescent="0.3">
      <c r="A58" s="110">
        <v>247</v>
      </c>
      <c r="B58" s="108" t="s">
        <v>612</v>
      </c>
      <c r="C58" s="109" t="s">
        <v>44</v>
      </c>
      <c r="D58" s="142" t="s">
        <v>608</v>
      </c>
      <c r="E58" s="108" t="s">
        <v>463</v>
      </c>
      <c r="F58" s="108" t="s">
        <v>464</v>
      </c>
      <c r="G58" s="110">
        <v>7700</v>
      </c>
      <c r="H58" s="108" t="s">
        <v>465</v>
      </c>
      <c r="I58" s="110">
        <v>2770</v>
      </c>
      <c r="J58" s="108" t="s">
        <v>466</v>
      </c>
    </row>
    <row r="59" spans="1:10" s="111" customFormat="1" ht="15" customHeight="1" x14ac:dyDescent="0.3">
      <c r="A59" s="110">
        <v>254</v>
      </c>
      <c r="B59" s="108" t="s">
        <v>612</v>
      </c>
      <c r="C59" s="109" t="s">
        <v>44</v>
      </c>
      <c r="D59" s="142" t="s">
        <v>608</v>
      </c>
      <c r="E59" s="108" t="s">
        <v>467</v>
      </c>
      <c r="F59" s="108" t="s">
        <v>569</v>
      </c>
      <c r="G59" s="110">
        <v>7000</v>
      </c>
      <c r="H59" s="108" t="s">
        <v>284</v>
      </c>
      <c r="I59" s="110">
        <v>2730</v>
      </c>
      <c r="J59" s="108" t="s">
        <v>468</v>
      </c>
    </row>
    <row r="60" spans="1:10" s="111" customFormat="1" ht="15" customHeight="1" x14ac:dyDescent="0.3">
      <c r="A60" s="110">
        <v>257</v>
      </c>
      <c r="B60" s="108" t="s">
        <v>612</v>
      </c>
      <c r="C60" s="109" t="s">
        <v>48</v>
      </c>
      <c r="D60" s="142" t="s">
        <v>694</v>
      </c>
      <c r="E60" s="108" t="s">
        <v>469</v>
      </c>
      <c r="F60" s="108" t="s">
        <v>470</v>
      </c>
      <c r="G60" s="110">
        <v>4780</v>
      </c>
      <c r="H60" s="108" t="s">
        <v>471</v>
      </c>
      <c r="I60" s="110">
        <v>2980</v>
      </c>
      <c r="J60" s="108" t="s">
        <v>472</v>
      </c>
    </row>
    <row r="61" spans="1:10" s="111" customFormat="1" ht="15" customHeight="1" x14ac:dyDescent="0.3">
      <c r="A61" s="110">
        <v>257</v>
      </c>
      <c r="B61" s="108" t="s">
        <v>612</v>
      </c>
      <c r="C61" s="109" t="s">
        <v>48</v>
      </c>
      <c r="D61" s="142" t="s">
        <v>694</v>
      </c>
      <c r="E61" s="108" t="s">
        <v>469</v>
      </c>
      <c r="F61" s="108" t="s">
        <v>470</v>
      </c>
      <c r="G61" s="110">
        <v>4780</v>
      </c>
      <c r="H61" s="108" t="s">
        <v>471</v>
      </c>
      <c r="I61" s="110">
        <v>2981</v>
      </c>
      <c r="J61" s="108" t="s">
        <v>570</v>
      </c>
    </row>
    <row r="62" spans="1:10" s="111" customFormat="1" ht="15" customHeight="1" x14ac:dyDescent="0.3">
      <c r="A62" s="110">
        <v>266</v>
      </c>
      <c r="B62" s="108" t="s">
        <v>612</v>
      </c>
      <c r="C62" s="109" t="s">
        <v>44</v>
      </c>
      <c r="D62" s="142" t="s">
        <v>695</v>
      </c>
      <c r="E62" s="108" t="s">
        <v>571</v>
      </c>
      <c r="F62" s="108" t="s">
        <v>572</v>
      </c>
      <c r="G62" s="110">
        <v>7000</v>
      </c>
      <c r="H62" s="108" t="s">
        <v>284</v>
      </c>
      <c r="I62" s="110">
        <v>2710</v>
      </c>
      <c r="J62" s="108" t="s">
        <v>473</v>
      </c>
    </row>
    <row r="63" spans="1:10" s="111" customFormat="1" ht="15" customHeight="1" x14ac:dyDescent="0.3">
      <c r="A63" s="110">
        <v>290</v>
      </c>
      <c r="B63" s="108" t="s">
        <v>612</v>
      </c>
      <c r="C63" s="109" t="s">
        <v>34</v>
      </c>
      <c r="D63" s="142" t="s">
        <v>690</v>
      </c>
      <c r="E63" s="108" t="s">
        <v>437</v>
      </c>
      <c r="F63" s="108" t="s">
        <v>474</v>
      </c>
      <c r="G63" s="110">
        <v>9000</v>
      </c>
      <c r="H63" s="108" t="s">
        <v>247</v>
      </c>
      <c r="I63" s="110">
        <v>1630</v>
      </c>
      <c r="J63" s="108" t="s">
        <v>475</v>
      </c>
    </row>
    <row r="64" spans="1:10" s="111" customFormat="1" ht="15" customHeight="1" x14ac:dyDescent="0.3">
      <c r="A64" s="110">
        <v>310</v>
      </c>
      <c r="B64" s="108" t="s">
        <v>612</v>
      </c>
      <c r="C64" s="109" t="s">
        <v>31</v>
      </c>
      <c r="D64" s="142" t="s">
        <v>608</v>
      </c>
      <c r="E64" s="108" t="s">
        <v>476</v>
      </c>
      <c r="F64" s="108" t="s">
        <v>477</v>
      </c>
      <c r="G64" s="110">
        <v>8630</v>
      </c>
      <c r="H64" s="108" t="s">
        <v>478</v>
      </c>
      <c r="I64" s="110">
        <v>1980</v>
      </c>
      <c r="J64" s="108" t="s">
        <v>479</v>
      </c>
    </row>
    <row r="65" spans="1:10" s="111" customFormat="1" ht="15" customHeight="1" x14ac:dyDescent="0.3">
      <c r="A65" s="110">
        <v>322</v>
      </c>
      <c r="B65" s="108" t="s">
        <v>612</v>
      </c>
      <c r="C65" s="109" t="s">
        <v>41</v>
      </c>
      <c r="D65" s="142" t="s">
        <v>696</v>
      </c>
      <c r="E65" s="108" t="s">
        <v>480</v>
      </c>
      <c r="F65" s="108" t="s">
        <v>191</v>
      </c>
      <c r="G65" s="110">
        <v>3000</v>
      </c>
      <c r="H65" s="108" t="s">
        <v>189</v>
      </c>
      <c r="I65" s="110">
        <v>4230</v>
      </c>
      <c r="J65" s="108" t="s">
        <v>481</v>
      </c>
    </row>
    <row r="66" spans="1:10" s="111" customFormat="1" ht="15" customHeight="1" x14ac:dyDescent="0.3">
      <c r="A66" s="110">
        <v>322</v>
      </c>
      <c r="B66" s="108" t="s">
        <v>612</v>
      </c>
      <c r="C66" s="109" t="s">
        <v>41</v>
      </c>
      <c r="D66" s="142" t="s">
        <v>696</v>
      </c>
      <c r="E66" s="108" t="s">
        <v>480</v>
      </c>
      <c r="F66" s="108" t="s">
        <v>191</v>
      </c>
      <c r="G66" s="110">
        <v>3000</v>
      </c>
      <c r="H66" s="108" t="s">
        <v>189</v>
      </c>
      <c r="I66" s="110">
        <v>4270</v>
      </c>
      <c r="J66" s="108" t="s">
        <v>482</v>
      </c>
    </row>
    <row r="67" spans="1:10" s="111" customFormat="1" ht="15" customHeight="1" x14ac:dyDescent="0.3">
      <c r="A67" s="110">
        <v>346</v>
      </c>
      <c r="B67" s="108" t="s">
        <v>612</v>
      </c>
      <c r="C67" s="109" t="s">
        <v>43</v>
      </c>
      <c r="D67" s="142" t="s">
        <v>697</v>
      </c>
      <c r="E67" s="108" t="s">
        <v>573</v>
      </c>
      <c r="F67" s="108" t="s">
        <v>483</v>
      </c>
      <c r="G67" s="110">
        <v>1400</v>
      </c>
      <c r="H67" s="108" t="s">
        <v>484</v>
      </c>
      <c r="I67" s="110">
        <v>1720</v>
      </c>
      <c r="J67" s="108" t="s">
        <v>485</v>
      </c>
    </row>
    <row r="68" spans="1:10" s="111" customFormat="1" ht="15" customHeight="1" x14ac:dyDescent="0.3">
      <c r="A68" s="110">
        <v>371</v>
      </c>
      <c r="B68" s="108" t="s">
        <v>612</v>
      </c>
      <c r="C68" s="109" t="s">
        <v>40</v>
      </c>
      <c r="D68" s="142" t="s">
        <v>608</v>
      </c>
      <c r="E68" s="108" t="s">
        <v>486</v>
      </c>
      <c r="F68" s="108" t="s">
        <v>487</v>
      </c>
      <c r="G68" s="110">
        <v>3600</v>
      </c>
      <c r="H68" s="108" t="s">
        <v>317</v>
      </c>
      <c r="I68" s="110">
        <v>3560</v>
      </c>
      <c r="J68" s="108" t="s">
        <v>489</v>
      </c>
    </row>
    <row r="69" spans="1:10" s="111" customFormat="1" ht="15" customHeight="1" x14ac:dyDescent="0.3">
      <c r="A69" s="110">
        <v>371</v>
      </c>
      <c r="B69" s="108" t="s">
        <v>612</v>
      </c>
      <c r="C69" s="109" t="s">
        <v>40</v>
      </c>
      <c r="D69" s="142" t="s">
        <v>608</v>
      </c>
      <c r="E69" s="108" t="s">
        <v>486</v>
      </c>
      <c r="F69" s="108" t="s">
        <v>487</v>
      </c>
      <c r="G69" s="110">
        <v>3600</v>
      </c>
      <c r="H69" s="108" t="s">
        <v>317</v>
      </c>
      <c r="I69" s="110">
        <v>3040</v>
      </c>
      <c r="J69" s="108" t="s">
        <v>488</v>
      </c>
    </row>
    <row r="70" spans="1:10" s="111" customFormat="1" ht="15" customHeight="1" x14ac:dyDescent="0.3">
      <c r="A70" s="110">
        <v>392</v>
      </c>
      <c r="B70" s="108" t="s">
        <v>612</v>
      </c>
      <c r="C70" s="109" t="s">
        <v>31</v>
      </c>
      <c r="D70" s="142" t="s">
        <v>608</v>
      </c>
      <c r="E70" s="108" t="s">
        <v>490</v>
      </c>
      <c r="F70" s="108" t="s">
        <v>491</v>
      </c>
      <c r="G70" s="110">
        <v>8300</v>
      </c>
      <c r="H70" s="108" t="s">
        <v>665</v>
      </c>
      <c r="I70" s="110">
        <v>6160</v>
      </c>
      <c r="J70" s="108" t="s">
        <v>492</v>
      </c>
    </row>
    <row r="71" spans="1:10" s="111" customFormat="1" ht="15" customHeight="1" x14ac:dyDescent="0.3">
      <c r="A71" s="110">
        <v>395</v>
      </c>
      <c r="B71" s="108" t="s">
        <v>612</v>
      </c>
      <c r="C71" s="109" t="s">
        <v>33</v>
      </c>
      <c r="D71" s="142" t="s">
        <v>608</v>
      </c>
      <c r="E71" s="108" t="s">
        <v>493</v>
      </c>
      <c r="F71" s="108" t="s">
        <v>494</v>
      </c>
      <c r="G71" s="110">
        <v>8700</v>
      </c>
      <c r="H71" s="108" t="s">
        <v>495</v>
      </c>
      <c r="I71" s="110">
        <v>1170</v>
      </c>
      <c r="J71" s="108" t="s">
        <v>496</v>
      </c>
    </row>
    <row r="72" spans="1:10" s="111" customFormat="1" ht="15" customHeight="1" x14ac:dyDescent="0.3">
      <c r="A72" s="110">
        <v>396</v>
      </c>
      <c r="B72" s="108" t="s">
        <v>612</v>
      </c>
      <c r="C72" s="109" t="s">
        <v>32</v>
      </c>
      <c r="D72" s="142" t="s">
        <v>608</v>
      </c>
      <c r="E72" s="108" t="s">
        <v>497</v>
      </c>
      <c r="F72" s="108" t="s">
        <v>498</v>
      </c>
      <c r="G72" s="110">
        <v>8500</v>
      </c>
      <c r="H72" s="108" t="s">
        <v>220</v>
      </c>
      <c r="I72" s="110">
        <v>1090</v>
      </c>
      <c r="J72" s="108" t="s">
        <v>499</v>
      </c>
    </row>
    <row r="73" spans="1:10" s="111" customFormat="1" ht="15" customHeight="1" x14ac:dyDescent="0.3">
      <c r="A73" s="110">
        <v>397</v>
      </c>
      <c r="B73" s="108" t="s">
        <v>612</v>
      </c>
      <c r="C73" s="109" t="s">
        <v>32</v>
      </c>
      <c r="D73" s="142" t="s">
        <v>608</v>
      </c>
      <c r="E73" s="108" t="s">
        <v>500</v>
      </c>
      <c r="F73" s="108" t="s">
        <v>501</v>
      </c>
      <c r="G73" s="110">
        <v>8790</v>
      </c>
      <c r="H73" s="108" t="s">
        <v>502</v>
      </c>
      <c r="I73" s="110">
        <v>1990</v>
      </c>
      <c r="J73" s="108" t="s">
        <v>575</v>
      </c>
    </row>
    <row r="74" spans="1:10" s="111" customFormat="1" ht="15" customHeight="1" x14ac:dyDescent="0.3">
      <c r="A74" s="110">
        <v>403</v>
      </c>
      <c r="B74" s="108" t="s">
        <v>612</v>
      </c>
      <c r="C74" s="109" t="s">
        <v>30</v>
      </c>
      <c r="D74" s="142" t="s">
        <v>692</v>
      </c>
      <c r="E74" s="108" t="s">
        <v>503</v>
      </c>
      <c r="F74" s="108" t="s">
        <v>504</v>
      </c>
      <c r="G74" s="110">
        <v>1200</v>
      </c>
      <c r="H74" s="108" t="s">
        <v>668</v>
      </c>
      <c r="I74" s="110">
        <v>4190</v>
      </c>
      <c r="J74" s="108" t="s">
        <v>505</v>
      </c>
    </row>
    <row r="75" spans="1:10" s="111" customFormat="1" ht="15" customHeight="1" x14ac:dyDescent="0.3">
      <c r="A75" s="110">
        <v>406</v>
      </c>
      <c r="B75" s="108" t="s">
        <v>612</v>
      </c>
      <c r="C75" s="109" t="s">
        <v>30</v>
      </c>
      <c r="D75" s="142" t="s">
        <v>692</v>
      </c>
      <c r="E75" s="108" t="s">
        <v>576</v>
      </c>
      <c r="F75" s="108" t="s">
        <v>506</v>
      </c>
      <c r="G75" s="110">
        <v>1070</v>
      </c>
      <c r="H75" s="108" t="s">
        <v>142</v>
      </c>
      <c r="I75" s="110">
        <v>4210</v>
      </c>
      <c r="J75" s="108" t="s">
        <v>507</v>
      </c>
    </row>
    <row r="76" spans="1:10" s="111" customFormat="1" ht="15" customHeight="1" x14ac:dyDescent="0.3">
      <c r="A76" s="110">
        <v>409</v>
      </c>
      <c r="B76" s="108" t="s">
        <v>612</v>
      </c>
      <c r="C76" s="112" t="s">
        <v>45</v>
      </c>
      <c r="D76" s="142" t="s">
        <v>695</v>
      </c>
      <c r="E76" s="108" t="s">
        <v>508</v>
      </c>
      <c r="F76" s="108" t="s">
        <v>509</v>
      </c>
      <c r="G76" s="110">
        <v>6041</v>
      </c>
      <c r="H76" s="108" t="s">
        <v>274</v>
      </c>
      <c r="I76" s="110">
        <v>3350</v>
      </c>
      <c r="J76" s="108" t="s">
        <v>577</v>
      </c>
    </row>
    <row r="77" spans="1:10" s="111" customFormat="1" ht="15" customHeight="1" x14ac:dyDescent="0.3">
      <c r="A77" s="110">
        <v>410</v>
      </c>
      <c r="B77" s="108" t="s">
        <v>612</v>
      </c>
      <c r="C77" s="109" t="s">
        <v>44</v>
      </c>
      <c r="D77" s="142" t="s">
        <v>608</v>
      </c>
      <c r="E77" s="108" t="s">
        <v>578</v>
      </c>
      <c r="F77" s="108" t="s">
        <v>510</v>
      </c>
      <c r="G77" s="110">
        <v>7331</v>
      </c>
      <c r="H77" s="108" t="s">
        <v>666</v>
      </c>
      <c r="I77" s="110">
        <v>3380</v>
      </c>
      <c r="J77" s="108" t="s">
        <v>511</v>
      </c>
    </row>
    <row r="78" spans="1:10" s="111" customFormat="1" ht="15" customHeight="1" x14ac:dyDescent="0.3">
      <c r="A78" s="110">
        <v>412</v>
      </c>
      <c r="B78" s="108" t="s">
        <v>612</v>
      </c>
      <c r="C78" s="109" t="s">
        <v>47</v>
      </c>
      <c r="D78" s="142" t="s">
        <v>694</v>
      </c>
      <c r="E78" s="108" t="s">
        <v>579</v>
      </c>
      <c r="F78" s="108" t="s">
        <v>512</v>
      </c>
      <c r="G78" s="110">
        <v>4000</v>
      </c>
      <c r="H78" s="108" t="s">
        <v>299</v>
      </c>
      <c r="I78" s="110">
        <v>3410</v>
      </c>
      <c r="J78" s="108" t="s">
        <v>513</v>
      </c>
    </row>
    <row r="79" spans="1:10" s="111" customFormat="1" ht="15" customHeight="1" x14ac:dyDescent="0.3">
      <c r="A79" s="110">
        <v>525</v>
      </c>
      <c r="B79" s="108" t="s">
        <v>612</v>
      </c>
      <c r="C79" s="109" t="s">
        <v>31</v>
      </c>
      <c r="D79" s="142" t="s">
        <v>608</v>
      </c>
      <c r="E79" s="108" t="s">
        <v>514</v>
      </c>
      <c r="F79" s="108" t="s">
        <v>515</v>
      </c>
      <c r="G79" s="110">
        <v>8400</v>
      </c>
      <c r="H79" s="108" t="s">
        <v>383</v>
      </c>
      <c r="I79" s="110">
        <v>1940</v>
      </c>
      <c r="J79" s="108" t="s">
        <v>514</v>
      </c>
    </row>
    <row r="80" spans="1:10" s="111" customFormat="1" ht="15" customHeight="1" x14ac:dyDescent="0.3">
      <c r="A80" s="110">
        <v>528</v>
      </c>
      <c r="B80" s="108" t="s">
        <v>118</v>
      </c>
      <c r="C80" s="109" t="s">
        <v>32</v>
      </c>
      <c r="D80" s="142" t="s">
        <v>691</v>
      </c>
      <c r="E80" s="108" t="s">
        <v>218</v>
      </c>
      <c r="F80" s="108" t="s">
        <v>219</v>
      </c>
      <c r="G80" s="110">
        <v>8500</v>
      </c>
      <c r="H80" s="108" t="s">
        <v>220</v>
      </c>
      <c r="I80" s="110">
        <v>2170</v>
      </c>
      <c r="J80" s="108" t="s">
        <v>218</v>
      </c>
    </row>
    <row r="81" spans="1:10" s="111" customFormat="1" ht="15" customHeight="1" x14ac:dyDescent="0.3">
      <c r="A81" s="110">
        <v>534</v>
      </c>
      <c r="B81" s="108" t="s">
        <v>612</v>
      </c>
      <c r="C81" s="109" t="s">
        <v>44</v>
      </c>
      <c r="D81" s="142" t="s">
        <v>608</v>
      </c>
      <c r="E81" s="108" t="s">
        <v>516</v>
      </c>
      <c r="F81" s="108" t="s">
        <v>517</v>
      </c>
      <c r="G81" s="110">
        <v>7500</v>
      </c>
      <c r="H81" s="108" t="s">
        <v>270</v>
      </c>
      <c r="I81" s="110">
        <v>3090</v>
      </c>
      <c r="J81" s="108" t="s">
        <v>519</v>
      </c>
    </row>
    <row r="82" spans="1:10" s="111" customFormat="1" ht="15" customHeight="1" x14ac:dyDescent="0.3">
      <c r="A82" s="110">
        <v>534</v>
      </c>
      <c r="B82" s="108" t="s">
        <v>612</v>
      </c>
      <c r="C82" s="109" t="s">
        <v>44</v>
      </c>
      <c r="D82" s="142" t="s">
        <v>608</v>
      </c>
      <c r="E82" s="108" t="s">
        <v>516</v>
      </c>
      <c r="F82" s="108" t="s">
        <v>517</v>
      </c>
      <c r="G82" s="110">
        <v>7500</v>
      </c>
      <c r="H82" s="108" t="s">
        <v>270</v>
      </c>
      <c r="I82" s="110">
        <v>2810</v>
      </c>
      <c r="J82" s="108" t="s">
        <v>518</v>
      </c>
    </row>
    <row r="83" spans="1:10" s="111" customFormat="1" ht="15" customHeight="1" x14ac:dyDescent="0.3">
      <c r="A83" s="110">
        <v>547</v>
      </c>
      <c r="B83" s="108" t="s">
        <v>612</v>
      </c>
      <c r="C83" s="109" t="s">
        <v>30</v>
      </c>
      <c r="D83" s="142" t="s">
        <v>608</v>
      </c>
      <c r="E83" s="108" t="s">
        <v>520</v>
      </c>
      <c r="F83" s="108" t="s">
        <v>521</v>
      </c>
      <c r="G83" s="110">
        <v>1082</v>
      </c>
      <c r="H83" s="108" t="s">
        <v>667</v>
      </c>
      <c r="I83" s="110">
        <v>2630</v>
      </c>
      <c r="J83" s="108" t="s">
        <v>522</v>
      </c>
    </row>
    <row r="84" spans="1:10" s="111" customFormat="1" ht="15" customHeight="1" x14ac:dyDescent="0.3">
      <c r="A84" s="110">
        <v>550</v>
      </c>
      <c r="B84" s="108" t="s">
        <v>612</v>
      </c>
      <c r="C84" s="109" t="s">
        <v>34</v>
      </c>
      <c r="D84" s="142" t="s">
        <v>690</v>
      </c>
      <c r="E84" s="108" t="s">
        <v>523</v>
      </c>
      <c r="F84" s="108" t="s">
        <v>580</v>
      </c>
      <c r="G84" s="110">
        <v>9600</v>
      </c>
      <c r="H84" s="108" t="s">
        <v>524</v>
      </c>
      <c r="I84" s="110">
        <v>1680</v>
      </c>
      <c r="J84" s="108" t="s">
        <v>525</v>
      </c>
    </row>
    <row r="85" spans="1:10" s="111" customFormat="1" ht="15" customHeight="1" x14ac:dyDescent="0.3">
      <c r="A85" s="110">
        <v>595</v>
      </c>
      <c r="B85" s="108" t="s">
        <v>612</v>
      </c>
      <c r="C85" s="109" t="s">
        <v>35</v>
      </c>
      <c r="D85" s="142" t="s">
        <v>690</v>
      </c>
      <c r="E85" s="108" t="s">
        <v>526</v>
      </c>
      <c r="F85" s="108" t="s">
        <v>527</v>
      </c>
      <c r="G85" s="110">
        <v>9100</v>
      </c>
      <c r="H85" s="108" t="s">
        <v>669</v>
      </c>
      <c r="I85" s="110">
        <v>1860</v>
      </c>
      <c r="J85" s="108" t="s">
        <v>675</v>
      </c>
    </row>
    <row r="86" spans="1:10" s="111" customFormat="1" ht="15" customHeight="1" x14ac:dyDescent="0.3">
      <c r="A86" s="110">
        <v>670</v>
      </c>
      <c r="B86" s="108" t="s">
        <v>612</v>
      </c>
      <c r="C86" s="109" t="s">
        <v>34</v>
      </c>
      <c r="D86" s="142" t="s">
        <v>690</v>
      </c>
      <c r="E86" s="108" t="s">
        <v>528</v>
      </c>
      <c r="F86" s="108" t="s">
        <v>529</v>
      </c>
      <c r="G86" s="110">
        <v>9000</v>
      </c>
      <c r="H86" s="108" t="s">
        <v>247</v>
      </c>
      <c r="I86" s="110">
        <v>3850</v>
      </c>
      <c r="J86" s="108" t="s">
        <v>530</v>
      </c>
    </row>
    <row r="87" spans="1:10" s="111" customFormat="1" ht="15" customHeight="1" x14ac:dyDescent="0.3">
      <c r="A87" s="110">
        <v>682</v>
      </c>
      <c r="B87" s="108" t="s">
        <v>612</v>
      </c>
      <c r="C87" s="109" t="s">
        <v>37</v>
      </c>
      <c r="D87" s="142" t="s">
        <v>608</v>
      </c>
      <c r="E87" s="108" t="s">
        <v>531</v>
      </c>
      <c r="F87" s="108" t="s">
        <v>532</v>
      </c>
      <c r="G87" s="110">
        <v>2100</v>
      </c>
      <c r="H87" s="108" t="s">
        <v>121</v>
      </c>
      <c r="I87" s="110">
        <v>1220</v>
      </c>
      <c r="J87" s="108" t="s">
        <v>121</v>
      </c>
    </row>
    <row r="88" spans="1:10" s="111" customFormat="1" ht="15" customHeight="1" x14ac:dyDescent="0.3">
      <c r="A88" s="110">
        <v>689</v>
      </c>
      <c r="B88" s="108" t="s">
        <v>612</v>
      </c>
      <c r="C88" s="109" t="s">
        <v>38</v>
      </c>
      <c r="D88" s="142" t="s">
        <v>608</v>
      </c>
      <c r="E88" s="108" t="s">
        <v>533</v>
      </c>
      <c r="F88" s="108" t="s">
        <v>534</v>
      </c>
      <c r="G88" s="110">
        <v>2820</v>
      </c>
      <c r="H88" s="108" t="s">
        <v>535</v>
      </c>
      <c r="I88" s="110">
        <v>2040</v>
      </c>
      <c r="J88" s="108" t="s">
        <v>536</v>
      </c>
    </row>
    <row r="89" spans="1:10" s="111" customFormat="1" ht="15" customHeight="1" x14ac:dyDescent="0.3">
      <c r="A89" s="110">
        <v>706</v>
      </c>
      <c r="B89" s="108" t="s">
        <v>612</v>
      </c>
      <c r="C89" s="109" t="s">
        <v>46</v>
      </c>
      <c r="D89" s="142" t="s">
        <v>608</v>
      </c>
      <c r="E89" s="108" t="s">
        <v>537</v>
      </c>
      <c r="F89" s="108" t="s">
        <v>538</v>
      </c>
      <c r="G89" s="110">
        <v>5004</v>
      </c>
      <c r="H89" s="108" t="s">
        <v>334</v>
      </c>
      <c r="I89" s="110">
        <v>3340</v>
      </c>
      <c r="J89" s="108" t="s">
        <v>539</v>
      </c>
    </row>
    <row r="90" spans="1:10" s="111" customFormat="1" ht="15" customHeight="1" x14ac:dyDescent="0.3">
      <c r="A90" s="110">
        <v>707</v>
      </c>
      <c r="B90" s="108" t="s">
        <v>612</v>
      </c>
      <c r="C90" s="109" t="s">
        <v>47</v>
      </c>
      <c r="D90" s="142" t="s">
        <v>608</v>
      </c>
      <c r="E90" s="108" t="s">
        <v>582</v>
      </c>
      <c r="F90" s="108" t="s">
        <v>540</v>
      </c>
      <c r="G90" s="110">
        <v>4000</v>
      </c>
      <c r="H90" s="108" t="s">
        <v>299</v>
      </c>
      <c r="I90" s="110">
        <v>3860</v>
      </c>
      <c r="J90" s="108" t="s">
        <v>541</v>
      </c>
    </row>
    <row r="91" spans="1:10" s="111" customFormat="1" ht="15" customHeight="1" x14ac:dyDescent="0.3">
      <c r="A91" s="110">
        <v>710</v>
      </c>
      <c r="B91" s="108" t="s">
        <v>612</v>
      </c>
      <c r="C91" s="109" t="s">
        <v>37</v>
      </c>
      <c r="D91" s="142" t="s">
        <v>608</v>
      </c>
      <c r="E91" s="108" t="s">
        <v>542</v>
      </c>
      <c r="F91" s="108" t="s">
        <v>543</v>
      </c>
      <c r="G91" s="110">
        <v>2930</v>
      </c>
      <c r="H91" s="108" t="s">
        <v>544</v>
      </c>
      <c r="I91" s="110">
        <v>3450</v>
      </c>
      <c r="J91" s="108" t="s">
        <v>542</v>
      </c>
    </row>
    <row r="92" spans="1:10" s="111" customFormat="1" ht="15" customHeight="1" x14ac:dyDescent="0.3">
      <c r="A92" s="110">
        <v>713</v>
      </c>
      <c r="B92" s="108" t="s">
        <v>612</v>
      </c>
      <c r="C92" s="109" t="s">
        <v>34</v>
      </c>
      <c r="D92" s="142" t="s">
        <v>608</v>
      </c>
      <c r="E92" s="108" t="s">
        <v>545</v>
      </c>
      <c r="F92" s="108" t="s">
        <v>546</v>
      </c>
      <c r="G92" s="110">
        <v>9000</v>
      </c>
      <c r="H92" s="108" t="s">
        <v>247</v>
      </c>
      <c r="I92" s="110">
        <v>1610</v>
      </c>
      <c r="J92" s="108" t="s">
        <v>547</v>
      </c>
    </row>
    <row r="93" spans="1:10" s="111" customFormat="1" ht="15" customHeight="1" x14ac:dyDescent="0.3">
      <c r="A93" s="110">
        <v>714</v>
      </c>
      <c r="B93" s="108" t="s">
        <v>612</v>
      </c>
      <c r="C93" s="109" t="s">
        <v>39</v>
      </c>
      <c r="D93" s="142" t="s">
        <v>608</v>
      </c>
      <c r="E93" s="108" t="s">
        <v>548</v>
      </c>
      <c r="F93" s="108" t="s">
        <v>549</v>
      </c>
      <c r="G93" s="110">
        <v>3550</v>
      </c>
      <c r="H93" s="108" t="s">
        <v>670</v>
      </c>
      <c r="I93" s="110">
        <v>3600</v>
      </c>
      <c r="J93" s="108" t="s">
        <v>548</v>
      </c>
    </row>
    <row r="94" spans="1:10" s="111" customFormat="1" ht="15" customHeight="1" x14ac:dyDescent="0.3">
      <c r="A94" s="110">
        <v>718</v>
      </c>
      <c r="B94" s="108" t="s">
        <v>612</v>
      </c>
      <c r="C94" s="109" t="s">
        <v>45</v>
      </c>
      <c r="D94" s="142" t="s">
        <v>695</v>
      </c>
      <c r="E94" s="108" t="s">
        <v>550</v>
      </c>
      <c r="F94" s="108" t="s">
        <v>551</v>
      </c>
      <c r="G94" s="110">
        <v>6042</v>
      </c>
      <c r="H94" s="108" t="s">
        <v>274</v>
      </c>
      <c r="I94" s="110">
        <v>3140</v>
      </c>
      <c r="J94" s="108" t="s">
        <v>552</v>
      </c>
    </row>
    <row r="95" spans="1:10" s="111" customFormat="1" ht="15" customHeight="1" x14ac:dyDescent="0.3">
      <c r="A95" s="110">
        <v>718</v>
      </c>
      <c r="B95" s="108" t="s">
        <v>612</v>
      </c>
      <c r="C95" s="109" t="s">
        <v>45</v>
      </c>
      <c r="D95" s="142" t="s">
        <v>695</v>
      </c>
      <c r="E95" s="108" t="s">
        <v>550</v>
      </c>
      <c r="F95" s="108" t="s">
        <v>551</v>
      </c>
      <c r="G95" s="110">
        <v>6042</v>
      </c>
      <c r="H95" s="108" t="s">
        <v>274</v>
      </c>
      <c r="I95" s="110">
        <v>3130</v>
      </c>
      <c r="J95" s="108" t="s">
        <v>583</v>
      </c>
    </row>
    <row r="96" spans="1:10" s="111" customFormat="1" ht="15" customHeight="1" x14ac:dyDescent="0.3">
      <c r="A96" s="110">
        <v>719</v>
      </c>
      <c r="B96" s="108" t="s">
        <v>612</v>
      </c>
      <c r="C96" s="109" t="s">
        <v>39</v>
      </c>
      <c r="D96" s="142" t="s">
        <v>608</v>
      </c>
      <c r="E96" s="108" t="s">
        <v>553</v>
      </c>
      <c r="F96" s="108" t="s">
        <v>554</v>
      </c>
      <c r="G96" s="110">
        <v>3900</v>
      </c>
      <c r="H96" s="108" t="s">
        <v>555</v>
      </c>
      <c r="I96" s="110">
        <v>3615</v>
      </c>
      <c r="J96" s="108" t="s">
        <v>556</v>
      </c>
    </row>
    <row r="97" spans="1:10" s="111" customFormat="1" ht="15" customHeight="1" x14ac:dyDescent="0.3">
      <c r="A97" s="110">
        <v>723</v>
      </c>
      <c r="B97" s="108" t="s">
        <v>612</v>
      </c>
      <c r="C97" s="109" t="s">
        <v>30</v>
      </c>
      <c r="D97" s="142" t="s">
        <v>608</v>
      </c>
      <c r="E97" s="108" t="s">
        <v>557</v>
      </c>
      <c r="F97" s="108" t="s">
        <v>584</v>
      </c>
      <c r="G97" s="110">
        <v>1070</v>
      </c>
      <c r="H97" s="108" t="s">
        <v>142</v>
      </c>
      <c r="I97" s="110">
        <v>1470</v>
      </c>
      <c r="J97" s="108" t="s">
        <v>558</v>
      </c>
    </row>
    <row r="98" spans="1:10" s="111" customFormat="1" ht="15" customHeight="1" x14ac:dyDescent="0.3">
      <c r="A98" s="110">
        <v>724</v>
      </c>
      <c r="B98" s="108" t="s">
        <v>612</v>
      </c>
      <c r="C98" s="109" t="s">
        <v>44</v>
      </c>
      <c r="D98" s="142" t="s">
        <v>608</v>
      </c>
      <c r="E98" s="108" t="s">
        <v>559</v>
      </c>
      <c r="F98" s="108" t="s">
        <v>510</v>
      </c>
      <c r="G98" s="110">
        <v>7331</v>
      </c>
      <c r="H98" s="108" t="s">
        <v>666</v>
      </c>
      <c r="I98" s="110">
        <v>1910</v>
      </c>
      <c r="J98" s="108" t="s">
        <v>560</v>
      </c>
    </row>
    <row r="99" spans="1:10" s="111" customFormat="1" ht="15" customHeight="1" x14ac:dyDescent="0.3">
      <c r="A99" s="110">
        <v>900</v>
      </c>
      <c r="B99" s="108" t="s">
        <v>118</v>
      </c>
      <c r="C99" s="109" t="s">
        <v>34</v>
      </c>
      <c r="D99" s="142" t="s">
        <v>690</v>
      </c>
      <c r="E99" s="108" t="s">
        <v>249</v>
      </c>
      <c r="F99" s="108" t="s">
        <v>250</v>
      </c>
      <c r="G99" s="110">
        <v>9000</v>
      </c>
      <c r="H99" s="108" t="s">
        <v>247</v>
      </c>
      <c r="I99" s="110">
        <v>2230</v>
      </c>
      <c r="J99" s="108" t="s">
        <v>251</v>
      </c>
    </row>
    <row r="100" spans="1:10" s="111" customFormat="1" ht="15" customHeight="1" x14ac:dyDescent="0.3">
      <c r="A100" s="110">
        <v>900</v>
      </c>
      <c r="B100" s="108" t="s">
        <v>118</v>
      </c>
      <c r="C100" s="109" t="s">
        <v>34</v>
      </c>
      <c r="D100" s="142" t="s">
        <v>690</v>
      </c>
      <c r="E100" s="108" t="s">
        <v>249</v>
      </c>
      <c r="F100" s="108" t="s">
        <v>250</v>
      </c>
      <c r="G100" s="110">
        <v>9000</v>
      </c>
      <c r="H100" s="108" t="s">
        <v>247</v>
      </c>
      <c r="I100" s="110">
        <v>3891</v>
      </c>
      <c r="J100" s="108" t="s">
        <v>252</v>
      </c>
    </row>
    <row r="101" spans="1:10" s="111" customFormat="1" ht="15" customHeight="1" x14ac:dyDescent="0.3">
      <c r="A101" s="110">
        <v>900</v>
      </c>
      <c r="B101" s="108" t="s">
        <v>118</v>
      </c>
      <c r="C101" s="109" t="s">
        <v>34</v>
      </c>
      <c r="D101" s="142" t="s">
        <v>690</v>
      </c>
      <c r="E101" s="108" t="s">
        <v>249</v>
      </c>
      <c r="F101" s="108" t="s">
        <v>250</v>
      </c>
      <c r="G101" s="110">
        <v>9000</v>
      </c>
      <c r="H101" s="108" t="s">
        <v>247</v>
      </c>
      <c r="I101" s="110">
        <v>3890</v>
      </c>
      <c r="J101" s="108" t="s">
        <v>257</v>
      </c>
    </row>
    <row r="102" spans="1:10" s="111" customFormat="1" ht="15" customHeight="1" x14ac:dyDescent="0.3">
      <c r="A102" s="110">
        <v>901</v>
      </c>
      <c r="B102" s="108" t="s">
        <v>118</v>
      </c>
      <c r="C102" s="109" t="s">
        <v>33</v>
      </c>
      <c r="D102" s="142" t="s">
        <v>691</v>
      </c>
      <c r="E102" s="108" t="s">
        <v>586</v>
      </c>
      <c r="F102" s="108" t="s">
        <v>225</v>
      </c>
      <c r="G102" s="110">
        <v>8740</v>
      </c>
      <c r="H102" s="108" t="s">
        <v>226</v>
      </c>
      <c r="I102" s="110">
        <v>2190</v>
      </c>
      <c r="J102" s="108" t="s">
        <v>227</v>
      </c>
    </row>
    <row r="103" spans="1:10" s="111" customFormat="1" ht="15" customHeight="1" x14ac:dyDescent="0.3">
      <c r="A103" s="110">
        <v>902</v>
      </c>
      <c r="B103" s="108" t="s">
        <v>118</v>
      </c>
      <c r="C103" s="109" t="s">
        <v>37</v>
      </c>
      <c r="D103" s="142" t="s">
        <v>608</v>
      </c>
      <c r="E103" s="108" t="s">
        <v>123</v>
      </c>
      <c r="F103" s="108" t="s">
        <v>124</v>
      </c>
      <c r="G103" s="110">
        <v>2530</v>
      </c>
      <c r="H103" s="108" t="s">
        <v>125</v>
      </c>
      <c r="I103" s="110">
        <v>2510</v>
      </c>
      <c r="J103" s="108" t="s">
        <v>126</v>
      </c>
    </row>
    <row r="104" spans="1:10" s="111" customFormat="1" ht="15" customHeight="1" x14ac:dyDescent="0.3">
      <c r="A104" s="110">
        <v>902</v>
      </c>
      <c r="B104" s="108" t="s">
        <v>118</v>
      </c>
      <c r="C104" s="109" t="s">
        <v>37</v>
      </c>
      <c r="D104" s="142" t="s">
        <v>608</v>
      </c>
      <c r="E104" s="108" t="s">
        <v>123</v>
      </c>
      <c r="F104" s="108" t="s">
        <v>124</v>
      </c>
      <c r="G104" s="110">
        <v>2530</v>
      </c>
      <c r="H104" s="108" t="s">
        <v>125</v>
      </c>
      <c r="I104" s="110">
        <v>2560</v>
      </c>
      <c r="J104" s="108" t="s">
        <v>131</v>
      </c>
    </row>
    <row r="105" spans="1:10" s="111" customFormat="1" ht="15" customHeight="1" x14ac:dyDescent="0.3">
      <c r="A105" s="110">
        <v>904</v>
      </c>
      <c r="B105" s="108" t="s">
        <v>118</v>
      </c>
      <c r="C105" s="109" t="s">
        <v>45</v>
      </c>
      <c r="D105" s="142" t="s">
        <v>608</v>
      </c>
      <c r="E105" s="108" t="s">
        <v>279</v>
      </c>
      <c r="F105" s="108" t="s">
        <v>280</v>
      </c>
      <c r="G105" s="110">
        <v>7170</v>
      </c>
      <c r="H105" s="108" t="s">
        <v>281</v>
      </c>
      <c r="I105" s="110">
        <v>3990</v>
      </c>
      <c r="J105" s="108" t="s">
        <v>282</v>
      </c>
    </row>
    <row r="106" spans="1:10" s="111" customFormat="1" ht="15" customHeight="1" x14ac:dyDescent="0.3">
      <c r="A106" s="110">
        <v>905</v>
      </c>
      <c r="B106" s="108" t="s">
        <v>118</v>
      </c>
      <c r="C106" s="109" t="s">
        <v>44</v>
      </c>
      <c r="D106" s="142" t="s">
        <v>608</v>
      </c>
      <c r="E106" s="108" t="s">
        <v>290</v>
      </c>
      <c r="F106" s="108" t="s">
        <v>291</v>
      </c>
      <c r="G106" s="110">
        <v>7620</v>
      </c>
      <c r="H106" s="108" t="s">
        <v>292</v>
      </c>
      <c r="I106" s="110">
        <v>4020</v>
      </c>
      <c r="J106" s="108" t="s">
        <v>293</v>
      </c>
    </row>
    <row r="107" spans="1:10" s="111" customFormat="1" ht="15" customHeight="1" x14ac:dyDescent="0.3">
      <c r="A107" s="110">
        <v>908</v>
      </c>
      <c r="B107" s="108" t="s">
        <v>118</v>
      </c>
      <c r="C107" s="109" t="s">
        <v>48</v>
      </c>
      <c r="D107" s="142" t="s">
        <v>608</v>
      </c>
      <c r="E107" s="108" t="s">
        <v>309</v>
      </c>
      <c r="F107" s="108" t="s">
        <v>310</v>
      </c>
      <c r="G107" s="110">
        <v>4990</v>
      </c>
      <c r="H107" s="108" t="s">
        <v>311</v>
      </c>
      <c r="I107" s="110">
        <v>4060</v>
      </c>
      <c r="J107" s="108" t="s">
        <v>312</v>
      </c>
    </row>
    <row r="108" spans="1:10" s="111" customFormat="1" ht="15" customHeight="1" x14ac:dyDescent="0.3">
      <c r="A108" s="110">
        <v>909</v>
      </c>
      <c r="B108" s="108" t="s">
        <v>118</v>
      </c>
      <c r="C108" s="109" t="s">
        <v>40</v>
      </c>
      <c r="D108" s="142" t="s">
        <v>608</v>
      </c>
      <c r="E108" s="108" t="s">
        <v>326</v>
      </c>
      <c r="F108" s="108" t="s">
        <v>327</v>
      </c>
      <c r="G108" s="110">
        <v>3621</v>
      </c>
      <c r="H108" s="108" t="s">
        <v>328</v>
      </c>
      <c r="I108" s="110">
        <v>4090</v>
      </c>
      <c r="J108" s="108" t="s">
        <v>329</v>
      </c>
    </row>
    <row r="109" spans="1:10" s="111" customFormat="1" ht="15" customHeight="1" x14ac:dyDescent="0.3">
      <c r="A109" s="110">
        <v>911</v>
      </c>
      <c r="B109" s="108" t="s">
        <v>118</v>
      </c>
      <c r="C109" s="109" t="s">
        <v>34</v>
      </c>
      <c r="D109" s="142" t="s">
        <v>608</v>
      </c>
      <c r="E109" s="108" t="s">
        <v>232</v>
      </c>
      <c r="F109" s="108" t="s">
        <v>233</v>
      </c>
      <c r="G109" s="110">
        <v>9620</v>
      </c>
      <c r="H109" s="108" t="s">
        <v>234</v>
      </c>
      <c r="I109" s="110">
        <v>3951</v>
      </c>
      <c r="J109" s="108" t="s">
        <v>235</v>
      </c>
    </row>
    <row r="110" spans="1:10" s="111" customFormat="1" ht="15" customHeight="1" x14ac:dyDescent="0.3">
      <c r="A110" s="110">
        <v>911</v>
      </c>
      <c r="B110" s="108" t="s">
        <v>118</v>
      </c>
      <c r="C110" s="109" t="s">
        <v>34</v>
      </c>
      <c r="D110" s="142" t="s">
        <v>608</v>
      </c>
      <c r="E110" s="108" t="s">
        <v>232</v>
      </c>
      <c r="F110" s="108" t="s">
        <v>233</v>
      </c>
      <c r="G110" s="110">
        <v>9620</v>
      </c>
      <c r="H110" s="108" t="s">
        <v>234</v>
      </c>
      <c r="I110" s="110">
        <v>3950</v>
      </c>
      <c r="J110" s="108" t="s">
        <v>236</v>
      </c>
    </row>
    <row r="111" spans="1:10" s="111" customFormat="1" ht="15" customHeight="1" x14ac:dyDescent="0.3">
      <c r="A111" s="110">
        <v>911</v>
      </c>
      <c r="B111" s="108" t="s">
        <v>118</v>
      </c>
      <c r="C111" s="109" t="s">
        <v>34</v>
      </c>
      <c r="D111" s="142" t="s">
        <v>608</v>
      </c>
      <c r="E111" s="108" t="s">
        <v>232</v>
      </c>
      <c r="F111" s="108" t="s">
        <v>233</v>
      </c>
      <c r="G111" s="110">
        <v>9620</v>
      </c>
      <c r="H111" s="108" t="s">
        <v>234</v>
      </c>
      <c r="I111" s="110">
        <v>4180</v>
      </c>
      <c r="J111" s="108" t="s">
        <v>260</v>
      </c>
    </row>
    <row r="112" spans="1:10" s="111" customFormat="1" ht="15" customHeight="1" x14ac:dyDescent="0.3">
      <c r="A112" s="110">
        <v>912</v>
      </c>
      <c r="B112" s="108" t="s">
        <v>118</v>
      </c>
      <c r="C112" s="109" t="s">
        <v>43</v>
      </c>
      <c r="D112" s="142" t="s">
        <v>697</v>
      </c>
      <c r="E112" s="108" t="s">
        <v>587</v>
      </c>
      <c r="F112" s="108" t="s">
        <v>201</v>
      </c>
      <c r="G112" s="110">
        <v>1340</v>
      </c>
      <c r="H112" s="108" t="s">
        <v>662</v>
      </c>
      <c r="I112" s="110">
        <v>4170</v>
      </c>
      <c r="J112" s="108" t="s">
        <v>202</v>
      </c>
    </row>
    <row r="113" spans="1:10" s="111" customFormat="1" ht="15" customHeight="1" x14ac:dyDescent="0.3">
      <c r="A113" s="110">
        <v>915</v>
      </c>
      <c r="B113" s="108" t="s">
        <v>118</v>
      </c>
      <c r="C113" s="109" t="s">
        <v>43</v>
      </c>
      <c r="D113" s="142" t="s">
        <v>697</v>
      </c>
      <c r="E113" s="108" t="s">
        <v>197</v>
      </c>
      <c r="F113" s="108" t="s">
        <v>198</v>
      </c>
      <c r="G113" s="110">
        <v>1450</v>
      </c>
      <c r="H113" s="108" t="s">
        <v>199</v>
      </c>
      <c r="I113" s="110">
        <v>3740</v>
      </c>
      <c r="J113" s="108" t="s">
        <v>200</v>
      </c>
    </row>
    <row r="114" spans="1:10" s="111" customFormat="1" ht="15" customHeight="1" x14ac:dyDescent="0.3">
      <c r="A114" s="110">
        <v>916</v>
      </c>
      <c r="B114" s="108" t="s">
        <v>118</v>
      </c>
      <c r="C114" s="109" t="s">
        <v>30</v>
      </c>
      <c r="D114" s="142" t="s">
        <v>608</v>
      </c>
      <c r="E114" s="108" t="s">
        <v>158</v>
      </c>
      <c r="F114" s="108" t="s">
        <v>159</v>
      </c>
      <c r="G114" s="110">
        <v>1180</v>
      </c>
      <c r="H114" s="108" t="s">
        <v>562</v>
      </c>
      <c r="I114" s="110">
        <v>3750</v>
      </c>
      <c r="J114" s="108" t="s">
        <v>160</v>
      </c>
    </row>
    <row r="115" spans="1:10" s="111" customFormat="1" ht="15" customHeight="1" x14ac:dyDescent="0.3">
      <c r="A115" s="110">
        <v>918</v>
      </c>
      <c r="B115" s="108" t="s">
        <v>118</v>
      </c>
      <c r="C115" s="109" t="s">
        <v>35</v>
      </c>
      <c r="D115" s="142" t="s">
        <v>608</v>
      </c>
      <c r="E115" s="108" t="s">
        <v>265</v>
      </c>
      <c r="F115" s="108" t="s">
        <v>266</v>
      </c>
      <c r="G115" s="110">
        <v>9100</v>
      </c>
      <c r="H115" s="108" t="s">
        <v>669</v>
      </c>
      <c r="I115" s="110">
        <v>3930</v>
      </c>
      <c r="J115" s="108" t="s">
        <v>267</v>
      </c>
    </row>
    <row r="116" spans="1:10" s="111" customFormat="1" ht="15" customHeight="1" x14ac:dyDescent="0.3">
      <c r="A116" s="110">
        <v>922</v>
      </c>
      <c r="B116" s="108" t="s">
        <v>118</v>
      </c>
      <c r="C116" s="109" t="s">
        <v>44</v>
      </c>
      <c r="D116" s="142" t="s">
        <v>608</v>
      </c>
      <c r="E116" s="108" t="s">
        <v>286</v>
      </c>
      <c r="F116" s="108" t="s">
        <v>588</v>
      </c>
      <c r="G116" s="110">
        <v>7603</v>
      </c>
      <c r="H116" s="108" t="s">
        <v>287</v>
      </c>
      <c r="I116" s="110">
        <v>3970</v>
      </c>
      <c r="J116" s="108" t="s">
        <v>288</v>
      </c>
    </row>
    <row r="117" spans="1:10" s="111" customFormat="1" ht="15" customHeight="1" x14ac:dyDescent="0.3">
      <c r="A117" s="110">
        <v>923</v>
      </c>
      <c r="B117" s="108" t="s">
        <v>118</v>
      </c>
      <c r="C117" s="109" t="s">
        <v>43</v>
      </c>
      <c r="D117" s="142" t="s">
        <v>697</v>
      </c>
      <c r="E117" s="108" t="s">
        <v>194</v>
      </c>
      <c r="F117" s="108" t="s">
        <v>195</v>
      </c>
      <c r="G117" s="110">
        <v>1420</v>
      </c>
      <c r="H117" s="108" t="s">
        <v>671</v>
      </c>
      <c r="I117" s="110">
        <v>2590</v>
      </c>
      <c r="J117" s="108" t="s">
        <v>196</v>
      </c>
    </row>
    <row r="118" spans="1:10" s="111" customFormat="1" ht="15" customHeight="1" x14ac:dyDescent="0.3">
      <c r="A118" s="110">
        <v>925</v>
      </c>
      <c r="B118" s="108" t="s">
        <v>118</v>
      </c>
      <c r="C118" s="109" t="s">
        <v>47</v>
      </c>
      <c r="D118" s="142" t="s">
        <v>608</v>
      </c>
      <c r="E118" s="108" t="s">
        <v>306</v>
      </c>
      <c r="F118" s="108" t="s">
        <v>307</v>
      </c>
      <c r="G118" s="110">
        <v>4000</v>
      </c>
      <c r="H118" s="108" t="s">
        <v>299</v>
      </c>
      <c r="I118" s="110">
        <v>4040</v>
      </c>
      <c r="J118" s="108" t="s">
        <v>308</v>
      </c>
    </row>
    <row r="119" spans="1:10" s="111" customFormat="1" ht="15" customHeight="1" x14ac:dyDescent="0.3">
      <c r="A119" s="110">
        <v>926</v>
      </c>
      <c r="B119" s="108" t="s">
        <v>118</v>
      </c>
      <c r="C119" s="109" t="s">
        <v>30</v>
      </c>
      <c r="D119" s="142" t="s">
        <v>608</v>
      </c>
      <c r="E119" s="108" t="s">
        <v>147</v>
      </c>
      <c r="F119" s="108" t="s">
        <v>148</v>
      </c>
      <c r="G119" s="110">
        <v>1090</v>
      </c>
      <c r="H119" s="108" t="s">
        <v>149</v>
      </c>
      <c r="I119" s="110">
        <v>2640</v>
      </c>
      <c r="J119" s="108" t="s">
        <v>150</v>
      </c>
    </row>
    <row r="120" spans="1:10" s="111" customFormat="1" ht="15" customHeight="1" x14ac:dyDescent="0.3">
      <c r="A120" s="110">
        <v>927</v>
      </c>
      <c r="B120" s="108" t="s">
        <v>118</v>
      </c>
      <c r="C120" s="109" t="s">
        <v>30</v>
      </c>
      <c r="D120" s="142" t="s">
        <v>692</v>
      </c>
      <c r="E120" s="108" t="s">
        <v>164</v>
      </c>
      <c r="F120" s="108" t="s">
        <v>165</v>
      </c>
      <c r="G120" s="110">
        <v>1180</v>
      </c>
      <c r="H120" s="108" t="s">
        <v>562</v>
      </c>
      <c r="I120" s="110">
        <v>4560</v>
      </c>
      <c r="J120" s="108" t="s">
        <v>169</v>
      </c>
    </row>
    <row r="121" spans="1:10" s="111" customFormat="1" ht="15" customHeight="1" x14ac:dyDescent="0.3">
      <c r="A121" s="110">
        <v>927</v>
      </c>
      <c r="B121" s="108" t="s">
        <v>118</v>
      </c>
      <c r="C121" s="109" t="s">
        <v>30</v>
      </c>
      <c r="D121" s="142" t="s">
        <v>692</v>
      </c>
      <c r="E121" s="108" t="s">
        <v>164</v>
      </c>
      <c r="F121" s="108" t="s">
        <v>165</v>
      </c>
      <c r="G121" s="110">
        <v>1180</v>
      </c>
      <c r="H121" s="108" t="s">
        <v>562</v>
      </c>
      <c r="I121" s="110">
        <v>3770</v>
      </c>
      <c r="J121" s="108" t="s">
        <v>166</v>
      </c>
    </row>
    <row r="122" spans="1:10" s="111" customFormat="1" ht="15" customHeight="1" x14ac:dyDescent="0.3">
      <c r="A122" s="110">
        <v>935</v>
      </c>
      <c r="B122" s="108" t="s">
        <v>118</v>
      </c>
      <c r="C122" s="109" t="s">
        <v>30</v>
      </c>
      <c r="D122" s="142" t="s">
        <v>692</v>
      </c>
      <c r="E122" s="108" t="s">
        <v>161</v>
      </c>
      <c r="F122" s="108" t="s">
        <v>162</v>
      </c>
      <c r="G122" s="110">
        <v>1180</v>
      </c>
      <c r="H122" s="108" t="s">
        <v>562</v>
      </c>
      <c r="I122" s="110">
        <v>2130</v>
      </c>
      <c r="J122" s="108" t="s">
        <v>163</v>
      </c>
    </row>
    <row r="123" spans="1:10" s="111" customFormat="1" ht="15" customHeight="1" x14ac:dyDescent="0.3">
      <c r="A123" s="110">
        <v>937</v>
      </c>
      <c r="B123" s="108" t="s">
        <v>118</v>
      </c>
      <c r="C123" s="109" t="s">
        <v>37</v>
      </c>
      <c r="D123" s="142" t="s">
        <v>608</v>
      </c>
      <c r="E123" s="108" t="s">
        <v>127</v>
      </c>
      <c r="F123" s="108" t="s">
        <v>128</v>
      </c>
      <c r="G123" s="110">
        <v>2980</v>
      </c>
      <c r="H123" s="108" t="s">
        <v>129</v>
      </c>
      <c r="I123" s="110">
        <v>2570</v>
      </c>
      <c r="J123" s="108" t="s">
        <v>132</v>
      </c>
    </row>
    <row r="124" spans="1:10" s="111" customFormat="1" ht="15" customHeight="1" x14ac:dyDescent="0.3">
      <c r="A124" s="110">
        <v>937</v>
      </c>
      <c r="B124" s="108" t="s">
        <v>118</v>
      </c>
      <c r="C124" s="109" t="s">
        <v>37</v>
      </c>
      <c r="D124" s="142" t="s">
        <v>608</v>
      </c>
      <c r="E124" s="108" t="s">
        <v>127</v>
      </c>
      <c r="F124" s="108" t="s">
        <v>128</v>
      </c>
      <c r="G124" s="110">
        <v>2980</v>
      </c>
      <c r="H124" s="108" t="s">
        <v>129</v>
      </c>
      <c r="I124" s="110">
        <v>2571</v>
      </c>
      <c r="J124" s="108" t="s">
        <v>130</v>
      </c>
    </row>
    <row r="125" spans="1:10" s="111" customFormat="1" ht="15" customHeight="1" x14ac:dyDescent="0.3">
      <c r="A125" s="110">
        <v>938</v>
      </c>
      <c r="B125" s="108" t="s">
        <v>118</v>
      </c>
      <c r="C125" s="109" t="s">
        <v>46</v>
      </c>
      <c r="D125" s="142" t="s">
        <v>698</v>
      </c>
      <c r="E125" s="108" t="s">
        <v>339</v>
      </c>
      <c r="F125" s="108" t="s">
        <v>340</v>
      </c>
      <c r="G125" s="110">
        <v>5190</v>
      </c>
      <c r="H125" s="108" t="s">
        <v>672</v>
      </c>
      <c r="I125" s="110">
        <v>3790</v>
      </c>
      <c r="J125" s="108" t="s">
        <v>341</v>
      </c>
    </row>
    <row r="126" spans="1:10" s="111" customFormat="1" ht="15" customHeight="1" x14ac:dyDescent="0.3">
      <c r="A126" s="110">
        <v>939</v>
      </c>
      <c r="B126" s="108" t="s">
        <v>118</v>
      </c>
      <c r="C126" s="109" t="s">
        <v>36</v>
      </c>
      <c r="D126" s="142" t="s">
        <v>689</v>
      </c>
      <c r="E126" s="108" t="s">
        <v>137</v>
      </c>
      <c r="F126" s="108" t="s">
        <v>138</v>
      </c>
      <c r="G126" s="110">
        <v>2440</v>
      </c>
      <c r="H126" s="108" t="s">
        <v>139</v>
      </c>
      <c r="I126" s="110">
        <v>2540</v>
      </c>
      <c r="J126" s="108" t="s">
        <v>137</v>
      </c>
    </row>
    <row r="127" spans="1:10" s="111" customFormat="1" ht="15" customHeight="1" x14ac:dyDescent="0.3">
      <c r="A127" s="110">
        <v>941</v>
      </c>
      <c r="B127" s="108" t="s">
        <v>118</v>
      </c>
      <c r="C127" s="109" t="s">
        <v>45</v>
      </c>
      <c r="D127" s="142" t="s">
        <v>695</v>
      </c>
      <c r="E127" s="108" t="s">
        <v>272</v>
      </c>
      <c r="F127" s="108" t="s">
        <v>273</v>
      </c>
      <c r="G127" s="110">
        <v>6001</v>
      </c>
      <c r="H127" s="108" t="s">
        <v>274</v>
      </c>
      <c r="I127" s="110">
        <v>4010</v>
      </c>
      <c r="J127" s="108" t="s">
        <v>589</v>
      </c>
    </row>
    <row r="128" spans="1:10" s="111" customFormat="1" ht="15" customHeight="1" x14ac:dyDescent="0.3">
      <c r="A128" s="110">
        <v>942</v>
      </c>
      <c r="B128" s="108" t="s">
        <v>118</v>
      </c>
      <c r="C128" s="109" t="s">
        <v>41</v>
      </c>
      <c r="D128" s="142" t="s">
        <v>608</v>
      </c>
      <c r="E128" s="108" t="s">
        <v>178</v>
      </c>
      <c r="F128" s="108" t="s">
        <v>179</v>
      </c>
      <c r="G128" s="110">
        <v>3290</v>
      </c>
      <c r="H128" s="108" t="s">
        <v>180</v>
      </c>
      <c r="I128" s="110">
        <v>2600</v>
      </c>
      <c r="J128" s="108" t="s">
        <v>181</v>
      </c>
    </row>
    <row r="129" spans="1:10" s="111" customFormat="1" ht="15" customHeight="1" x14ac:dyDescent="0.3">
      <c r="A129" s="110">
        <v>943</v>
      </c>
      <c r="B129" s="108" t="s">
        <v>118</v>
      </c>
      <c r="C129" s="109" t="s">
        <v>41</v>
      </c>
      <c r="D129" s="142" t="s">
        <v>696</v>
      </c>
      <c r="E129" s="108" t="s">
        <v>182</v>
      </c>
      <c r="F129" s="108" t="s">
        <v>183</v>
      </c>
      <c r="G129" s="110">
        <v>3070</v>
      </c>
      <c r="H129" s="108" t="s">
        <v>184</v>
      </c>
      <c r="I129" s="110">
        <v>4230</v>
      </c>
      <c r="J129" s="108" t="s">
        <v>190</v>
      </c>
    </row>
    <row r="130" spans="1:10" s="111" customFormat="1" ht="15" customHeight="1" x14ac:dyDescent="0.3">
      <c r="A130" s="110">
        <v>943</v>
      </c>
      <c r="B130" s="108" t="s">
        <v>118</v>
      </c>
      <c r="C130" s="109" t="s">
        <v>41</v>
      </c>
      <c r="D130" s="142" t="s">
        <v>696</v>
      </c>
      <c r="E130" s="108" t="s">
        <v>182</v>
      </c>
      <c r="F130" s="108" t="s">
        <v>183</v>
      </c>
      <c r="G130" s="110">
        <v>3070</v>
      </c>
      <c r="H130" s="108" t="s">
        <v>184</v>
      </c>
      <c r="I130" s="110">
        <v>2610</v>
      </c>
      <c r="J130" s="108" t="s">
        <v>184</v>
      </c>
    </row>
    <row r="131" spans="1:10" s="111" customFormat="1" ht="15" customHeight="1" x14ac:dyDescent="0.3">
      <c r="A131" s="110">
        <v>944</v>
      </c>
      <c r="B131" s="108" t="s">
        <v>118</v>
      </c>
      <c r="C131" s="109" t="s">
        <v>42</v>
      </c>
      <c r="D131" s="142" t="s">
        <v>608</v>
      </c>
      <c r="E131" s="108" t="s">
        <v>170</v>
      </c>
      <c r="F131" s="108" t="s">
        <v>171</v>
      </c>
      <c r="G131" s="110">
        <v>1850</v>
      </c>
      <c r="H131" s="108" t="s">
        <v>172</v>
      </c>
      <c r="I131" s="110">
        <v>2620</v>
      </c>
      <c r="J131" s="108" t="s">
        <v>173</v>
      </c>
    </row>
    <row r="132" spans="1:10" s="111" customFormat="1" ht="15" customHeight="1" x14ac:dyDescent="0.3">
      <c r="A132" s="110">
        <v>946</v>
      </c>
      <c r="B132" s="108" t="s">
        <v>118</v>
      </c>
      <c r="C132" s="109" t="s">
        <v>30</v>
      </c>
      <c r="D132" s="142" t="s">
        <v>692</v>
      </c>
      <c r="E132" s="108" t="s">
        <v>151</v>
      </c>
      <c r="F132" s="108" t="s">
        <v>152</v>
      </c>
      <c r="G132" s="110">
        <v>1030</v>
      </c>
      <c r="H132" s="108" t="s">
        <v>590</v>
      </c>
      <c r="I132" s="110">
        <v>2670</v>
      </c>
      <c r="J132" s="108" t="s">
        <v>153</v>
      </c>
    </row>
    <row r="133" spans="1:10" s="111" customFormat="1" ht="15" customHeight="1" x14ac:dyDescent="0.3">
      <c r="A133" s="110">
        <v>947</v>
      </c>
      <c r="B133" s="108" t="s">
        <v>118</v>
      </c>
      <c r="C133" s="109" t="s">
        <v>41</v>
      </c>
      <c r="D133" s="142" t="s">
        <v>696</v>
      </c>
      <c r="E133" s="108" t="s">
        <v>185</v>
      </c>
      <c r="F133" s="108" t="s">
        <v>186</v>
      </c>
      <c r="G133" s="110">
        <v>3300</v>
      </c>
      <c r="H133" s="108" t="s">
        <v>187</v>
      </c>
      <c r="I133" s="110">
        <v>3780</v>
      </c>
      <c r="J133" s="108" t="s">
        <v>188</v>
      </c>
    </row>
    <row r="134" spans="1:10" s="111" customFormat="1" ht="15" customHeight="1" x14ac:dyDescent="0.3">
      <c r="A134" s="110">
        <v>947</v>
      </c>
      <c r="B134" s="108" t="s">
        <v>118</v>
      </c>
      <c r="C134" s="109" t="s">
        <v>41</v>
      </c>
      <c r="D134" s="142" t="s">
        <v>696</v>
      </c>
      <c r="E134" s="108" t="s">
        <v>185</v>
      </c>
      <c r="F134" s="108" t="s">
        <v>186</v>
      </c>
      <c r="G134" s="110">
        <v>3300</v>
      </c>
      <c r="H134" s="108" t="s">
        <v>187</v>
      </c>
      <c r="I134" s="110">
        <v>2680</v>
      </c>
      <c r="J134" s="108" t="s">
        <v>193</v>
      </c>
    </row>
    <row r="135" spans="1:10" s="111" customFormat="1" ht="15" customHeight="1" x14ac:dyDescent="0.3">
      <c r="A135" s="110">
        <v>948</v>
      </c>
      <c r="B135" s="108" t="s">
        <v>118</v>
      </c>
      <c r="C135" s="109" t="s">
        <v>30</v>
      </c>
      <c r="D135" s="142" t="s">
        <v>608</v>
      </c>
      <c r="E135" s="108" t="s">
        <v>167</v>
      </c>
      <c r="F135" s="108" t="s">
        <v>155</v>
      </c>
      <c r="G135" s="110">
        <v>1180</v>
      </c>
      <c r="H135" s="108" t="s">
        <v>562</v>
      </c>
      <c r="I135" s="110">
        <v>2120</v>
      </c>
      <c r="J135" s="108" t="s">
        <v>168</v>
      </c>
    </row>
    <row r="136" spans="1:10" s="111" customFormat="1" ht="15" customHeight="1" x14ac:dyDescent="0.3">
      <c r="A136" s="110">
        <v>949</v>
      </c>
      <c r="B136" s="108" t="s">
        <v>118</v>
      </c>
      <c r="C136" s="109" t="s">
        <v>45</v>
      </c>
      <c r="D136" s="142" t="s">
        <v>695</v>
      </c>
      <c r="E136" s="108" t="s">
        <v>275</v>
      </c>
      <c r="F136" s="108" t="s">
        <v>276</v>
      </c>
      <c r="G136" s="110">
        <v>6220</v>
      </c>
      <c r="H136" s="108" t="s">
        <v>277</v>
      </c>
      <c r="I136" s="110">
        <v>3842</v>
      </c>
      <c r="J136" s="108" t="s">
        <v>278</v>
      </c>
    </row>
    <row r="137" spans="1:10" s="111" customFormat="1" ht="15" customHeight="1" x14ac:dyDescent="0.3">
      <c r="A137" s="110">
        <v>950</v>
      </c>
      <c r="B137" s="108" t="s">
        <v>118</v>
      </c>
      <c r="C137" s="109" t="s">
        <v>44</v>
      </c>
      <c r="D137" s="142" t="s">
        <v>608</v>
      </c>
      <c r="E137" s="108" t="s">
        <v>294</v>
      </c>
      <c r="F137" s="108" t="s">
        <v>295</v>
      </c>
      <c r="G137" s="110">
        <v>7900</v>
      </c>
      <c r="H137" s="108" t="s">
        <v>673</v>
      </c>
      <c r="I137" s="110">
        <v>3980</v>
      </c>
      <c r="J137" s="108" t="s">
        <v>296</v>
      </c>
    </row>
    <row r="138" spans="1:10" s="111" customFormat="1" ht="15" customHeight="1" x14ac:dyDescent="0.3">
      <c r="A138" s="110">
        <v>951</v>
      </c>
      <c r="B138" s="108" t="s">
        <v>118</v>
      </c>
      <c r="C138" s="109" t="s">
        <v>44</v>
      </c>
      <c r="D138" s="142" t="s">
        <v>695</v>
      </c>
      <c r="E138" s="108" t="s">
        <v>283</v>
      </c>
      <c r="F138" s="108" t="s">
        <v>591</v>
      </c>
      <c r="G138" s="110">
        <v>7000</v>
      </c>
      <c r="H138" s="108" t="s">
        <v>284</v>
      </c>
      <c r="I138" s="110">
        <v>4030</v>
      </c>
      <c r="J138" s="108" t="s">
        <v>285</v>
      </c>
    </row>
    <row r="139" spans="1:10" s="111" customFormat="1" ht="15" customHeight="1" x14ac:dyDescent="0.3">
      <c r="A139" s="110">
        <v>952</v>
      </c>
      <c r="B139" s="108" t="s">
        <v>118</v>
      </c>
      <c r="C139" s="109" t="s">
        <v>40</v>
      </c>
      <c r="D139" s="142" t="s">
        <v>693</v>
      </c>
      <c r="E139" s="108" t="s">
        <v>322</v>
      </c>
      <c r="F139" s="108" t="s">
        <v>323</v>
      </c>
      <c r="G139" s="110">
        <v>3740</v>
      </c>
      <c r="H139" s="108" t="s">
        <v>324</v>
      </c>
      <c r="I139" s="110">
        <v>4080</v>
      </c>
      <c r="J139" s="108" t="s">
        <v>325</v>
      </c>
    </row>
    <row r="140" spans="1:10" s="111" customFormat="1" ht="15" customHeight="1" x14ac:dyDescent="0.3">
      <c r="A140" s="110">
        <v>954</v>
      </c>
      <c r="B140" s="108" t="s">
        <v>118</v>
      </c>
      <c r="C140" s="109" t="s">
        <v>48</v>
      </c>
      <c r="D140" s="142" t="s">
        <v>608</v>
      </c>
      <c r="E140" s="108" t="s">
        <v>592</v>
      </c>
      <c r="F140" s="108" t="s">
        <v>313</v>
      </c>
      <c r="G140" s="110">
        <v>4841</v>
      </c>
      <c r="H140" s="108" t="s">
        <v>593</v>
      </c>
      <c r="I140" s="110">
        <v>4050</v>
      </c>
      <c r="J140" s="108" t="s">
        <v>314</v>
      </c>
    </row>
    <row r="141" spans="1:10" s="111" customFormat="1" ht="15" customHeight="1" x14ac:dyDescent="0.3">
      <c r="A141" s="110">
        <v>955</v>
      </c>
      <c r="B141" s="108" t="s">
        <v>118</v>
      </c>
      <c r="C141" s="109" t="s">
        <v>46</v>
      </c>
      <c r="D141" s="142" t="s">
        <v>698</v>
      </c>
      <c r="E141" s="108" t="s">
        <v>335</v>
      </c>
      <c r="F141" s="108" t="s">
        <v>336</v>
      </c>
      <c r="G141" s="110">
        <v>5002</v>
      </c>
      <c r="H141" s="108" t="s">
        <v>334</v>
      </c>
      <c r="I141" s="110">
        <v>4140</v>
      </c>
      <c r="J141" s="108" t="s">
        <v>337</v>
      </c>
    </row>
    <row r="142" spans="1:10" s="111" customFormat="1" ht="15" customHeight="1" x14ac:dyDescent="0.3">
      <c r="A142" s="110">
        <v>956</v>
      </c>
      <c r="B142" s="108" t="s">
        <v>118</v>
      </c>
      <c r="C142" s="109" t="s">
        <v>34</v>
      </c>
      <c r="D142" s="142" t="s">
        <v>608</v>
      </c>
      <c r="E142" s="108" t="s">
        <v>237</v>
      </c>
      <c r="F142" s="108" t="s">
        <v>238</v>
      </c>
      <c r="G142" s="110">
        <v>9900</v>
      </c>
      <c r="H142" s="108" t="s">
        <v>239</v>
      </c>
      <c r="I142" s="110">
        <v>2210</v>
      </c>
      <c r="J142" s="108" t="s">
        <v>240</v>
      </c>
    </row>
    <row r="143" spans="1:10" s="111" customFormat="1" ht="15" customHeight="1" x14ac:dyDescent="0.3">
      <c r="A143" s="110">
        <v>959</v>
      </c>
      <c r="B143" s="108" t="s">
        <v>118</v>
      </c>
      <c r="C143" s="109" t="s">
        <v>34</v>
      </c>
      <c r="D143" s="142" t="s">
        <v>690</v>
      </c>
      <c r="E143" s="108" t="s">
        <v>253</v>
      </c>
      <c r="F143" s="108" t="s">
        <v>254</v>
      </c>
      <c r="G143" s="110">
        <v>9090</v>
      </c>
      <c r="H143" s="108" t="s">
        <v>255</v>
      </c>
      <c r="I143" s="110">
        <v>3920</v>
      </c>
      <c r="J143" s="108" t="s">
        <v>256</v>
      </c>
    </row>
    <row r="144" spans="1:10" s="111" customFormat="1" ht="15" customHeight="1" x14ac:dyDescent="0.3">
      <c r="A144" s="110">
        <v>959</v>
      </c>
      <c r="B144" s="108" t="s">
        <v>118</v>
      </c>
      <c r="C144" s="109" t="s">
        <v>34</v>
      </c>
      <c r="D144" s="142" t="s">
        <v>690</v>
      </c>
      <c r="E144" s="108" t="s">
        <v>253</v>
      </c>
      <c r="F144" s="108" t="s">
        <v>254</v>
      </c>
      <c r="G144" s="110">
        <v>9090</v>
      </c>
      <c r="H144" s="108" t="s">
        <v>255</v>
      </c>
      <c r="I144" s="110">
        <v>3910</v>
      </c>
      <c r="J144" s="108" t="s">
        <v>258</v>
      </c>
    </row>
    <row r="145" spans="1:10" s="111" customFormat="1" ht="15" customHeight="1" x14ac:dyDescent="0.3">
      <c r="A145" s="110">
        <v>959</v>
      </c>
      <c r="B145" s="108" t="s">
        <v>118</v>
      </c>
      <c r="C145" s="109" t="s">
        <v>34</v>
      </c>
      <c r="D145" s="142" t="s">
        <v>690</v>
      </c>
      <c r="E145" s="108" t="s">
        <v>253</v>
      </c>
      <c r="F145" s="108" t="s">
        <v>254</v>
      </c>
      <c r="G145" s="110">
        <v>9090</v>
      </c>
      <c r="H145" s="108" t="s">
        <v>255</v>
      </c>
      <c r="I145" s="110">
        <v>6100</v>
      </c>
      <c r="J145" s="108" t="s">
        <v>259</v>
      </c>
    </row>
    <row r="146" spans="1:10" s="111" customFormat="1" ht="15" customHeight="1" x14ac:dyDescent="0.3">
      <c r="A146" s="110">
        <v>960</v>
      </c>
      <c r="B146" s="108" t="s">
        <v>118</v>
      </c>
      <c r="C146" s="109" t="s">
        <v>35</v>
      </c>
      <c r="D146" s="142" t="s">
        <v>608</v>
      </c>
      <c r="E146" s="108" t="s">
        <v>261</v>
      </c>
      <c r="F146" s="108" t="s">
        <v>262</v>
      </c>
      <c r="G146" s="110">
        <v>9100</v>
      </c>
      <c r="H146" s="108" t="s">
        <v>669</v>
      </c>
      <c r="I146" s="110">
        <v>1871</v>
      </c>
      <c r="J146" s="108" t="s">
        <v>263</v>
      </c>
    </row>
    <row r="147" spans="1:10" s="111" customFormat="1" ht="15" customHeight="1" x14ac:dyDescent="0.3">
      <c r="A147" s="110">
        <v>960</v>
      </c>
      <c r="B147" s="108" t="s">
        <v>118</v>
      </c>
      <c r="C147" s="109" t="s">
        <v>35</v>
      </c>
      <c r="D147" s="142" t="s">
        <v>608</v>
      </c>
      <c r="E147" s="108" t="s">
        <v>261</v>
      </c>
      <c r="F147" s="108" t="s">
        <v>262</v>
      </c>
      <c r="G147" s="110">
        <v>9100</v>
      </c>
      <c r="H147" s="108" t="s">
        <v>669</v>
      </c>
      <c r="I147" s="110">
        <v>3940</v>
      </c>
      <c r="J147" s="108" t="s">
        <v>264</v>
      </c>
    </row>
    <row r="148" spans="1:10" s="111" customFormat="1" ht="15" customHeight="1" x14ac:dyDescent="0.3">
      <c r="A148" s="110">
        <v>961</v>
      </c>
      <c r="B148" s="108" t="s">
        <v>118</v>
      </c>
      <c r="C148" s="109" t="s">
        <v>33</v>
      </c>
      <c r="D148" s="142" t="s">
        <v>608</v>
      </c>
      <c r="E148" s="108" t="s">
        <v>214</v>
      </c>
      <c r="F148" s="108" t="s">
        <v>215</v>
      </c>
      <c r="G148" s="110">
        <v>8900</v>
      </c>
      <c r="H148" s="108" t="s">
        <v>216</v>
      </c>
      <c r="I148" s="110">
        <v>2160</v>
      </c>
      <c r="J148" s="108" t="s">
        <v>217</v>
      </c>
    </row>
    <row r="149" spans="1:10" s="111" customFormat="1" ht="15" customHeight="1" x14ac:dyDescent="0.3">
      <c r="A149" s="110">
        <v>962</v>
      </c>
      <c r="B149" s="108" t="s">
        <v>118</v>
      </c>
      <c r="C149" s="109" t="s">
        <v>32</v>
      </c>
      <c r="D149" s="142" t="s">
        <v>608</v>
      </c>
      <c r="E149" s="108" t="s">
        <v>221</v>
      </c>
      <c r="F149" s="108" t="s">
        <v>222</v>
      </c>
      <c r="G149" s="110">
        <v>8930</v>
      </c>
      <c r="H149" s="108" t="s">
        <v>223</v>
      </c>
      <c r="I149" s="110">
        <v>2180</v>
      </c>
      <c r="J149" s="108" t="s">
        <v>224</v>
      </c>
    </row>
    <row r="150" spans="1:10" s="111" customFormat="1" ht="15" customHeight="1" x14ac:dyDescent="0.3">
      <c r="A150" s="110">
        <v>963</v>
      </c>
      <c r="B150" s="108" t="s">
        <v>118</v>
      </c>
      <c r="C150" s="109" t="s">
        <v>31</v>
      </c>
      <c r="D150" s="142" t="s">
        <v>608</v>
      </c>
      <c r="E150" s="108" t="s">
        <v>207</v>
      </c>
      <c r="F150" s="108" t="s">
        <v>208</v>
      </c>
      <c r="G150" s="110">
        <v>8200</v>
      </c>
      <c r="H150" s="108" t="s">
        <v>209</v>
      </c>
      <c r="I150" s="110">
        <v>2200</v>
      </c>
      <c r="J150" s="108" t="s">
        <v>210</v>
      </c>
    </row>
    <row r="151" spans="1:10" s="111" customFormat="1" ht="15" customHeight="1" x14ac:dyDescent="0.3">
      <c r="A151" s="110">
        <v>964</v>
      </c>
      <c r="B151" s="108" t="s">
        <v>118</v>
      </c>
      <c r="C151" s="109" t="s">
        <v>47</v>
      </c>
      <c r="D151" s="142" t="s">
        <v>608</v>
      </c>
      <c r="E151" s="108" t="s">
        <v>302</v>
      </c>
      <c r="F151" s="108" t="s">
        <v>303</v>
      </c>
      <c r="G151" s="110">
        <v>4020</v>
      </c>
      <c r="H151" s="108" t="s">
        <v>299</v>
      </c>
      <c r="I151" s="110">
        <v>4070</v>
      </c>
      <c r="J151" s="108" t="s">
        <v>304</v>
      </c>
    </row>
    <row r="152" spans="1:10" s="111" customFormat="1" ht="15" customHeight="1" x14ac:dyDescent="0.3">
      <c r="A152" s="110">
        <v>970</v>
      </c>
      <c r="B152" s="108" t="s">
        <v>118</v>
      </c>
      <c r="C152" s="109" t="s">
        <v>38</v>
      </c>
      <c r="D152" s="142" t="s">
        <v>608</v>
      </c>
      <c r="E152" s="108" t="s">
        <v>133</v>
      </c>
      <c r="F152" s="108" t="s">
        <v>134</v>
      </c>
      <c r="G152" s="110">
        <v>2570</v>
      </c>
      <c r="H152" s="108" t="s">
        <v>135</v>
      </c>
      <c r="I152" s="110">
        <v>2530</v>
      </c>
      <c r="J152" s="108" t="s">
        <v>136</v>
      </c>
    </row>
    <row r="153" spans="1:10" s="111" customFormat="1" ht="15" customHeight="1" x14ac:dyDescent="0.3">
      <c r="A153" s="110">
        <v>972</v>
      </c>
      <c r="B153" s="108" t="s">
        <v>118</v>
      </c>
      <c r="C153" s="109" t="s">
        <v>47</v>
      </c>
      <c r="D153" s="142" t="s">
        <v>608</v>
      </c>
      <c r="E153" s="108" t="s">
        <v>297</v>
      </c>
      <c r="F153" s="108" t="s">
        <v>298</v>
      </c>
      <c r="G153" s="110">
        <v>4000</v>
      </c>
      <c r="H153" s="108" t="s">
        <v>299</v>
      </c>
      <c r="I153" s="110">
        <v>6150</v>
      </c>
      <c r="J153" s="108" t="s">
        <v>301</v>
      </c>
    </row>
    <row r="154" spans="1:10" s="111" customFormat="1" ht="15" customHeight="1" x14ac:dyDescent="0.3">
      <c r="A154" s="110">
        <v>972</v>
      </c>
      <c r="B154" s="108" t="s">
        <v>118</v>
      </c>
      <c r="C154" s="109" t="s">
        <v>47</v>
      </c>
      <c r="D154" s="142" t="s">
        <v>608</v>
      </c>
      <c r="E154" s="108" t="s">
        <v>297</v>
      </c>
      <c r="F154" s="108" t="s">
        <v>298</v>
      </c>
      <c r="G154" s="110">
        <v>4000</v>
      </c>
      <c r="H154" s="108" t="s">
        <v>299</v>
      </c>
      <c r="I154" s="110">
        <v>3810</v>
      </c>
      <c r="J154" s="108" t="s">
        <v>305</v>
      </c>
    </row>
    <row r="155" spans="1:10" s="111" customFormat="1" ht="15" customHeight="1" x14ac:dyDescent="0.3">
      <c r="A155" s="110">
        <v>972</v>
      </c>
      <c r="B155" s="108" t="s">
        <v>118</v>
      </c>
      <c r="C155" s="109" t="s">
        <v>47</v>
      </c>
      <c r="D155" s="142" t="s">
        <v>608</v>
      </c>
      <c r="E155" s="108" t="s">
        <v>297</v>
      </c>
      <c r="F155" s="108" t="s">
        <v>298</v>
      </c>
      <c r="G155" s="110">
        <v>4000</v>
      </c>
      <c r="H155" s="108" t="s">
        <v>299</v>
      </c>
      <c r="I155" s="110">
        <v>3820</v>
      </c>
      <c r="J155" s="108" t="s">
        <v>300</v>
      </c>
    </row>
    <row r="156" spans="1:10" s="111" customFormat="1" ht="15" customHeight="1" x14ac:dyDescent="0.3">
      <c r="A156" s="110">
        <v>974</v>
      </c>
      <c r="B156" s="108" t="s">
        <v>118</v>
      </c>
      <c r="C156" s="109" t="s">
        <v>44</v>
      </c>
      <c r="D156" s="142" t="s">
        <v>695</v>
      </c>
      <c r="E156" s="108" t="s">
        <v>268</v>
      </c>
      <c r="F156" s="108" t="s">
        <v>269</v>
      </c>
      <c r="G156" s="110">
        <v>7500</v>
      </c>
      <c r="H156" s="108" t="s">
        <v>270</v>
      </c>
      <c r="I156" s="110">
        <v>6130</v>
      </c>
      <c r="J156" s="108" t="s">
        <v>271</v>
      </c>
    </row>
    <row r="157" spans="1:10" s="111" customFormat="1" ht="15" customHeight="1" x14ac:dyDescent="0.3">
      <c r="A157" s="110">
        <v>974</v>
      </c>
      <c r="B157" s="108" t="s">
        <v>118</v>
      </c>
      <c r="C157" s="109" t="s">
        <v>44</v>
      </c>
      <c r="D157" s="142" t="s">
        <v>695</v>
      </c>
      <c r="E157" s="108" t="s">
        <v>268</v>
      </c>
      <c r="F157" s="108" t="s">
        <v>269</v>
      </c>
      <c r="G157" s="110">
        <v>7500</v>
      </c>
      <c r="H157" s="108" t="s">
        <v>270</v>
      </c>
      <c r="I157" s="110">
        <v>4000</v>
      </c>
      <c r="J157" s="108" t="s">
        <v>289</v>
      </c>
    </row>
    <row r="158" spans="1:10" s="111" customFormat="1" ht="15" customHeight="1" x14ac:dyDescent="0.3">
      <c r="A158" s="110">
        <v>975</v>
      </c>
      <c r="B158" s="108" t="s">
        <v>118</v>
      </c>
      <c r="C158" s="109" t="s">
        <v>41</v>
      </c>
      <c r="D158" s="142" t="s">
        <v>608</v>
      </c>
      <c r="E158" s="108" t="s">
        <v>174</v>
      </c>
      <c r="F158" s="108" t="s">
        <v>175</v>
      </c>
      <c r="G158" s="110">
        <v>3360</v>
      </c>
      <c r="H158" s="108" t="s">
        <v>176</v>
      </c>
      <c r="I158" s="110">
        <v>2580</v>
      </c>
      <c r="J158" s="108" t="s">
        <v>177</v>
      </c>
    </row>
    <row r="159" spans="1:10" s="111" customFormat="1" ht="15" customHeight="1" x14ac:dyDescent="0.3">
      <c r="A159" s="110">
        <v>975</v>
      </c>
      <c r="B159" s="108" t="s">
        <v>118</v>
      </c>
      <c r="C159" s="109" t="s">
        <v>41</v>
      </c>
      <c r="D159" s="142" t="s">
        <v>608</v>
      </c>
      <c r="E159" s="108" t="s">
        <v>174</v>
      </c>
      <c r="F159" s="108" t="s">
        <v>175</v>
      </c>
      <c r="G159" s="110">
        <v>3360</v>
      </c>
      <c r="H159" s="108" t="s">
        <v>176</v>
      </c>
      <c r="I159" s="110">
        <v>4160</v>
      </c>
      <c r="J159" s="108" t="s">
        <v>192</v>
      </c>
    </row>
    <row r="160" spans="1:10" s="111" customFormat="1" ht="15" customHeight="1" x14ac:dyDescent="0.3">
      <c r="A160" s="110">
        <v>978</v>
      </c>
      <c r="B160" s="108" t="s">
        <v>118</v>
      </c>
      <c r="C160" s="109" t="s">
        <v>34</v>
      </c>
      <c r="D160" s="142" t="s">
        <v>608</v>
      </c>
      <c r="E160" s="108" t="s">
        <v>241</v>
      </c>
      <c r="F160" s="108" t="s">
        <v>242</v>
      </c>
      <c r="G160" s="110">
        <v>9060</v>
      </c>
      <c r="H160" s="108" t="s">
        <v>243</v>
      </c>
      <c r="I160" s="110">
        <v>3961</v>
      </c>
      <c r="J160" s="108" t="s">
        <v>594</v>
      </c>
    </row>
    <row r="161" spans="1:10" s="111" customFormat="1" ht="15" customHeight="1" x14ac:dyDescent="0.3">
      <c r="A161" s="110">
        <v>978</v>
      </c>
      <c r="B161" s="108" t="s">
        <v>118</v>
      </c>
      <c r="C161" s="109" t="s">
        <v>34</v>
      </c>
      <c r="D161" s="142" t="s">
        <v>608</v>
      </c>
      <c r="E161" s="108" t="s">
        <v>241</v>
      </c>
      <c r="F161" s="108" t="s">
        <v>242</v>
      </c>
      <c r="G161" s="110">
        <v>9060</v>
      </c>
      <c r="H161" s="108" t="s">
        <v>243</v>
      </c>
      <c r="I161" s="110">
        <v>3960</v>
      </c>
      <c r="J161" s="108" t="s">
        <v>244</v>
      </c>
    </row>
    <row r="162" spans="1:10" s="111" customFormat="1" ht="15" customHeight="1" x14ac:dyDescent="0.3">
      <c r="A162" s="110">
        <v>979</v>
      </c>
      <c r="B162" s="108" t="s">
        <v>118</v>
      </c>
      <c r="C162" s="109" t="s">
        <v>30</v>
      </c>
      <c r="D162" s="142" t="s">
        <v>692</v>
      </c>
      <c r="E162" s="108" t="s">
        <v>154</v>
      </c>
      <c r="F162" s="108" t="s">
        <v>155</v>
      </c>
      <c r="G162" s="110">
        <v>1180</v>
      </c>
      <c r="H162" s="108" t="s">
        <v>562</v>
      </c>
      <c r="I162" s="110">
        <v>2125</v>
      </c>
      <c r="J162" s="108" t="s">
        <v>157</v>
      </c>
    </row>
    <row r="163" spans="1:10" s="111" customFormat="1" ht="15" customHeight="1" x14ac:dyDescent="0.3">
      <c r="A163" s="110">
        <v>980</v>
      </c>
      <c r="B163" s="108" t="s">
        <v>118</v>
      </c>
      <c r="C163" s="109" t="s">
        <v>30</v>
      </c>
      <c r="D163" s="142" t="s">
        <v>692</v>
      </c>
      <c r="E163" s="108" t="s">
        <v>140</v>
      </c>
      <c r="F163" s="108" t="s">
        <v>141</v>
      </c>
      <c r="G163" s="110">
        <v>1070</v>
      </c>
      <c r="H163" s="108" t="s">
        <v>142</v>
      </c>
      <c r="I163" s="110">
        <v>5625</v>
      </c>
      <c r="J163" s="108" t="s">
        <v>143</v>
      </c>
    </row>
    <row r="164" spans="1:10" s="111" customFormat="1" ht="15" customHeight="1" x14ac:dyDescent="0.3">
      <c r="A164" s="110">
        <v>982</v>
      </c>
      <c r="B164" s="108" t="s">
        <v>118</v>
      </c>
      <c r="C164" s="109" t="s">
        <v>31</v>
      </c>
      <c r="D164" s="142" t="s">
        <v>608</v>
      </c>
      <c r="E164" s="108" t="s">
        <v>203</v>
      </c>
      <c r="F164" s="108" t="s">
        <v>204</v>
      </c>
      <c r="G164" s="110">
        <v>8730</v>
      </c>
      <c r="H164" s="108" t="s">
        <v>205</v>
      </c>
      <c r="I164" s="110">
        <v>2140</v>
      </c>
      <c r="J164" s="108" t="s">
        <v>206</v>
      </c>
    </row>
    <row r="165" spans="1:10" s="111" customFormat="1" ht="15" customHeight="1" x14ac:dyDescent="0.3">
      <c r="A165" s="110">
        <v>985</v>
      </c>
      <c r="B165" s="108" t="s">
        <v>118</v>
      </c>
      <c r="C165" s="109" t="s">
        <v>49</v>
      </c>
      <c r="D165" s="142" t="s">
        <v>699</v>
      </c>
      <c r="E165" s="108" t="s">
        <v>595</v>
      </c>
      <c r="F165" s="108" t="s">
        <v>330</v>
      </c>
      <c r="G165" s="110">
        <v>6880</v>
      </c>
      <c r="H165" s="108" t="s">
        <v>331</v>
      </c>
      <c r="I165" s="110">
        <v>4150</v>
      </c>
      <c r="J165" s="108" t="s">
        <v>596</v>
      </c>
    </row>
    <row r="166" spans="1:10" s="111" customFormat="1" ht="15" customHeight="1" x14ac:dyDescent="0.3">
      <c r="A166" s="110">
        <v>986</v>
      </c>
      <c r="B166" s="108" t="s">
        <v>118</v>
      </c>
      <c r="C166" s="109" t="s">
        <v>46</v>
      </c>
      <c r="D166" s="142" t="s">
        <v>608</v>
      </c>
      <c r="E166" s="108" t="s">
        <v>332</v>
      </c>
      <c r="F166" s="108" t="s">
        <v>333</v>
      </c>
      <c r="G166" s="110">
        <v>5100</v>
      </c>
      <c r="H166" s="108" t="s">
        <v>334</v>
      </c>
      <c r="I166" s="110">
        <v>6190</v>
      </c>
      <c r="J166" s="108" t="s">
        <v>597</v>
      </c>
    </row>
    <row r="167" spans="1:10" s="111" customFormat="1" ht="15" customHeight="1" x14ac:dyDescent="0.3">
      <c r="A167" s="110">
        <v>986</v>
      </c>
      <c r="B167" s="108" t="s">
        <v>118</v>
      </c>
      <c r="C167" s="109" t="s">
        <v>46</v>
      </c>
      <c r="D167" s="142" t="s">
        <v>608</v>
      </c>
      <c r="E167" s="108" t="s">
        <v>332</v>
      </c>
      <c r="F167" s="108" t="s">
        <v>333</v>
      </c>
      <c r="G167" s="110">
        <v>5100</v>
      </c>
      <c r="H167" s="108" t="s">
        <v>334</v>
      </c>
      <c r="I167" s="110">
        <v>4121</v>
      </c>
      <c r="J167" s="108" t="s">
        <v>598</v>
      </c>
    </row>
    <row r="168" spans="1:10" s="111" customFormat="1" ht="15" customHeight="1" x14ac:dyDescent="0.3">
      <c r="A168" s="110">
        <v>986</v>
      </c>
      <c r="B168" s="108" t="s">
        <v>118</v>
      </c>
      <c r="C168" s="109" t="s">
        <v>46</v>
      </c>
      <c r="D168" s="142" t="s">
        <v>608</v>
      </c>
      <c r="E168" s="108" t="s">
        <v>332</v>
      </c>
      <c r="F168" s="108" t="s">
        <v>333</v>
      </c>
      <c r="G168" s="110">
        <v>5100</v>
      </c>
      <c r="H168" s="108" t="s">
        <v>334</v>
      </c>
      <c r="I168" s="110">
        <v>4120</v>
      </c>
      <c r="J168" s="108" t="s">
        <v>338</v>
      </c>
    </row>
    <row r="169" spans="1:10" s="111" customFormat="1" ht="15" customHeight="1" x14ac:dyDescent="0.3">
      <c r="A169" s="110">
        <v>987</v>
      </c>
      <c r="B169" s="108" t="s">
        <v>118</v>
      </c>
      <c r="C169" s="109" t="s">
        <v>31</v>
      </c>
      <c r="D169" s="142" t="s">
        <v>608</v>
      </c>
      <c r="E169" s="108" t="s">
        <v>211</v>
      </c>
      <c r="F169" s="108" t="s">
        <v>212</v>
      </c>
      <c r="G169" s="110">
        <v>8200</v>
      </c>
      <c r="H169" s="108" t="s">
        <v>209</v>
      </c>
      <c r="I169" s="110">
        <v>2150</v>
      </c>
      <c r="J169" s="108" t="s">
        <v>213</v>
      </c>
    </row>
    <row r="170" spans="1:10" s="111" customFormat="1" ht="15" customHeight="1" x14ac:dyDescent="0.3">
      <c r="A170" s="110">
        <v>988</v>
      </c>
      <c r="B170" s="108" t="s">
        <v>118</v>
      </c>
      <c r="C170" s="109" t="s">
        <v>35</v>
      </c>
      <c r="D170" s="142" t="s">
        <v>608</v>
      </c>
      <c r="E170" s="108" t="s">
        <v>228</v>
      </c>
      <c r="F170" s="108" t="s">
        <v>229</v>
      </c>
      <c r="G170" s="110">
        <v>9340</v>
      </c>
      <c r="H170" s="108" t="s">
        <v>230</v>
      </c>
      <c r="I170" s="110">
        <v>3900</v>
      </c>
      <c r="J170" s="108" t="s">
        <v>231</v>
      </c>
    </row>
    <row r="171" spans="1:10" s="111" customFormat="1" ht="15" customHeight="1" x14ac:dyDescent="0.3">
      <c r="A171" s="110">
        <v>989</v>
      </c>
      <c r="B171" s="108" t="s">
        <v>118</v>
      </c>
      <c r="C171" s="109" t="s">
        <v>40</v>
      </c>
      <c r="D171" s="142" t="s">
        <v>693</v>
      </c>
      <c r="E171" s="108" t="s">
        <v>315</v>
      </c>
      <c r="F171" s="108" t="s">
        <v>316</v>
      </c>
      <c r="G171" s="110">
        <v>3600</v>
      </c>
      <c r="H171" s="108" t="s">
        <v>317</v>
      </c>
      <c r="I171" s="110">
        <v>5080</v>
      </c>
      <c r="J171" s="108" t="s">
        <v>599</v>
      </c>
    </row>
    <row r="172" spans="1:10" s="111" customFormat="1" ht="15" customHeight="1" x14ac:dyDescent="0.3">
      <c r="A172" s="110">
        <v>991</v>
      </c>
      <c r="B172" s="108" t="s">
        <v>118</v>
      </c>
      <c r="C172" s="109" t="s">
        <v>39</v>
      </c>
      <c r="D172" s="142" t="s">
        <v>693</v>
      </c>
      <c r="E172" s="108" t="s">
        <v>318</v>
      </c>
      <c r="F172" s="108" t="s">
        <v>319</v>
      </c>
      <c r="G172" s="110">
        <v>3800</v>
      </c>
      <c r="H172" s="108" t="s">
        <v>674</v>
      </c>
      <c r="I172" s="110">
        <v>4100</v>
      </c>
      <c r="J172" s="108" t="s">
        <v>320</v>
      </c>
    </row>
    <row r="173" spans="1:10" s="111" customFormat="1" ht="15" customHeight="1" x14ac:dyDescent="0.3">
      <c r="A173" s="110">
        <v>991</v>
      </c>
      <c r="B173" s="108" t="s">
        <v>118</v>
      </c>
      <c r="C173" s="109" t="s">
        <v>39</v>
      </c>
      <c r="D173" s="142" t="s">
        <v>693</v>
      </c>
      <c r="E173" s="108" t="s">
        <v>318</v>
      </c>
      <c r="F173" s="108" t="s">
        <v>319</v>
      </c>
      <c r="G173" s="110">
        <v>3800</v>
      </c>
      <c r="H173" s="108" t="s">
        <v>674</v>
      </c>
      <c r="I173" s="110">
        <v>4110</v>
      </c>
      <c r="J173" s="108" t="s">
        <v>321</v>
      </c>
    </row>
    <row r="174" spans="1:10" s="111" customFormat="1" ht="15" customHeight="1" x14ac:dyDescent="0.3">
      <c r="A174" s="110">
        <v>992</v>
      </c>
      <c r="B174" s="108" t="s">
        <v>118</v>
      </c>
      <c r="C174" s="109" t="s">
        <v>34</v>
      </c>
      <c r="D174" s="142" t="s">
        <v>608</v>
      </c>
      <c r="E174" s="108" t="s">
        <v>245</v>
      </c>
      <c r="F174" s="108" t="s">
        <v>246</v>
      </c>
      <c r="G174" s="110">
        <v>9000</v>
      </c>
      <c r="H174" s="108" t="s">
        <v>247</v>
      </c>
      <c r="I174" s="110">
        <v>3800</v>
      </c>
      <c r="J174" s="108" t="s">
        <v>248</v>
      </c>
    </row>
    <row r="175" spans="1:10" s="111" customFormat="1" ht="15" customHeight="1" x14ac:dyDescent="0.3">
      <c r="A175" s="110">
        <v>992</v>
      </c>
      <c r="B175" s="108" t="s">
        <v>118</v>
      </c>
      <c r="C175" s="109" t="s">
        <v>34</v>
      </c>
      <c r="D175" s="142" t="s">
        <v>608</v>
      </c>
      <c r="E175" s="108" t="s">
        <v>245</v>
      </c>
      <c r="F175" s="108" t="s">
        <v>246</v>
      </c>
      <c r="G175" s="110">
        <v>9000</v>
      </c>
      <c r="H175" s="108" t="s">
        <v>247</v>
      </c>
      <c r="I175" s="110">
        <v>2220</v>
      </c>
      <c r="J175" s="108" t="s">
        <v>247</v>
      </c>
    </row>
    <row r="176" spans="1:10" s="111" customFormat="1" ht="15" customHeight="1" x14ac:dyDescent="0.3">
      <c r="A176" s="110">
        <v>997</v>
      </c>
      <c r="B176" s="108" t="s">
        <v>118</v>
      </c>
      <c r="C176" s="109" t="s">
        <v>30</v>
      </c>
      <c r="D176" s="142" t="s">
        <v>608</v>
      </c>
      <c r="E176" s="108" t="s">
        <v>144</v>
      </c>
      <c r="F176" s="108" t="s">
        <v>145</v>
      </c>
      <c r="G176" s="110">
        <v>1050</v>
      </c>
      <c r="H176" s="108" t="s">
        <v>600</v>
      </c>
      <c r="I176" s="110">
        <v>3730</v>
      </c>
      <c r="J176" s="108" t="s">
        <v>146</v>
      </c>
    </row>
    <row r="177" spans="1:10" s="111" customFormat="1" ht="15" customHeight="1" x14ac:dyDescent="0.3">
      <c r="A177" s="110">
        <v>998</v>
      </c>
      <c r="B177" s="108" t="s">
        <v>118</v>
      </c>
      <c r="C177" s="109" t="s">
        <v>37</v>
      </c>
      <c r="D177" s="142" t="s">
        <v>608</v>
      </c>
      <c r="E177" s="108" t="s">
        <v>119</v>
      </c>
      <c r="F177" s="108" t="s">
        <v>120</v>
      </c>
      <c r="G177" s="110">
        <v>2060</v>
      </c>
      <c r="H177" s="108" t="s">
        <v>121</v>
      </c>
      <c r="I177" s="110">
        <v>1201</v>
      </c>
      <c r="J177" s="108" t="s">
        <v>122</v>
      </c>
    </row>
    <row r="178" spans="1:10" s="111" customFormat="1" ht="15" customHeight="1" x14ac:dyDescent="0.25">
      <c r="A178" s="113"/>
      <c r="C178" s="114"/>
      <c r="G178" s="113"/>
      <c r="I178" s="113"/>
    </row>
  </sheetData>
  <autoFilter ref="A5:J177" xr:uid="{12A790E8-1D81-44FE-8DDA-8DAB626CCA9B}"/>
  <hyperlinks>
    <hyperlink ref="A1" location="Introduction!A1" display="Introduction (cliquer)" xr:uid="{F66FDC6C-187F-4552-9BDA-9EADD8BBF4C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Normal="100" workbookViewId="0">
      <selection activeCell="A3" sqref="A3"/>
    </sheetView>
  </sheetViews>
  <sheetFormatPr defaultColWidth="10.88671875" defaultRowHeight="12" customHeight="1" x14ac:dyDescent="0.3"/>
  <cols>
    <col min="1" max="1" width="30.77734375" style="33" bestFit="1" customWidth="1"/>
    <col min="2" max="2" width="29.109375" style="33" customWidth="1"/>
    <col min="3" max="3" width="7.77734375" style="33" bestFit="1" customWidth="1"/>
    <col min="4" max="4" width="8.77734375" style="33" bestFit="1" customWidth="1"/>
    <col min="5" max="12" width="10.88671875" style="33"/>
    <col min="13" max="34" width="10.88671875" style="95"/>
    <col min="35" max="16384" width="10.88671875" style="33"/>
  </cols>
  <sheetData>
    <row r="1" spans="1:34" s="35" customFormat="1" ht="14.4" x14ac:dyDescent="0.3">
      <c r="A1" s="58" t="s">
        <v>68</v>
      </c>
      <c r="B1" s="33"/>
      <c r="C1" s="56"/>
      <c r="D1" s="33"/>
      <c r="E1" s="33"/>
      <c r="F1" s="33"/>
      <c r="G1" s="33"/>
      <c r="H1" s="33"/>
      <c r="I1" s="33"/>
      <c r="J1" s="33"/>
      <c r="K1" s="33"/>
      <c r="L1" s="33"/>
      <c r="M1" s="95"/>
      <c r="N1" s="96"/>
      <c r="O1" s="97"/>
      <c r="P1" s="97"/>
      <c r="Q1" s="97"/>
      <c r="R1" s="97"/>
      <c r="S1" s="97"/>
      <c r="T1" s="97"/>
      <c r="U1" s="97"/>
      <c r="V1" s="97"/>
      <c r="W1" s="97"/>
      <c r="X1" s="97"/>
      <c r="Y1" s="97"/>
      <c r="Z1" s="97"/>
      <c r="AA1" s="97"/>
      <c r="AB1" s="97"/>
      <c r="AC1" s="97"/>
      <c r="AD1" s="97"/>
      <c r="AE1" s="97"/>
      <c r="AF1" s="97"/>
      <c r="AG1" s="97"/>
      <c r="AH1" s="97"/>
    </row>
    <row r="2" spans="1:34" s="35" customFormat="1" ht="18" x14ac:dyDescent="0.35">
      <c r="A2" s="83" t="s">
        <v>678</v>
      </c>
      <c r="C2" s="33"/>
      <c r="D2" s="33"/>
      <c r="E2" s="33"/>
      <c r="F2" s="33"/>
      <c r="G2" s="33"/>
      <c r="H2" s="33"/>
      <c r="I2" s="33"/>
      <c r="J2" s="33"/>
      <c r="K2" s="33"/>
      <c r="L2" s="33"/>
      <c r="M2" s="95"/>
      <c r="N2" s="97"/>
      <c r="O2" s="97"/>
      <c r="P2" s="97"/>
      <c r="Q2" s="97"/>
      <c r="R2" s="97"/>
      <c r="S2" s="97"/>
      <c r="T2" s="97"/>
      <c r="U2" s="97"/>
      <c r="V2" s="97"/>
      <c r="W2" s="97"/>
      <c r="X2" s="97"/>
      <c r="Y2" s="97"/>
      <c r="Z2" s="97"/>
      <c r="AA2" s="97"/>
      <c r="AB2" s="97"/>
      <c r="AC2" s="97"/>
      <c r="AD2" s="97"/>
      <c r="AE2" s="97"/>
      <c r="AF2" s="97"/>
      <c r="AG2" s="97"/>
      <c r="AH2" s="97"/>
    </row>
    <row r="3" spans="1:34" s="35" customFormat="1" ht="14.4" x14ac:dyDescent="0.3">
      <c r="A3" s="143" t="s">
        <v>700</v>
      </c>
      <c r="B3" s="33"/>
      <c r="C3" s="33"/>
      <c r="D3" s="33"/>
      <c r="E3" s="33"/>
      <c r="F3" s="33"/>
      <c r="G3" s="33"/>
      <c r="H3" s="33"/>
      <c r="I3" s="33"/>
      <c r="J3" s="33"/>
      <c r="K3" s="33"/>
      <c r="L3" s="33"/>
      <c r="M3" s="95"/>
      <c r="N3" s="97"/>
      <c r="O3" s="97"/>
      <c r="P3" s="97"/>
      <c r="Q3" s="97"/>
      <c r="R3" s="97"/>
      <c r="S3" s="97"/>
      <c r="T3" s="97"/>
      <c r="U3" s="97"/>
      <c r="V3" s="97"/>
      <c r="W3" s="97"/>
      <c r="X3" s="97"/>
      <c r="Y3" s="97"/>
      <c r="Z3" s="97"/>
      <c r="AA3" s="97"/>
      <c r="AB3" s="97"/>
      <c r="AC3" s="97"/>
      <c r="AD3" s="97"/>
      <c r="AE3" s="97"/>
      <c r="AF3" s="97"/>
      <c r="AG3" s="97"/>
      <c r="AH3" s="97"/>
    </row>
    <row r="4" spans="1:34" ht="15" customHeight="1" x14ac:dyDescent="0.3"/>
    <row r="5" spans="1:34" ht="15" customHeight="1" x14ac:dyDescent="0.3">
      <c r="A5" s="116" t="s">
        <v>66</v>
      </c>
      <c r="B5" s="117" t="s">
        <v>67</v>
      </c>
    </row>
    <row r="6" spans="1:34" ht="15" customHeight="1" x14ac:dyDescent="0.3">
      <c r="A6" s="120" t="s">
        <v>2</v>
      </c>
      <c r="B6" s="134">
        <v>53093</v>
      </c>
    </row>
    <row r="7" spans="1:34" ht="15" customHeight="1" x14ac:dyDescent="0.3">
      <c r="A7" s="120" t="s">
        <v>1</v>
      </c>
      <c r="B7" s="134">
        <v>49636</v>
      </c>
    </row>
    <row r="8" spans="1:34" ht="15" customHeight="1" x14ac:dyDescent="0.3">
      <c r="A8" s="121" t="s">
        <v>3</v>
      </c>
      <c r="B8" s="134">
        <v>102729</v>
      </c>
    </row>
  </sheetData>
  <hyperlinks>
    <hyperlink ref="A1" location="Introduction!A1" display="Introduction (cliquer)" xr:uid="{2EA4D2ED-4266-412A-A9FC-01F801D24715}"/>
  </hyperlinks>
  <pageMargins left="0.05" right="0.05" top="0.5" bottom="0.5" header="0" footer="0"/>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4"/>
  <sheetViews>
    <sheetView zoomScaleNormal="100" workbookViewId="0">
      <selection activeCell="A6" sqref="A6"/>
    </sheetView>
  </sheetViews>
  <sheetFormatPr defaultColWidth="10.88671875" defaultRowHeight="12" customHeight="1" x14ac:dyDescent="0.25"/>
  <cols>
    <col min="1" max="1" width="30.77734375" style="31" bestFit="1" customWidth="1"/>
    <col min="2" max="3" width="9.77734375" style="31" bestFit="1" customWidth="1"/>
    <col min="4" max="9" width="10.88671875" style="31"/>
    <col min="10" max="26" width="10.88671875" style="87"/>
    <col min="27" max="16384" width="10.88671875" style="31"/>
  </cols>
  <sheetData>
    <row r="1" spans="1:26" s="35" customFormat="1" ht="14.4" x14ac:dyDescent="0.3">
      <c r="A1" s="58" t="s">
        <v>68</v>
      </c>
      <c r="B1" s="33"/>
      <c r="C1" s="56"/>
      <c r="D1" s="33"/>
      <c r="E1" s="33"/>
      <c r="F1" s="33"/>
      <c r="G1" s="33"/>
      <c r="H1" s="33"/>
      <c r="I1" s="33"/>
      <c r="J1" s="95"/>
      <c r="K1" s="95"/>
      <c r="L1" s="95"/>
      <c r="M1" s="95"/>
      <c r="N1" s="96"/>
      <c r="O1" s="97"/>
      <c r="P1" s="97"/>
      <c r="Q1" s="97"/>
      <c r="R1" s="97"/>
      <c r="S1" s="97"/>
      <c r="T1" s="97"/>
      <c r="U1" s="97"/>
      <c r="V1" s="97"/>
      <c r="W1" s="97"/>
      <c r="X1" s="97"/>
      <c r="Y1" s="97"/>
      <c r="Z1" s="97"/>
    </row>
    <row r="2" spans="1:26" ht="15" customHeight="1" x14ac:dyDescent="0.35">
      <c r="A2" s="159" t="s">
        <v>679</v>
      </c>
      <c r="B2" s="159"/>
      <c r="C2" s="159"/>
      <c r="D2" s="159"/>
      <c r="E2" s="159"/>
      <c r="F2" s="159"/>
      <c r="G2" s="159"/>
      <c r="H2" s="159"/>
      <c r="I2" s="159"/>
      <c r="J2" s="159"/>
    </row>
    <row r="3" spans="1:26" s="32" customFormat="1" ht="12.6" x14ac:dyDescent="0.25">
      <c r="A3" s="143" t="s">
        <v>700</v>
      </c>
      <c r="B3" s="31"/>
      <c r="C3" s="31"/>
      <c r="D3" s="31"/>
      <c r="E3" s="31"/>
      <c r="F3" s="31"/>
      <c r="G3" s="31"/>
      <c r="H3" s="31"/>
      <c r="I3" s="31"/>
      <c r="J3" s="87"/>
      <c r="K3" s="87"/>
      <c r="L3" s="87"/>
      <c r="M3" s="87"/>
      <c r="N3" s="87"/>
      <c r="O3" s="98"/>
      <c r="P3" s="98"/>
      <c r="Q3" s="98"/>
      <c r="R3" s="98"/>
      <c r="S3" s="98"/>
      <c r="T3" s="98"/>
      <c r="U3" s="98"/>
      <c r="V3" s="98"/>
      <c r="W3" s="98"/>
      <c r="X3" s="98"/>
      <c r="Y3" s="98"/>
      <c r="Z3" s="98"/>
    </row>
    <row r="4" spans="1:26" s="32" customFormat="1" ht="12.6" x14ac:dyDescent="0.25">
      <c r="A4" s="143" t="s">
        <v>69</v>
      </c>
      <c r="B4" s="31"/>
      <c r="C4" s="31"/>
      <c r="D4" s="31"/>
      <c r="E4" s="31"/>
      <c r="F4" s="31"/>
      <c r="G4" s="31"/>
      <c r="H4" s="31"/>
      <c r="I4" s="31"/>
      <c r="J4" s="98"/>
      <c r="K4" s="87"/>
      <c r="L4" s="87"/>
      <c r="M4" s="87"/>
      <c r="N4" s="87"/>
      <c r="O4" s="98"/>
      <c r="P4" s="98"/>
      <c r="Q4" s="98"/>
      <c r="R4" s="98"/>
      <c r="S4" s="98"/>
      <c r="T4" s="98"/>
      <c r="U4" s="98"/>
      <c r="V4" s="98"/>
      <c r="W4" s="98"/>
      <c r="X4" s="98"/>
      <c r="Y4" s="98"/>
      <c r="Z4" s="98"/>
    </row>
    <row r="5" spans="1:26" s="32" customFormat="1" ht="12.6" x14ac:dyDescent="0.25">
      <c r="A5" s="143" t="s">
        <v>70</v>
      </c>
      <c r="B5" s="31"/>
      <c r="C5" s="31"/>
      <c r="D5" s="31"/>
      <c r="E5" s="31"/>
      <c r="F5" s="31"/>
      <c r="G5" s="31"/>
      <c r="H5" s="31"/>
      <c r="I5" s="31"/>
      <c r="J5" s="98"/>
      <c r="K5" s="87"/>
      <c r="L5" s="87"/>
      <c r="M5" s="87"/>
      <c r="N5" s="87"/>
      <c r="O5" s="98"/>
      <c r="P5" s="98"/>
      <c r="Q5" s="98"/>
      <c r="R5" s="98"/>
      <c r="S5" s="98"/>
      <c r="T5" s="98"/>
      <c r="U5" s="98"/>
      <c r="V5" s="98"/>
      <c r="W5" s="98"/>
      <c r="X5" s="98"/>
      <c r="Y5" s="98"/>
      <c r="Z5" s="98"/>
    </row>
    <row r="6" spans="1:26" ht="15" customHeight="1" x14ac:dyDescent="0.25">
      <c r="A6" s="62"/>
    </row>
    <row r="8" spans="1:26" ht="15" customHeight="1" x14ac:dyDescent="0.25">
      <c r="A8" s="93" t="s">
        <v>71</v>
      </c>
      <c r="B8" s="156" t="s">
        <v>67</v>
      </c>
      <c r="C8" s="157"/>
      <c r="D8" s="158"/>
    </row>
    <row r="9" spans="1:26" s="37" customFormat="1" ht="15" customHeight="1" x14ac:dyDescent="0.25">
      <c r="A9" s="94"/>
      <c r="B9" s="118" t="s">
        <v>1</v>
      </c>
      <c r="C9" s="118" t="s">
        <v>2</v>
      </c>
      <c r="D9" s="118" t="s">
        <v>3</v>
      </c>
      <c r="J9" s="99"/>
      <c r="K9" s="99"/>
      <c r="L9" s="99"/>
      <c r="M9" s="99"/>
      <c r="N9" s="99"/>
      <c r="O9" s="99"/>
      <c r="P9" s="99"/>
      <c r="Q9" s="99"/>
      <c r="R9" s="99"/>
      <c r="S9" s="99"/>
      <c r="T9" s="99"/>
      <c r="U9" s="99"/>
      <c r="V9" s="99"/>
      <c r="W9" s="99"/>
      <c r="X9" s="99"/>
      <c r="Y9" s="99"/>
      <c r="Z9" s="99"/>
    </row>
    <row r="10" spans="1:26" ht="15" customHeight="1" x14ac:dyDescent="0.3">
      <c r="A10" s="120" t="s">
        <v>72</v>
      </c>
      <c r="B10" s="134">
        <v>40503</v>
      </c>
      <c r="C10" s="134">
        <v>45370</v>
      </c>
      <c r="D10" s="134">
        <v>85873</v>
      </c>
    </row>
    <row r="11" spans="1:26" ht="15" customHeight="1" x14ac:dyDescent="0.3">
      <c r="A11" s="120" t="s">
        <v>73</v>
      </c>
      <c r="B11" s="134">
        <v>9133</v>
      </c>
      <c r="C11" s="134">
        <v>7723</v>
      </c>
      <c r="D11" s="134">
        <v>16856</v>
      </c>
    </row>
    <row r="12" spans="1:26" ht="15" customHeight="1" x14ac:dyDescent="0.3">
      <c r="A12" s="121" t="s">
        <v>3</v>
      </c>
      <c r="B12" s="134">
        <f>SUM(B10:B11)</f>
        <v>49636</v>
      </c>
      <c r="C12" s="134">
        <f>SUM(C10:C11)</f>
        <v>53093</v>
      </c>
      <c r="D12" s="134">
        <f>SUM(D10:D11)</f>
        <v>102729</v>
      </c>
    </row>
    <row r="13" spans="1:26" ht="15" customHeight="1" x14ac:dyDescent="0.3">
      <c r="A13" s="33"/>
      <c r="B13" s="33"/>
      <c r="C13" s="33"/>
      <c r="D13" s="33"/>
    </row>
    <row r="14" spans="1:26" ht="15" customHeight="1" x14ac:dyDescent="0.3">
      <c r="A14" s="33"/>
      <c r="B14" s="61"/>
      <c r="C14" s="33"/>
      <c r="D14" s="33"/>
    </row>
    <row r="15" spans="1:26" ht="30" customHeight="1" x14ac:dyDescent="0.25">
      <c r="A15" s="163" t="s">
        <v>71</v>
      </c>
      <c r="B15" s="160" t="s">
        <v>100</v>
      </c>
      <c r="C15" s="161"/>
      <c r="D15" s="162"/>
    </row>
    <row r="16" spans="1:26" ht="15" customHeight="1" x14ac:dyDescent="0.25">
      <c r="A16" s="164"/>
      <c r="B16" s="123" t="s">
        <v>1</v>
      </c>
      <c r="C16" s="123" t="s">
        <v>2</v>
      </c>
      <c r="D16" s="123" t="s">
        <v>3</v>
      </c>
    </row>
    <row r="17" spans="1:4" ht="15" customHeight="1" x14ac:dyDescent="0.3">
      <c r="A17" s="120" t="s">
        <v>72</v>
      </c>
      <c r="B17" s="133">
        <v>3.5242552168818291</v>
      </c>
      <c r="C17" s="133">
        <v>3.9477436039288096</v>
      </c>
      <c r="D17" s="133">
        <v>7.4719988208106392</v>
      </c>
    </row>
    <row r="18" spans="1:4" ht="15" customHeight="1" x14ac:dyDescent="0.3">
      <c r="A18" s="120" t="s">
        <v>73</v>
      </c>
      <c r="B18" s="133">
        <v>0.7946824407027071</v>
      </c>
      <c r="C18" s="133">
        <v>0.6719952359079171</v>
      </c>
      <c r="D18" s="133">
        <v>1.466677676610624</v>
      </c>
    </row>
    <row r="19" spans="1:4" ht="15" customHeight="1" x14ac:dyDescent="0.3">
      <c r="A19" s="121" t="s">
        <v>3</v>
      </c>
      <c r="B19" s="133">
        <v>4.3189376575845362</v>
      </c>
      <c r="C19" s="133">
        <v>4.6197388398367272</v>
      </c>
      <c r="D19" s="133">
        <v>8.9386764974212642</v>
      </c>
    </row>
    <row r="20" spans="1:4" ht="15" customHeight="1" x14ac:dyDescent="0.25"/>
    <row r="21" spans="1:4" ht="15" customHeight="1" x14ac:dyDescent="0.25">
      <c r="B21" s="60"/>
    </row>
    <row r="22" spans="1:4" ht="12" customHeight="1" x14ac:dyDescent="0.25">
      <c r="B22" s="122"/>
    </row>
    <row r="23" spans="1:4" ht="12" customHeight="1" x14ac:dyDescent="0.25">
      <c r="B23" s="122"/>
    </row>
    <row r="24" spans="1:4" ht="12" customHeight="1" x14ac:dyDescent="0.25">
      <c r="B24" s="122"/>
    </row>
  </sheetData>
  <mergeCells count="4">
    <mergeCell ref="B8:D8"/>
    <mergeCell ref="A2:J2"/>
    <mergeCell ref="B15:D15"/>
    <mergeCell ref="A15:A16"/>
  </mergeCells>
  <hyperlinks>
    <hyperlink ref="A1" location="Introduction!A1" display="Introduction (cliquer)" xr:uid="{49F0B757-DAC0-4A06-A67D-C40399808A1A}"/>
  </hyperlinks>
  <pageMargins left="0.05" right="0.05" top="0.5" bottom="0.5" header="0" footer="0"/>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2"/>
  <sheetViews>
    <sheetView zoomScaleNormal="100" workbookViewId="0">
      <selection activeCell="E27" sqref="E27:E62"/>
    </sheetView>
  </sheetViews>
  <sheetFormatPr defaultColWidth="10.88671875" defaultRowHeight="12" customHeight="1" x14ac:dyDescent="0.25"/>
  <cols>
    <col min="1" max="1" width="17.109375" style="31" bestFit="1" customWidth="1"/>
    <col min="2" max="2" width="17.88671875" style="31" bestFit="1" customWidth="1"/>
    <col min="3" max="5" width="10.6640625" style="31" customWidth="1"/>
    <col min="6" max="6" width="10.77734375" style="31" bestFit="1" customWidth="1"/>
    <col min="7" max="16384" width="10.88671875" style="31"/>
  </cols>
  <sheetData>
    <row r="1" spans="1:14" s="35" customFormat="1" ht="14.4" x14ac:dyDescent="0.3">
      <c r="A1" s="58" t="s">
        <v>68</v>
      </c>
      <c r="B1" s="33"/>
      <c r="C1" s="56"/>
      <c r="D1" s="33"/>
      <c r="E1" s="33"/>
      <c r="F1" s="33"/>
      <c r="G1" s="33"/>
      <c r="H1" s="33"/>
      <c r="I1" s="33"/>
      <c r="J1" s="33"/>
      <c r="K1" s="33"/>
      <c r="L1" s="33"/>
      <c r="M1" s="33"/>
      <c r="N1" s="34"/>
    </row>
    <row r="2" spans="1:14" ht="15" customHeight="1" x14ac:dyDescent="0.35">
      <c r="A2" s="159" t="s">
        <v>685</v>
      </c>
      <c r="B2" s="159"/>
      <c r="C2" s="159"/>
      <c r="D2" s="159"/>
      <c r="E2" s="159"/>
      <c r="F2" s="159"/>
      <c r="G2" s="159"/>
      <c r="H2" s="159"/>
      <c r="I2" s="159"/>
      <c r="J2" s="159"/>
      <c r="K2" s="159"/>
      <c r="L2" s="159"/>
    </row>
    <row r="3" spans="1:14" ht="15" customHeight="1" x14ac:dyDescent="0.25">
      <c r="A3" s="165" t="s">
        <v>700</v>
      </c>
      <c r="B3" s="166"/>
      <c r="C3" s="166"/>
      <c r="D3" s="166"/>
      <c r="E3" s="166"/>
      <c r="F3" s="143"/>
      <c r="G3" s="36"/>
      <c r="H3" s="36"/>
    </row>
    <row r="4" spans="1:14" ht="15" customHeight="1" x14ac:dyDescent="0.25">
      <c r="A4" s="165" t="s">
        <v>619</v>
      </c>
      <c r="B4" s="165"/>
      <c r="C4" s="165"/>
      <c r="D4" s="165"/>
      <c r="E4" s="165"/>
      <c r="F4" s="165"/>
      <c r="G4" s="165"/>
      <c r="H4" s="165"/>
    </row>
    <row r="5" spans="1:14" ht="15" customHeight="1" x14ac:dyDescent="0.25">
      <c r="A5" s="165" t="s">
        <v>4</v>
      </c>
      <c r="B5" s="165"/>
      <c r="C5" s="165"/>
      <c r="D5" s="165"/>
      <c r="E5" s="165"/>
      <c r="F5" s="165"/>
      <c r="G5" s="165"/>
      <c r="H5" s="165"/>
    </row>
    <row r="6" spans="1:14" ht="15" customHeight="1" x14ac:dyDescent="0.25"/>
    <row r="7" spans="1:14" s="63" customFormat="1" x14ac:dyDescent="0.2">
      <c r="A7" s="30" t="s">
        <v>101</v>
      </c>
      <c r="B7" s="63" t="s">
        <v>90</v>
      </c>
    </row>
    <row r="8" spans="1:14" s="63" customFormat="1" x14ac:dyDescent="0.2">
      <c r="A8" s="30" t="s">
        <v>71</v>
      </c>
      <c r="B8" s="63" t="s">
        <v>3</v>
      </c>
    </row>
    <row r="9" spans="1:14" s="63" customFormat="1" x14ac:dyDescent="0.2"/>
    <row r="10" spans="1:14" s="63" customFormat="1" ht="13.8" x14ac:dyDescent="0.2">
      <c r="A10" s="104"/>
      <c r="B10" s="105" t="s">
        <v>659</v>
      </c>
      <c r="C10" s="105"/>
      <c r="D10" s="104"/>
      <c r="E10" s="104"/>
      <c r="F10"/>
    </row>
    <row r="11" spans="1:14" s="63" customFormat="1" ht="24" x14ac:dyDescent="0.2">
      <c r="A11" s="137"/>
      <c r="B11" s="138" t="s">
        <v>88</v>
      </c>
      <c r="C11" s="139" t="s">
        <v>623</v>
      </c>
      <c r="D11" s="140" t="s">
        <v>7</v>
      </c>
      <c r="E11" s="140" t="s">
        <v>5</v>
      </c>
      <c r="F11"/>
    </row>
    <row r="12" spans="1:14" s="63" customFormat="1" ht="37.799999999999997" x14ac:dyDescent="0.25">
      <c r="A12" s="146" t="s">
        <v>104</v>
      </c>
      <c r="B12" s="145">
        <v>8.9386764974212642</v>
      </c>
      <c r="C12" s="145">
        <v>9.704864745065688</v>
      </c>
      <c r="D12" s="145">
        <v>7.972856679239217</v>
      </c>
      <c r="E12" s="145">
        <v>9.3289585094181859</v>
      </c>
      <c r="F12"/>
    </row>
    <row r="13" spans="1:14" s="63" customFormat="1" x14ac:dyDescent="0.2"/>
    <row r="14" spans="1:14" s="63" customFormat="1" x14ac:dyDescent="0.2"/>
    <row r="15" spans="1:14" s="63" customFormat="1" x14ac:dyDescent="0.2"/>
    <row r="16" spans="1:14" s="63" customFormat="1" x14ac:dyDescent="0.2"/>
    <row r="17" spans="1:5" s="63" customFormat="1" x14ac:dyDescent="0.2"/>
    <row r="18" spans="1:5" s="63" customFormat="1" x14ac:dyDescent="0.2"/>
    <row r="19" spans="1:5" s="63" customFormat="1" x14ac:dyDescent="0.2"/>
    <row r="20" spans="1:5" s="63" customFormat="1" x14ac:dyDescent="0.2"/>
    <row r="21" spans="1:5" s="63" customFormat="1" x14ac:dyDescent="0.2"/>
    <row r="22" spans="1:5" s="63" customFormat="1" x14ac:dyDescent="0.2"/>
    <row r="23" spans="1:5" s="63" customFormat="1" x14ac:dyDescent="0.2"/>
    <row r="24" spans="1:5" ht="12.6" x14ac:dyDescent="0.25">
      <c r="A24"/>
      <c r="B24"/>
      <c r="C24"/>
      <c r="D24"/>
      <c r="E24"/>
    </row>
    <row r="26" spans="1:5" ht="59.55" customHeight="1" x14ac:dyDescent="0.25">
      <c r="A26" s="84" t="s">
        <v>91</v>
      </c>
      <c r="B26" s="79" t="s">
        <v>101</v>
      </c>
      <c r="C26" s="79" t="s">
        <v>71</v>
      </c>
      <c r="D26" s="135" t="s">
        <v>704</v>
      </c>
      <c r="E26" s="135" t="s">
        <v>67</v>
      </c>
    </row>
    <row r="27" spans="1:5" ht="12" customHeight="1" x14ac:dyDescent="0.25">
      <c r="A27" s="38" t="s">
        <v>5</v>
      </c>
      <c r="B27" s="38" t="s">
        <v>1</v>
      </c>
      <c r="C27" s="39" t="s">
        <v>72</v>
      </c>
      <c r="D27" s="136">
        <v>3.8428798413309235</v>
      </c>
      <c r="E27" s="147">
        <v>25475</v>
      </c>
    </row>
    <row r="28" spans="1:5" ht="12" customHeight="1" x14ac:dyDescent="0.25">
      <c r="A28" s="38" t="s">
        <v>5</v>
      </c>
      <c r="B28" s="40" t="s">
        <v>1</v>
      </c>
      <c r="C28" s="41" t="s">
        <v>73</v>
      </c>
      <c r="D28" s="136">
        <v>0.82544606444603774</v>
      </c>
      <c r="E28" s="147">
        <v>5472</v>
      </c>
    </row>
    <row r="29" spans="1:5" ht="12" customHeight="1" x14ac:dyDescent="0.25">
      <c r="A29" s="38" t="s">
        <v>5</v>
      </c>
      <c r="B29" s="40" t="s">
        <v>1</v>
      </c>
      <c r="C29" s="41" t="s">
        <v>3</v>
      </c>
      <c r="D29" s="136">
        <v>4.6683259057769613</v>
      </c>
      <c r="E29" s="147">
        <v>30947</v>
      </c>
    </row>
    <row r="30" spans="1:5" ht="12" customHeight="1" x14ac:dyDescent="0.25">
      <c r="A30" s="38" t="s">
        <v>5</v>
      </c>
      <c r="B30" s="40" t="s">
        <v>2</v>
      </c>
      <c r="C30" s="41" t="s">
        <v>72</v>
      </c>
      <c r="D30" s="136">
        <v>4.0822773019076521</v>
      </c>
      <c r="E30" s="147">
        <v>27062</v>
      </c>
    </row>
    <row r="31" spans="1:5" ht="12" customHeight="1" x14ac:dyDescent="0.25">
      <c r="A31" s="38" t="s">
        <v>5</v>
      </c>
      <c r="B31" s="40" t="s">
        <v>2</v>
      </c>
      <c r="C31" s="41" t="s">
        <v>73</v>
      </c>
      <c r="D31" s="136">
        <v>0.57835530173357252</v>
      </c>
      <c r="E31" s="147">
        <v>3834</v>
      </c>
    </row>
    <row r="32" spans="1:5" ht="12" customHeight="1" x14ac:dyDescent="0.25">
      <c r="A32" s="38" t="s">
        <v>5</v>
      </c>
      <c r="B32" s="40" t="s">
        <v>2</v>
      </c>
      <c r="C32" s="41" t="s">
        <v>3</v>
      </c>
      <c r="D32" s="136">
        <v>4.6606326036412256</v>
      </c>
      <c r="E32" s="147">
        <v>30896</v>
      </c>
    </row>
    <row r="33" spans="1:5" ht="12" customHeight="1" x14ac:dyDescent="0.25">
      <c r="A33" s="38" t="s">
        <v>5</v>
      </c>
      <c r="B33" s="40" t="s">
        <v>90</v>
      </c>
      <c r="C33" s="41" t="s">
        <v>72</v>
      </c>
      <c r="D33" s="136">
        <v>7.9251571432385761</v>
      </c>
      <c r="E33" s="147">
        <v>52537</v>
      </c>
    </row>
    <row r="34" spans="1:5" ht="12" customHeight="1" x14ac:dyDescent="0.25">
      <c r="A34" s="38" t="s">
        <v>5</v>
      </c>
      <c r="B34" s="40" t="s">
        <v>90</v>
      </c>
      <c r="C34" s="41" t="s">
        <v>73</v>
      </c>
      <c r="D34" s="136">
        <v>1.4038013661796103</v>
      </c>
      <c r="E34" s="147">
        <v>9306</v>
      </c>
    </row>
    <row r="35" spans="1:5" ht="12" customHeight="1" x14ac:dyDescent="0.25">
      <c r="A35" s="38" t="s">
        <v>5</v>
      </c>
      <c r="B35" s="40" t="s">
        <v>90</v>
      </c>
      <c r="C35" s="41" t="s">
        <v>3</v>
      </c>
      <c r="D35" s="136">
        <v>9.3289585094181859</v>
      </c>
      <c r="E35" s="147">
        <v>61843</v>
      </c>
    </row>
    <row r="36" spans="1:5" ht="12" customHeight="1" x14ac:dyDescent="0.25">
      <c r="A36" s="40" t="s">
        <v>623</v>
      </c>
      <c r="B36" s="40" t="s">
        <v>1</v>
      </c>
      <c r="C36" s="41" t="s">
        <v>72</v>
      </c>
      <c r="D36" s="136">
        <v>2.1391252241936209</v>
      </c>
      <c r="E36" s="147">
        <v>2606</v>
      </c>
    </row>
    <row r="37" spans="1:5" ht="12" customHeight="1" x14ac:dyDescent="0.25">
      <c r="A37" s="40" t="s">
        <v>623</v>
      </c>
      <c r="B37" s="40" t="s">
        <v>1</v>
      </c>
      <c r="C37" s="41" t="s">
        <v>73</v>
      </c>
      <c r="D37" s="136">
        <v>0.27334178804930004</v>
      </c>
      <c r="E37" s="147">
        <v>333</v>
      </c>
    </row>
    <row r="38" spans="1:5" ht="12" customHeight="1" x14ac:dyDescent="0.25">
      <c r="A38" s="40" t="s">
        <v>623</v>
      </c>
      <c r="B38" s="40" t="s">
        <v>1</v>
      </c>
      <c r="C38" s="41" t="s">
        <v>3</v>
      </c>
      <c r="D38" s="136">
        <v>2.4124670122429213</v>
      </c>
      <c r="E38" s="147">
        <v>2939</v>
      </c>
    </row>
    <row r="39" spans="1:5" ht="12" customHeight="1" x14ac:dyDescent="0.25">
      <c r="A39" s="40" t="s">
        <v>623</v>
      </c>
      <c r="B39" s="40" t="s">
        <v>2</v>
      </c>
      <c r="C39" s="41" t="s">
        <v>72</v>
      </c>
      <c r="D39" s="136">
        <v>5.6745098522066399</v>
      </c>
      <c r="E39" s="147">
        <v>6913</v>
      </c>
    </row>
    <row r="40" spans="1:5" ht="12" customHeight="1" x14ac:dyDescent="0.25">
      <c r="A40" s="40" t="s">
        <v>623</v>
      </c>
      <c r="B40" s="40" t="s">
        <v>2</v>
      </c>
      <c r="C40" s="41" t="s">
        <v>73</v>
      </c>
      <c r="D40" s="136">
        <v>1.6178878806161272</v>
      </c>
      <c r="E40" s="147">
        <v>1971</v>
      </c>
    </row>
    <row r="41" spans="1:5" ht="12" customHeight="1" x14ac:dyDescent="0.25">
      <c r="A41" s="40" t="s">
        <v>623</v>
      </c>
      <c r="B41" s="40" t="s">
        <v>2</v>
      </c>
      <c r="C41" s="41" t="s">
        <v>3</v>
      </c>
      <c r="D41" s="136">
        <v>7.2923977328227672</v>
      </c>
      <c r="E41" s="147">
        <v>8884</v>
      </c>
    </row>
    <row r="42" spans="1:5" ht="12" customHeight="1" x14ac:dyDescent="0.25">
      <c r="A42" s="40" t="s">
        <v>623</v>
      </c>
      <c r="B42" s="40" t="s">
        <v>90</v>
      </c>
      <c r="C42" s="41" t="s">
        <v>72</v>
      </c>
      <c r="D42" s="136">
        <v>7.81363507640026</v>
      </c>
      <c r="E42" s="147">
        <v>9519</v>
      </c>
    </row>
    <row r="43" spans="1:5" ht="12" customHeight="1" x14ac:dyDescent="0.25">
      <c r="A43" s="40" t="s">
        <v>623</v>
      </c>
      <c r="B43" s="40" t="s">
        <v>90</v>
      </c>
      <c r="C43" s="41" t="s">
        <v>73</v>
      </c>
      <c r="D43" s="136">
        <v>1.8912296686654273</v>
      </c>
      <c r="E43" s="147">
        <v>2304</v>
      </c>
    </row>
    <row r="44" spans="1:5" ht="12" customHeight="1" x14ac:dyDescent="0.25">
      <c r="A44" s="40" t="s">
        <v>623</v>
      </c>
      <c r="B44" s="40" t="s">
        <v>90</v>
      </c>
      <c r="C44" s="41" t="s">
        <v>3</v>
      </c>
      <c r="D44" s="136">
        <v>9.704864745065688</v>
      </c>
      <c r="E44" s="147">
        <v>11823</v>
      </c>
    </row>
    <row r="45" spans="1:5" ht="12" customHeight="1" x14ac:dyDescent="0.25">
      <c r="A45" s="40" t="s">
        <v>7</v>
      </c>
      <c r="B45" s="40" t="s">
        <v>1</v>
      </c>
      <c r="C45" s="41" t="s">
        <v>72</v>
      </c>
      <c r="D45" s="136">
        <v>3.4077289223242455</v>
      </c>
      <c r="E45" s="147">
        <v>12422</v>
      </c>
    </row>
    <row r="46" spans="1:5" ht="12" customHeight="1" x14ac:dyDescent="0.25">
      <c r="A46" s="40" t="s">
        <v>7</v>
      </c>
      <c r="B46" s="40" t="s">
        <v>1</v>
      </c>
      <c r="C46" s="41" t="s">
        <v>73</v>
      </c>
      <c r="D46" s="136">
        <v>0.91297068535623005</v>
      </c>
      <c r="E46" s="147">
        <v>3328</v>
      </c>
    </row>
    <row r="47" spans="1:5" ht="12" customHeight="1" x14ac:dyDescent="0.25">
      <c r="A47" s="40" t="s">
        <v>7</v>
      </c>
      <c r="B47" s="40" t="s">
        <v>1</v>
      </c>
      <c r="C47" s="41" t="s">
        <v>3</v>
      </c>
      <c r="D47" s="136">
        <v>4.3206996076804751</v>
      </c>
      <c r="E47" s="147">
        <v>15750</v>
      </c>
    </row>
    <row r="48" spans="1:5" ht="12" customHeight="1" x14ac:dyDescent="0.25">
      <c r="A48" s="40" t="s">
        <v>7</v>
      </c>
      <c r="B48" s="40" t="s">
        <v>2</v>
      </c>
      <c r="C48" s="41" t="s">
        <v>72</v>
      </c>
      <c r="D48" s="136">
        <v>3.1259918748900963</v>
      </c>
      <c r="E48" s="147">
        <v>11395</v>
      </c>
    </row>
    <row r="49" spans="1:5" ht="12" customHeight="1" x14ac:dyDescent="0.25">
      <c r="A49" s="40" t="s">
        <v>7</v>
      </c>
      <c r="B49" s="40" t="s">
        <v>2</v>
      </c>
      <c r="C49" s="41" t="s">
        <v>73</v>
      </c>
      <c r="D49" s="136">
        <v>0.52616519666864459</v>
      </c>
      <c r="E49" s="147">
        <v>1918</v>
      </c>
    </row>
    <row r="50" spans="1:5" ht="12" customHeight="1" x14ac:dyDescent="0.25">
      <c r="A50" s="40" t="s">
        <v>7</v>
      </c>
      <c r="B50" s="40" t="s">
        <v>2</v>
      </c>
      <c r="C50" s="41" t="s">
        <v>3</v>
      </c>
      <c r="D50" s="136">
        <v>3.652157071558741</v>
      </c>
      <c r="E50" s="147">
        <v>13313</v>
      </c>
    </row>
    <row r="51" spans="1:5" ht="12" customHeight="1" x14ac:dyDescent="0.25">
      <c r="A51" s="40" t="s">
        <v>7</v>
      </c>
      <c r="B51" s="40" t="s">
        <v>90</v>
      </c>
      <c r="C51" s="41" t="s">
        <v>72</v>
      </c>
      <c r="D51" s="136">
        <v>6.5337207972143423</v>
      </c>
      <c r="E51" s="147">
        <v>23817</v>
      </c>
    </row>
    <row r="52" spans="1:5" ht="12" customHeight="1" x14ac:dyDescent="0.25">
      <c r="A52" s="40" t="s">
        <v>7</v>
      </c>
      <c r="B52" s="40" t="s">
        <v>90</v>
      </c>
      <c r="C52" s="41" t="s">
        <v>73</v>
      </c>
      <c r="D52" s="136">
        <v>1.4391358820248745</v>
      </c>
      <c r="E52" s="147">
        <v>5246</v>
      </c>
    </row>
    <row r="53" spans="1:5" ht="12" customHeight="1" x14ac:dyDescent="0.25">
      <c r="A53" s="40" t="s">
        <v>7</v>
      </c>
      <c r="B53" s="40" t="s">
        <v>90</v>
      </c>
      <c r="C53" s="41" t="s">
        <v>3</v>
      </c>
      <c r="D53" s="136">
        <v>7.972856679239217</v>
      </c>
      <c r="E53" s="147">
        <v>29063</v>
      </c>
    </row>
    <row r="54" spans="1:5" ht="12" customHeight="1" x14ac:dyDescent="0.25">
      <c r="A54" s="40" t="s">
        <v>88</v>
      </c>
      <c r="B54" s="40" t="s">
        <v>1</v>
      </c>
      <c r="C54" s="41" t="s">
        <v>72</v>
      </c>
      <c r="D54" s="136">
        <v>3.5242552168818291</v>
      </c>
      <c r="E54" s="147">
        <v>40503</v>
      </c>
    </row>
    <row r="55" spans="1:5" ht="12" customHeight="1" x14ac:dyDescent="0.25">
      <c r="A55" s="40" t="s">
        <v>88</v>
      </c>
      <c r="B55" s="40" t="s">
        <v>1</v>
      </c>
      <c r="C55" s="41" t="s">
        <v>73</v>
      </c>
      <c r="D55" s="136">
        <v>0.7946824407027071</v>
      </c>
      <c r="E55" s="147">
        <v>9133</v>
      </c>
    </row>
    <row r="56" spans="1:5" ht="12" customHeight="1" x14ac:dyDescent="0.25">
      <c r="A56" s="40" t="s">
        <v>88</v>
      </c>
      <c r="B56" s="40" t="s">
        <v>1</v>
      </c>
      <c r="C56" s="41" t="s">
        <v>3</v>
      </c>
      <c r="D56" s="136">
        <v>4.3189376575845362</v>
      </c>
      <c r="E56" s="147">
        <v>49636</v>
      </c>
    </row>
    <row r="57" spans="1:5" ht="12" customHeight="1" x14ac:dyDescent="0.25">
      <c r="A57" s="40" t="s">
        <v>88</v>
      </c>
      <c r="B57" s="40" t="s">
        <v>2</v>
      </c>
      <c r="C57" s="41" t="s">
        <v>72</v>
      </c>
      <c r="D57" s="136">
        <v>3.9477436039288096</v>
      </c>
      <c r="E57" s="147">
        <v>45370</v>
      </c>
    </row>
    <row r="58" spans="1:5" ht="12" customHeight="1" x14ac:dyDescent="0.25">
      <c r="A58" s="40" t="s">
        <v>88</v>
      </c>
      <c r="B58" s="40" t="s">
        <v>2</v>
      </c>
      <c r="C58" s="41" t="s">
        <v>73</v>
      </c>
      <c r="D58" s="136">
        <v>0.6719952359079171</v>
      </c>
      <c r="E58" s="147">
        <v>7723</v>
      </c>
    </row>
    <row r="59" spans="1:5" ht="12" customHeight="1" x14ac:dyDescent="0.25">
      <c r="A59" s="40" t="s">
        <v>88</v>
      </c>
      <c r="B59" s="40" t="s">
        <v>2</v>
      </c>
      <c r="C59" s="41" t="s">
        <v>3</v>
      </c>
      <c r="D59" s="136">
        <v>4.6197388398367272</v>
      </c>
      <c r="E59" s="147">
        <v>53093</v>
      </c>
    </row>
    <row r="60" spans="1:5" ht="12" customHeight="1" x14ac:dyDescent="0.25">
      <c r="A60" s="40" t="s">
        <v>88</v>
      </c>
      <c r="B60" s="40" t="s">
        <v>90</v>
      </c>
      <c r="C60" s="41" t="s">
        <v>72</v>
      </c>
      <c r="D60" s="136">
        <v>7.4719988208106392</v>
      </c>
      <c r="E60" s="147">
        <v>85873</v>
      </c>
    </row>
    <row r="61" spans="1:5" ht="12" customHeight="1" x14ac:dyDescent="0.25">
      <c r="A61" s="40" t="s">
        <v>88</v>
      </c>
      <c r="B61" s="40" t="s">
        <v>90</v>
      </c>
      <c r="C61" s="41" t="s">
        <v>73</v>
      </c>
      <c r="D61" s="136">
        <v>1.466677676610624</v>
      </c>
      <c r="E61" s="147">
        <v>16856</v>
      </c>
    </row>
    <row r="62" spans="1:5" ht="12" customHeight="1" x14ac:dyDescent="0.25">
      <c r="A62" s="40" t="s">
        <v>88</v>
      </c>
      <c r="B62" s="40" t="s">
        <v>90</v>
      </c>
      <c r="C62" s="41" t="s">
        <v>3</v>
      </c>
      <c r="D62" s="136">
        <v>8.9386764974212642</v>
      </c>
      <c r="E62" s="147">
        <v>102729</v>
      </c>
    </row>
  </sheetData>
  <mergeCells count="4">
    <mergeCell ref="A3:E3"/>
    <mergeCell ref="A2:L2"/>
    <mergeCell ref="A4:H4"/>
    <mergeCell ref="A5:H5"/>
  </mergeCells>
  <hyperlinks>
    <hyperlink ref="A1" location="Introduction!A1" display="Introduction (cliquer)" xr:uid="{CF3FC3D2-8548-4C61-B4E5-C7A2B91BC1BB}"/>
  </hyperlinks>
  <pageMargins left="0.05" right="0.05" top="0.5" bottom="0.5" header="0" footer="0"/>
  <pageSetup paperSize="9"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712F-D108-46A5-8E5E-3207B0FA3C14}">
  <dimension ref="A3:I43"/>
  <sheetViews>
    <sheetView topLeftCell="A28" workbookViewId="0">
      <selection activeCell="A35" sqref="A35:E43"/>
    </sheetView>
  </sheetViews>
  <sheetFormatPr defaultColWidth="11.5546875" defaultRowHeight="12" x14ac:dyDescent="0.2"/>
  <cols>
    <col min="4" max="4" width="11.21875" style="24" bestFit="1" customWidth="1"/>
    <col min="7" max="7" width="6.6640625" bestFit="1" customWidth="1"/>
    <col min="8" max="8" width="23.88671875" bestFit="1" customWidth="1"/>
  </cols>
  <sheetData>
    <row r="3" spans="1:9" s="1" customFormat="1" ht="13.8" x14ac:dyDescent="0.25">
      <c r="A3" s="14"/>
      <c r="B3" s="15" t="s">
        <v>85</v>
      </c>
      <c r="C3" s="15" t="s">
        <v>86</v>
      </c>
      <c r="D3" s="15" t="s">
        <v>87</v>
      </c>
      <c r="E3" s="23" t="s">
        <v>88</v>
      </c>
    </row>
    <row r="4" spans="1:9" s="1" customFormat="1" x14ac:dyDescent="0.2">
      <c r="A4" s="17" t="s">
        <v>74</v>
      </c>
      <c r="B4" s="18">
        <v>6589069</v>
      </c>
      <c r="C4" s="18">
        <v>1208542</v>
      </c>
      <c r="D4" s="18">
        <v>3492735</v>
      </c>
      <c r="E4" s="18">
        <v>11290346</v>
      </c>
    </row>
    <row r="6" spans="1:9" s="1" customFormat="1" x14ac:dyDescent="0.2">
      <c r="D6" s="24"/>
      <c r="G6" s="30" t="s">
        <v>91</v>
      </c>
      <c r="H6" s="1" t="s">
        <v>6</v>
      </c>
    </row>
    <row r="7" spans="1:9" s="1" customFormat="1" x14ac:dyDescent="0.2">
      <c r="A7" s="12" t="s">
        <v>91</v>
      </c>
      <c r="B7" s="12" t="s">
        <v>92</v>
      </c>
      <c r="C7" s="12" t="s">
        <v>93</v>
      </c>
      <c r="D7" s="29" t="s">
        <v>94</v>
      </c>
      <c r="G7" s="30" t="s">
        <v>92</v>
      </c>
      <c r="H7" s="1" t="s">
        <v>90</v>
      </c>
    </row>
    <row r="8" spans="1:9" s="19" customFormat="1" ht="15" customHeight="1" x14ac:dyDescent="0.2">
      <c r="A8" s="25" t="s">
        <v>5</v>
      </c>
      <c r="B8" s="27" t="s">
        <v>1</v>
      </c>
      <c r="C8" s="13" t="s">
        <v>75</v>
      </c>
      <c r="D8" s="20">
        <v>4.1383691686943935</v>
      </c>
      <c r="E8" s="2">
        <v>27268</v>
      </c>
    </row>
    <row r="9" spans="1:9" s="19" customFormat="1" ht="15" customHeight="1" x14ac:dyDescent="0.2">
      <c r="A9" s="25" t="s">
        <v>5</v>
      </c>
      <c r="B9" s="28" t="s">
        <v>1</v>
      </c>
      <c r="C9" s="13" t="s">
        <v>76</v>
      </c>
      <c r="D9" s="20">
        <v>0.81847678329062878</v>
      </c>
      <c r="E9" s="2">
        <v>5393</v>
      </c>
      <c r="G9"/>
      <c r="H9" t="s">
        <v>95</v>
      </c>
      <c r="I9"/>
    </row>
    <row r="10" spans="1:9" s="19" customFormat="1" ht="15" customHeight="1" x14ac:dyDescent="0.2">
      <c r="A10" s="25" t="s">
        <v>5</v>
      </c>
      <c r="B10" s="28" t="s">
        <v>1</v>
      </c>
      <c r="C10" s="21" t="s">
        <v>96</v>
      </c>
      <c r="D10" s="20">
        <v>4.9568459519850228</v>
      </c>
      <c r="E10" s="2">
        <v>32661</v>
      </c>
      <c r="G10" s="1" t="s">
        <v>76</v>
      </c>
      <c r="H10" s="22">
        <v>1.9535936690657008</v>
      </c>
      <c r="I10"/>
    </row>
    <row r="11" spans="1:9" s="19" customFormat="1" ht="15" customHeight="1" x14ac:dyDescent="0.2">
      <c r="A11" s="25" t="s">
        <v>5</v>
      </c>
      <c r="B11" s="27" t="s">
        <v>2</v>
      </c>
      <c r="C11" s="13" t="s">
        <v>75</v>
      </c>
      <c r="D11" s="20">
        <v>4.4200478094856797</v>
      </c>
      <c r="E11" s="2">
        <v>29124</v>
      </c>
      <c r="G11" s="1" t="s">
        <v>75</v>
      </c>
      <c r="H11" s="22">
        <v>7.9318716271341829</v>
      </c>
      <c r="I11"/>
    </row>
    <row r="12" spans="1:9" s="19" customFormat="1" ht="15" customHeight="1" x14ac:dyDescent="0.2">
      <c r="A12" s="25" t="s">
        <v>5</v>
      </c>
      <c r="B12" s="28" t="s">
        <v>2</v>
      </c>
      <c r="C12" s="13" t="s">
        <v>76</v>
      </c>
      <c r="D12" s="20">
        <v>0.70829429772248553</v>
      </c>
      <c r="E12" s="2">
        <v>4667</v>
      </c>
      <c r="G12" s="1" t="s">
        <v>96</v>
      </c>
      <c r="H12" s="22">
        <v>9.8854652961998841</v>
      </c>
      <c r="I12"/>
    </row>
    <row r="13" spans="1:9" s="19" customFormat="1" ht="15" customHeight="1" x14ac:dyDescent="0.2">
      <c r="A13" s="25" t="s">
        <v>5</v>
      </c>
      <c r="B13" s="28" t="s">
        <v>2</v>
      </c>
      <c r="C13" s="21" t="s">
        <v>96</v>
      </c>
      <c r="D13" s="20">
        <v>5.128342107208165</v>
      </c>
      <c r="E13" s="2">
        <v>33791</v>
      </c>
      <c r="G13"/>
      <c r="H13"/>
      <c r="I13"/>
    </row>
    <row r="14" spans="1:9" s="19" customFormat="1" ht="15" customHeight="1" x14ac:dyDescent="0.2">
      <c r="A14" s="25" t="s">
        <v>5</v>
      </c>
      <c r="B14" s="26" t="s">
        <v>90</v>
      </c>
      <c r="C14" s="13" t="s">
        <v>75</v>
      </c>
      <c r="D14" s="20">
        <v>8.558416978180075</v>
      </c>
      <c r="E14" s="2">
        <v>56392</v>
      </c>
      <c r="G14"/>
      <c r="H14"/>
      <c r="I14"/>
    </row>
    <row r="15" spans="1:9" s="19" customFormat="1" ht="15" customHeight="1" x14ac:dyDescent="0.2">
      <c r="A15" s="25" t="s">
        <v>5</v>
      </c>
      <c r="B15" s="26" t="s">
        <v>90</v>
      </c>
      <c r="C15" s="13" t="s">
        <v>76</v>
      </c>
      <c r="D15" s="20">
        <v>1.5267710810131143</v>
      </c>
      <c r="E15" s="2">
        <v>10060</v>
      </c>
      <c r="G15"/>
      <c r="H15"/>
      <c r="I15"/>
    </row>
    <row r="16" spans="1:9" s="19" customFormat="1" ht="15" customHeight="1" x14ac:dyDescent="0.2">
      <c r="A16" s="25" t="s">
        <v>5</v>
      </c>
      <c r="B16" s="26" t="s">
        <v>90</v>
      </c>
      <c r="C16" s="21" t="s">
        <v>96</v>
      </c>
      <c r="D16" s="20">
        <v>10.08518805919319</v>
      </c>
      <c r="E16" s="2">
        <v>66452</v>
      </c>
      <c r="G16"/>
      <c r="H16"/>
      <c r="I16"/>
    </row>
    <row r="17" spans="1:9" s="19" customFormat="1" ht="15" customHeight="1" x14ac:dyDescent="0.2">
      <c r="A17" s="25" t="s">
        <v>6</v>
      </c>
      <c r="B17" s="27" t="s">
        <v>1</v>
      </c>
      <c r="C17" s="13" t="s">
        <v>75</v>
      </c>
      <c r="D17" s="20">
        <v>2.0926041461529676</v>
      </c>
      <c r="E17" s="2">
        <v>2529</v>
      </c>
      <c r="G17"/>
      <c r="H17"/>
      <c r="I17"/>
    </row>
    <row r="18" spans="1:9" s="19" customFormat="1" ht="15" customHeight="1" x14ac:dyDescent="0.2">
      <c r="A18" s="25" t="s">
        <v>6</v>
      </c>
      <c r="B18" s="28" t="s">
        <v>1</v>
      </c>
      <c r="C18" s="13" t="s">
        <v>76</v>
      </c>
      <c r="D18" s="20">
        <v>0.276366067542543</v>
      </c>
      <c r="E18" s="2">
        <v>334</v>
      </c>
      <c r="G18"/>
      <c r="H18"/>
      <c r="I18"/>
    </row>
    <row r="19" spans="1:9" s="19" customFormat="1" ht="15" customHeight="1" x14ac:dyDescent="0.2">
      <c r="A19" s="25" t="s">
        <v>6</v>
      </c>
      <c r="B19" s="28" t="s">
        <v>1</v>
      </c>
      <c r="C19" s="21" t="s">
        <v>96</v>
      </c>
      <c r="D19" s="20">
        <v>2.3689702136955106</v>
      </c>
      <c r="E19" s="2">
        <v>2863</v>
      </c>
      <c r="G19"/>
      <c r="H19"/>
      <c r="I19"/>
    </row>
    <row r="20" spans="1:9" s="19" customFormat="1" ht="15" customHeight="1" x14ac:dyDescent="0.2">
      <c r="A20" s="25" t="s">
        <v>6</v>
      </c>
      <c r="B20" s="27" t="s">
        <v>2</v>
      </c>
      <c r="C20" s="13" t="s">
        <v>75</v>
      </c>
      <c r="D20" s="20">
        <v>5.8392674809812153</v>
      </c>
      <c r="E20" s="2">
        <v>7057</v>
      </c>
      <c r="G20"/>
      <c r="H20"/>
      <c r="I20"/>
    </row>
    <row r="21" spans="1:9" s="19" customFormat="1" ht="15" customHeight="1" x14ac:dyDescent="0.2">
      <c r="A21" s="25" t="s">
        <v>6</v>
      </c>
      <c r="B21" s="28" t="s">
        <v>2</v>
      </c>
      <c r="C21" s="13" t="s">
        <v>76</v>
      </c>
      <c r="D21" s="20">
        <v>1.6772276015231575</v>
      </c>
      <c r="E21" s="2">
        <v>2027</v>
      </c>
      <c r="G21"/>
      <c r="H21"/>
      <c r="I21"/>
    </row>
    <row r="22" spans="1:9" s="19" customFormat="1" ht="15" customHeight="1" x14ac:dyDescent="0.2">
      <c r="A22" s="25" t="s">
        <v>6</v>
      </c>
      <c r="B22" s="28" t="s">
        <v>2</v>
      </c>
      <c r="C22" s="21" t="s">
        <v>96</v>
      </c>
      <c r="D22" s="20">
        <v>7.516495082504373</v>
      </c>
      <c r="E22" s="2">
        <v>9084</v>
      </c>
      <c r="G22"/>
      <c r="H22"/>
      <c r="I22"/>
    </row>
    <row r="23" spans="1:9" s="19" customFormat="1" ht="15" customHeight="1" x14ac:dyDescent="0.2">
      <c r="A23" s="25" t="s">
        <v>6</v>
      </c>
      <c r="B23" s="26" t="s">
        <v>90</v>
      </c>
      <c r="C23" s="13" t="s">
        <v>75</v>
      </c>
      <c r="D23" s="20">
        <v>7.9318716271341829</v>
      </c>
      <c r="E23" s="2">
        <v>9586</v>
      </c>
      <c r="G23"/>
      <c r="H23"/>
      <c r="I23"/>
    </row>
    <row r="24" spans="1:9" s="19" customFormat="1" ht="15" customHeight="1" x14ac:dyDescent="0.2">
      <c r="A24" s="25" t="s">
        <v>6</v>
      </c>
      <c r="B24" s="26" t="s">
        <v>90</v>
      </c>
      <c r="C24" s="13" t="s">
        <v>76</v>
      </c>
      <c r="D24" s="20">
        <v>1.9535936690657008</v>
      </c>
      <c r="E24" s="2">
        <v>2361</v>
      </c>
      <c r="G24"/>
      <c r="H24"/>
      <c r="I24"/>
    </row>
    <row r="25" spans="1:9" s="19" customFormat="1" ht="15" customHeight="1" x14ac:dyDescent="0.2">
      <c r="A25" s="25" t="s">
        <v>6</v>
      </c>
      <c r="B25" s="26" t="s">
        <v>90</v>
      </c>
      <c r="C25" s="21" t="s">
        <v>96</v>
      </c>
      <c r="D25" s="20">
        <v>9.8854652961998841</v>
      </c>
      <c r="E25" s="2">
        <v>11947</v>
      </c>
      <c r="G25"/>
      <c r="H25"/>
      <c r="I25"/>
    </row>
    <row r="26" spans="1:9" s="19" customFormat="1" ht="15" customHeight="1" x14ac:dyDescent="0.2">
      <c r="A26" s="25" t="s">
        <v>7</v>
      </c>
      <c r="B26" s="27" t="s">
        <v>1</v>
      </c>
      <c r="C26" s="13" t="s">
        <v>75</v>
      </c>
      <c r="D26" s="20">
        <v>4.3155292342533862</v>
      </c>
      <c r="E26" s="2">
        <v>15073</v>
      </c>
      <c r="G26"/>
      <c r="H26"/>
      <c r="I26"/>
    </row>
    <row r="27" spans="1:9" s="19" customFormat="1" ht="15" customHeight="1" x14ac:dyDescent="0.2">
      <c r="A27" s="25" t="s">
        <v>7</v>
      </c>
      <c r="B27" s="28" t="s">
        <v>1</v>
      </c>
      <c r="C27" s="13" t="s">
        <v>76</v>
      </c>
      <c r="D27" s="20">
        <v>0.82370978617043666</v>
      </c>
      <c r="E27" s="2">
        <v>2877</v>
      </c>
    </row>
    <row r="28" spans="1:9" s="19" customFormat="1" ht="15" customHeight="1" x14ac:dyDescent="0.2">
      <c r="A28" s="25" t="s">
        <v>7</v>
      </c>
      <c r="B28" s="28" t="s">
        <v>1</v>
      </c>
      <c r="C28" s="21" t="s">
        <v>96</v>
      </c>
      <c r="D28" s="20">
        <v>5.1392390204238225</v>
      </c>
      <c r="E28" s="2">
        <v>17950</v>
      </c>
    </row>
    <row r="29" spans="1:9" s="19" customFormat="1" ht="15" customHeight="1" x14ac:dyDescent="0.2">
      <c r="A29" s="25" t="s">
        <v>7</v>
      </c>
      <c r="B29" s="27" t="s">
        <v>2</v>
      </c>
      <c r="C29" s="13" t="s">
        <v>75</v>
      </c>
      <c r="D29" s="20">
        <v>3.7592316622933031</v>
      </c>
      <c r="E29" s="2">
        <v>13130</v>
      </c>
    </row>
    <row r="30" spans="1:9" s="19" customFormat="1" ht="15" customHeight="1" x14ac:dyDescent="0.2">
      <c r="A30" s="25" t="s">
        <v>7</v>
      </c>
      <c r="B30" s="28" t="s">
        <v>2</v>
      </c>
      <c r="C30" s="13" t="s">
        <v>76</v>
      </c>
      <c r="D30" s="20">
        <v>0.77274685883698591</v>
      </c>
      <c r="E30" s="2">
        <v>2699</v>
      </c>
    </row>
    <row r="31" spans="1:9" s="19" customFormat="1" ht="15" customHeight="1" x14ac:dyDescent="0.2">
      <c r="A31" s="25" t="s">
        <v>7</v>
      </c>
      <c r="B31" s="28" t="s">
        <v>2</v>
      </c>
      <c r="C31" s="21" t="s">
        <v>96</v>
      </c>
      <c r="D31" s="20">
        <v>4.5319785211302888</v>
      </c>
      <c r="E31" s="2">
        <v>15829</v>
      </c>
    </row>
    <row r="32" spans="1:9" s="19" customFormat="1" ht="15" customHeight="1" x14ac:dyDescent="0.2">
      <c r="A32" s="25" t="s">
        <v>7</v>
      </c>
      <c r="B32" s="26" t="s">
        <v>90</v>
      </c>
      <c r="C32" s="13" t="s">
        <v>75</v>
      </c>
      <c r="D32" s="20">
        <v>8.0747608965466888</v>
      </c>
      <c r="E32" s="2">
        <v>28203</v>
      </c>
    </row>
    <row r="33" spans="1:5" s="19" customFormat="1" ht="15" customHeight="1" x14ac:dyDescent="0.2">
      <c r="A33" s="25" t="s">
        <v>7</v>
      </c>
      <c r="B33" s="26" t="s">
        <v>90</v>
      </c>
      <c r="C33" s="13" t="s">
        <v>76</v>
      </c>
      <c r="D33" s="20">
        <v>1.5964566450074225</v>
      </c>
      <c r="E33" s="2">
        <v>5576</v>
      </c>
    </row>
    <row r="34" spans="1:5" s="19" customFormat="1" ht="15" customHeight="1" x14ac:dyDescent="0.2">
      <c r="A34" s="25" t="s">
        <v>7</v>
      </c>
      <c r="B34" s="26" t="s">
        <v>90</v>
      </c>
      <c r="C34" s="21" t="s">
        <v>96</v>
      </c>
      <c r="D34" s="20">
        <v>9.6712175415541122</v>
      </c>
      <c r="E34" s="2">
        <v>33779</v>
      </c>
    </row>
    <row r="35" spans="1:5" s="19" customFormat="1" ht="15" customHeight="1" x14ac:dyDescent="0.2">
      <c r="A35" s="26" t="s">
        <v>88</v>
      </c>
      <c r="B35" s="27" t="s">
        <v>1</v>
      </c>
      <c r="C35" s="13" t="s">
        <v>75</v>
      </c>
      <c r="D35" s="20">
        <v>3.9741917563908138</v>
      </c>
      <c r="E35" s="2">
        <v>44870</v>
      </c>
    </row>
    <row r="36" spans="1:5" s="19" customFormat="1" ht="15" customHeight="1" x14ac:dyDescent="0.2">
      <c r="A36" s="26" t="s">
        <v>88</v>
      </c>
      <c r="B36" s="28" t="s">
        <v>1</v>
      </c>
      <c r="C36" s="13" t="s">
        <v>76</v>
      </c>
      <c r="D36" s="20">
        <v>0.76206699068389938</v>
      </c>
      <c r="E36" s="2">
        <v>8604</v>
      </c>
    </row>
    <row r="37" spans="1:5" s="19" customFormat="1" ht="15" customHeight="1" x14ac:dyDescent="0.2">
      <c r="A37" s="26" t="s">
        <v>88</v>
      </c>
      <c r="B37" s="28" t="s">
        <v>1</v>
      </c>
      <c r="C37" s="21" t="s">
        <v>96</v>
      </c>
      <c r="D37" s="20">
        <v>4.7362587470747126</v>
      </c>
      <c r="E37" s="2">
        <v>53474</v>
      </c>
    </row>
    <row r="38" spans="1:5" s="19" customFormat="1" ht="15" customHeight="1" x14ac:dyDescent="0.2">
      <c r="A38" s="26" t="s">
        <v>88</v>
      </c>
      <c r="B38" s="27" t="s">
        <v>2</v>
      </c>
      <c r="C38" s="13" t="s">
        <v>75</v>
      </c>
      <c r="D38" s="20">
        <v>4.3675366547668251</v>
      </c>
      <c r="E38" s="2">
        <v>49311</v>
      </c>
    </row>
    <row r="39" spans="1:5" s="19" customFormat="1" ht="15" customHeight="1" x14ac:dyDescent="0.2">
      <c r="A39" s="26" t="s">
        <v>88</v>
      </c>
      <c r="B39" s="28" t="s">
        <v>2</v>
      </c>
      <c r="C39" s="13" t="s">
        <v>76</v>
      </c>
      <c r="D39" s="20">
        <v>0.83194970287004499</v>
      </c>
      <c r="E39" s="2">
        <v>9393</v>
      </c>
    </row>
    <row r="40" spans="1:5" s="19" customFormat="1" ht="15" customHeight="1" x14ac:dyDescent="0.2">
      <c r="A40" s="26" t="s">
        <v>88</v>
      </c>
      <c r="B40" s="28" t="s">
        <v>2</v>
      </c>
      <c r="C40" s="21" t="s">
        <v>96</v>
      </c>
      <c r="D40" s="20">
        <v>5.1994863576368697</v>
      </c>
      <c r="E40" s="2">
        <v>58704</v>
      </c>
    </row>
    <row r="41" spans="1:5" s="19" customFormat="1" ht="15" customHeight="1" x14ac:dyDescent="0.2">
      <c r="A41" s="26" t="s">
        <v>88</v>
      </c>
      <c r="B41" s="26" t="s">
        <v>90</v>
      </c>
      <c r="C41" s="13" t="s">
        <v>75</v>
      </c>
      <c r="D41" s="20">
        <v>8.3417284111576393</v>
      </c>
      <c r="E41" s="2">
        <v>94181</v>
      </c>
    </row>
    <row r="42" spans="1:5" s="19" customFormat="1" ht="15" customHeight="1" x14ac:dyDescent="0.2">
      <c r="A42" s="26" t="s">
        <v>88</v>
      </c>
      <c r="B42" s="26" t="s">
        <v>90</v>
      </c>
      <c r="C42" s="13" t="s">
        <v>76</v>
      </c>
      <c r="D42" s="20">
        <v>1.5940166935539444</v>
      </c>
      <c r="E42" s="2">
        <v>17997</v>
      </c>
    </row>
    <row r="43" spans="1:5" s="19" customFormat="1" ht="15" customHeight="1" x14ac:dyDescent="0.2">
      <c r="A43" s="26" t="s">
        <v>88</v>
      </c>
      <c r="B43" s="26" t="s">
        <v>90</v>
      </c>
      <c r="C43" s="21" t="s">
        <v>96</v>
      </c>
      <c r="D43" s="20">
        <v>9.9357451047115823</v>
      </c>
      <c r="E43" s="2">
        <v>112178</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B1462-2C0F-4692-A99D-B45F563BFE0B}">
  <dimension ref="A3:P29"/>
  <sheetViews>
    <sheetView topLeftCell="H7" workbookViewId="0">
      <selection activeCell="H13" sqref="A13:XFD14"/>
    </sheetView>
  </sheetViews>
  <sheetFormatPr defaultColWidth="11.5546875" defaultRowHeight="12" x14ac:dyDescent="0.2"/>
  <cols>
    <col min="1" max="1" width="0" hidden="1" customWidth="1"/>
    <col min="2" max="2" width="23.109375" hidden="1" customWidth="1"/>
    <col min="3" max="7" width="0" hidden="1" customWidth="1"/>
    <col min="11" max="13" width="10.88671875" style="1"/>
  </cols>
  <sheetData>
    <row r="3" spans="1:16" ht="27" x14ac:dyDescent="0.25">
      <c r="A3" s="7"/>
      <c r="B3" s="7"/>
      <c r="C3" s="3" t="s">
        <v>5</v>
      </c>
      <c r="D3" s="3" t="s">
        <v>6</v>
      </c>
      <c r="E3" s="3" t="s">
        <v>7</v>
      </c>
      <c r="F3" s="4" t="s">
        <v>3</v>
      </c>
      <c r="H3" s="7"/>
      <c r="I3" s="7"/>
      <c r="J3" s="11" t="s">
        <v>84</v>
      </c>
      <c r="K3" s="3"/>
      <c r="L3" s="3"/>
      <c r="M3" s="3"/>
      <c r="N3" s="3" t="s">
        <v>6</v>
      </c>
      <c r="O3" s="3" t="s">
        <v>7</v>
      </c>
      <c r="P3" s="4" t="s">
        <v>3</v>
      </c>
    </row>
    <row r="4" spans="1:16" ht="12.6" x14ac:dyDescent="0.2">
      <c r="A4" s="172" t="s">
        <v>1</v>
      </c>
      <c r="B4" s="9" t="s">
        <v>77</v>
      </c>
      <c r="C4" s="6">
        <v>4.1383691686943935</v>
      </c>
      <c r="D4" s="6">
        <v>2.0926041461529676</v>
      </c>
      <c r="E4" s="6">
        <v>4.3155292342533862</v>
      </c>
      <c r="F4" s="6">
        <v>3.9741917563908138</v>
      </c>
      <c r="H4" s="172" t="s">
        <v>1</v>
      </c>
      <c r="I4" s="9" t="s">
        <v>77</v>
      </c>
      <c r="J4" s="6">
        <v>4.1383691686943935</v>
      </c>
      <c r="K4" s="6"/>
      <c r="L4" s="6"/>
      <c r="M4" s="6"/>
      <c r="N4" s="6">
        <v>2.0926041461529676</v>
      </c>
      <c r="O4" s="6">
        <v>4.3155292342533862</v>
      </c>
      <c r="P4" s="6">
        <v>3.9741917563908138</v>
      </c>
    </row>
    <row r="5" spans="1:16" ht="12.6" x14ac:dyDescent="0.2">
      <c r="A5" s="173"/>
      <c r="B5" s="9" t="s">
        <v>78</v>
      </c>
      <c r="C5" s="6">
        <v>0.81847678329062878</v>
      </c>
      <c r="D5" s="6">
        <v>0.276366067542543</v>
      </c>
      <c r="E5" s="6">
        <v>0.82370978617043666</v>
      </c>
      <c r="F5" s="6">
        <v>0.76206699068389938</v>
      </c>
      <c r="H5" s="173"/>
      <c r="I5" s="9" t="s">
        <v>78</v>
      </c>
      <c r="J5" s="6">
        <v>0.81847678329062878</v>
      </c>
      <c r="K5" s="6"/>
      <c r="L5" s="6"/>
      <c r="M5" s="6"/>
      <c r="N5" s="6">
        <v>0.276366067542543</v>
      </c>
      <c r="O5" s="6">
        <v>0.82370978617043666</v>
      </c>
      <c r="P5" s="6">
        <v>0.76206699068389938</v>
      </c>
    </row>
    <row r="6" spans="1:16" ht="12.6" x14ac:dyDescent="0.2">
      <c r="A6" s="5"/>
      <c r="B6" s="9" t="s">
        <v>79</v>
      </c>
      <c r="C6" s="6">
        <v>4.9568459519850228</v>
      </c>
      <c r="D6" s="6">
        <v>2.3689702136955106</v>
      </c>
      <c r="E6" s="6">
        <v>5.1392390204238225</v>
      </c>
      <c r="F6" s="6">
        <v>4.7362587470747126</v>
      </c>
      <c r="H6" s="5"/>
      <c r="I6" s="9" t="s">
        <v>79</v>
      </c>
      <c r="J6" s="6">
        <v>4.9568459519850228</v>
      </c>
      <c r="K6" s="6"/>
      <c r="L6" s="6"/>
      <c r="M6" s="6"/>
      <c r="N6" s="6">
        <v>2.3689702136955106</v>
      </c>
      <c r="O6" s="6">
        <v>5.1392390204238225</v>
      </c>
      <c r="P6" s="6">
        <v>4.7362587470747126</v>
      </c>
    </row>
    <row r="7" spans="1:16" ht="12.6" x14ac:dyDescent="0.2">
      <c r="A7" s="172" t="s">
        <v>2</v>
      </c>
      <c r="B7" s="9" t="s">
        <v>80</v>
      </c>
      <c r="C7" s="6">
        <v>4.4200478094856797</v>
      </c>
      <c r="D7" s="6">
        <v>5.8392674809812153</v>
      </c>
      <c r="E7" s="6">
        <v>3.7592316622933031</v>
      </c>
      <c r="F7" s="6">
        <v>4.3675366547668251</v>
      </c>
      <c r="H7" s="172" t="s">
        <v>2</v>
      </c>
      <c r="I7" s="9" t="s">
        <v>80</v>
      </c>
      <c r="J7" s="6">
        <v>4.4200478094856797</v>
      </c>
      <c r="K7" s="6"/>
      <c r="L7" s="6"/>
      <c r="M7" s="6"/>
      <c r="N7" s="6">
        <v>5.8392674809812153</v>
      </c>
      <c r="O7" s="6">
        <v>3.7592316622933031</v>
      </c>
      <c r="P7" s="6">
        <v>4.3675366547668251</v>
      </c>
    </row>
    <row r="8" spans="1:16" ht="12.6" x14ac:dyDescent="0.2">
      <c r="A8" s="173"/>
      <c r="B8" s="9" t="s">
        <v>81</v>
      </c>
      <c r="C8" s="6">
        <v>0.70829429772248553</v>
      </c>
      <c r="D8" s="6">
        <v>1.6772276015231575</v>
      </c>
      <c r="E8" s="6">
        <v>0.77274685883698591</v>
      </c>
      <c r="F8" s="6">
        <v>0.83194970287004499</v>
      </c>
      <c r="H8" s="173"/>
      <c r="I8" s="9" t="s">
        <v>81</v>
      </c>
      <c r="J8" s="6">
        <v>0.70829429772248553</v>
      </c>
      <c r="K8" s="6"/>
      <c r="L8" s="6"/>
      <c r="M8" s="6"/>
      <c r="N8" s="6">
        <v>1.6772276015231575</v>
      </c>
      <c r="O8" s="6">
        <v>0.77274685883698591</v>
      </c>
      <c r="P8" s="6">
        <v>0.83194970287004499</v>
      </c>
    </row>
    <row r="9" spans="1:16" ht="12.6" x14ac:dyDescent="0.2">
      <c r="A9" s="5"/>
      <c r="B9" s="9" t="s">
        <v>82</v>
      </c>
      <c r="C9" s="6">
        <v>5.128342107208165</v>
      </c>
      <c r="D9" s="6">
        <v>7.516495082504373</v>
      </c>
      <c r="E9" s="6">
        <v>4.5319785211302888</v>
      </c>
      <c r="F9" s="6">
        <v>5.1994863576368697</v>
      </c>
      <c r="H9" s="5"/>
      <c r="I9" s="9" t="s">
        <v>82</v>
      </c>
      <c r="J9" s="6">
        <v>5.128342107208165</v>
      </c>
      <c r="K9" s="6"/>
      <c r="L9" s="6"/>
      <c r="M9" s="6"/>
      <c r="N9" s="6">
        <v>7.516495082504373</v>
      </c>
      <c r="O9" s="6">
        <v>4.5319785211302888</v>
      </c>
      <c r="P9" s="6">
        <v>5.1994863576368697</v>
      </c>
    </row>
    <row r="10" spans="1:16" x14ac:dyDescent="0.2">
      <c r="A10" s="8" t="s">
        <v>3</v>
      </c>
      <c r="B10" s="10" t="s">
        <v>83</v>
      </c>
      <c r="C10" s="6">
        <v>10.08518805919319</v>
      </c>
      <c r="D10" s="6">
        <v>9.8854652961998841</v>
      </c>
      <c r="E10" s="6">
        <v>9.6712175415541122</v>
      </c>
      <c r="F10" s="6">
        <v>9.9357451047115823</v>
      </c>
      <c r="H10" s="8" t="s">
        <v>3</v>
      </c>
      <c r="I10" s="10" t="s">
        <v>83</v>
      </c>
      <c r="J10" s="6">
        <v>10.08518805919319</v>
      </c>
      <c r="K10" s="6"/>
      <c r="L10" s="6"/>
      <c r="M10" s="6"/>
      <c r="N10" s="6">
        <v>9.8854652961998841</v>
      </c>
      <c r="O10" s="6">
        <v>9.6712175415541122</v>
      </c>
      <c r="P10" s="6">
        <v>9.9357451047115823</v>
      </c>
    </row>
    <row r="13" spans="1:16" ht="13.8" x14ac:dyDescent="0.25">
      <c r="H13" s="14"/>
      <c r="I13" s="15" t="s">
        <v>85</v>
      </c>
      <c r="J13" s="15" t="s">
        <v>86</v>
      </c>
      <c r="K13" s="15" t="s">
        <v>87</v>
      </c>
      <c r="L13" s="16" t="s">
        <v>88</v>
      </c>
    </row>
    <row r="14" spans="1:16" x14ac:dyDescent="0.2">
      <c r="H14" s="17" t="s">
        <v>74</v>
      </c>
      <c r="I14" s="18">
        <v>6589069</v>
      </c>
      <c r="J14" s="18">
        <v>1208542</v>
      </c>
      <c r="K14" s="18">
        <v>3492735</v>
      </c>
      <c r="L14" s="18">
        <v>11290346</v>
      </c>
    </row>
    <row r="15" spans="1:16" ht="12.6" x14ac:dyDescent="0.25">
      <c r="H15" s="174" t="s">
        <v>89</v>
      </c>
      <c r="I15" s="175"/>
      <c r="J15" s="175"/>
      <c r="K15" s="175"/>
      <c r="L15" s="19"/>
    </row>
    <row r="16" spans="1:16" x14ac:dyDescent="0.2">
      <c r="H16" s="19"/>
      <c r="I16" s="19"/>
      <c r="J16" s="19"/>
      <c r="K16" s="19"/>
      <c r="L16" s="19"/>
    </row>
    <row r="17" spans="8:12" ht="12.6" x14ac:dyDescent="0.2">
      <c r="H17" s="168" t="s">
        <v>5</v>
      </c>
      <c r="I17" s="170" t="s">
        <v>1</v>
      </c>
      <c r="J17" s="13" t="s">
        <v>75</v>
      </c>
      <c r="K17" s="2">
        <v>27268</v>
      </c>
      <c r="L17" s="20">
        <v>4.1383691686943935</v>
      </c>
    </row>
    <row r="18" spans="8:12" ht="12.6" x14ac:dyDescent="0.2">
      <c r="H18" s="169"/>
      <c r="I18" s="171"/>
      <c r="J18" s="13" t="s">
        <v>76</v>
      </c>
      <c r="K18" s="2">
        <v>5393</v>
      </c>
      <c r="L18" s="20">
        <v>0.81847678329062878</v>
      </c>
    </row>
    <row r="19" spans="8:12" ht="12.6" x14ac:dyDescent="0.2">
      <c r="H19" s="169"/>
      <c r="I19" s="170" t="s">
        <v>2</v>
      </c>
      <c r="J19" s="13" t="s">
        <v>75</v>
      </c>
      <c r="K19" s="2">
        <v>29124</v>
      </c>
      <c r="L19" s="20">
        <v>4.4200478094856797</v>
      </c>
    </row>
    <row r="20" spans="8:12" ht="12.6" x14ac:dyDescent="0.2">
      <c r="H20" s="169"/>
      <c r="I20" s="171"/>
      <c r="J20" s="13" t="s">
        <v>76</v>
      </c>
      <c r="K20" s="2">
        <v>4667</v>
      </c>
      <c r="L20" s="20">
        <v>0.70829429772248553</v>
      </c>
    </row>
    <row r="21" spans="8:12" ht="12.6" x14ac:dyDescent="0.2">
      <c r="H21" s="168" t="s">
        <v>6</v>
      </c>
      <c r="I21" s="170" t="s">
        <v>1</v>
      </c>
      <c r="J21" s="13" t="s">
        <v>75</v>
      </c>
      <c r="K21" s="2">
        <v>2529</v>
      </c>
      <c r="L21" s="20">
        <v>2.0926041461529676</v>
      </c>
    </row>
    <row r="22" spans="8:12" ht="12.6" x14ac:dyDescent="0.2">
      <c r="H22" s="169"/>
      <c r="I22" s="171"/>
      <c r="J22" s="13" t="s">
        <v>76</v>
      </c>
      <c r="K22" s="2">
        <v>334</v>
      </c>
      <c r="L22" s="20">
        <v>0.276366067542543</v>
      </c>
    </row>
    <row r="23" spans="8:12" ht="12.6" x14ac:dyDescent="0.2">
      <c r="H23" s="169"/>
      <c r="I23" s="170" t="s">
        <v>2</v>
      </c>
      <c r="J23" s="13" t="s">
        <v>75</v>
      </c>
      <c r="K23" s="2">
        <v>7057</v>
      </c>
      <c r="L23" s="20">
        <v>5.8392674809812153</v>
      </c>
    </row>
    <row r="24" spans="8:12" ht="12.6" x14ac:dyDescent="0.2">
      <c r="H24" s="169"/>
      <c r="I24" s="171"/>
      <c r="J24" s="13" t="s">
        <v>76</v>
      </c>
      <c r="K24" s="2">
        <v>2027</v>
      </c>
      <c r="L24" s="20">
        <v>1.6772276015231575</v>
      </c>
    </row>
    <row r="25" spans="8:12" ht="12.6" x14ac:dyDescent="0.2">
      <c r="H25" s="168" t="s">
        <v>7</v>
      </c>
      <c r="I25" s="170" t="s">
        <v>1</v>
      </c>
      <c r="J25" s="13" t="s">
        <v>75</v>
      </c>
      <c r="K25" s="2">
        <v>15073</v>
      </c>
      <c r="L25" s="20">
        <v>4.3155292342533862</v>
      </c>
    </row>
    <row r="26" spans="8:12" ht="12.6" x14ac:dyDescent="0.2">
      <c r="H26" s="169"/>
      <c r="I26" s="171"/>
      <c r="J26" s="13" t="s">
        <v>76</v>
      </c>
      <c r="K26" s="2">
        <v>2877</v>
      </c>
      <c r="L26" s="20">
        <v>0.82370978617043666</v>
      </c>
    </row>
    <row r="27" spans="8:12" ht="12.6" x14ac:dyDescent="0.2">
      <c r="H27" s="169"/>
      <c r="I27" s="170" t="s">
        <v>2</v>
      </c>
      <c r="J27" s="13" t="s">
        <v>75</v>
      </c>
      <c r="K27" s="2">
        <v>13130</v>
      </c>
      <c r="L27" s="20">
        <v>3.7592316622933031</v>
      </c>
    </row>
    <row r="28" spans="8:12" ht="12.6" x14ac:dyDescent="0.2">
      <c r="H28" s="169"/>
      <c r="I28" s="171"/>
      <c r="J28" s="13" t="s">
        <v>76</v>
      </c>
      <c r="K28" s="2">
        <v>2699</v>
      </c>
      <c r="L28" s="20">
        <v>0.77274685883698591</v>
      </c>
    </row>
    <row r="29" spans="8:12" x14ac:dyDescent="0.2">
      <c r="H29" s="167" t="s">
        <v>3</v>
      </c>
      <c r="I29" s="167"/>
      <c r="J29" s="167"/>
      <c r="K29" s="2">
        <v>112178</v>
      </c>
      <c r="L29" s="20">
        <v>9.9357451047115823</v>
      </c>
    </row>
  </sheetData>
  <mergeCells count="15">
    <mergeCell ref="H4:H5"/>
    <mergeCell ref="H7:H8"/>
    <mergeCell ref="A4:A5"/>
    <mergeCell ref="H15:K15"/>
    <mergeCell ref="H17:H20"/>
    <mergeCell ref="I17:I18"/>
    <mergeCell ref="I19:I20"/>
    <mergeCell ref="A7:A8"/>
    <mergeCell ref="H29:J29"/>
    <mergeCell ref="H21:H24"/>
    <mergeCell ref="I21:I22"/>
    <mergeCell ref="I23:I24"/>
    <mergeCell ref="H25:H28"/>
    <mergeCell ref="I25:I26"/>
    <mergeCell ref="I27:I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3"/>
  <sheetViews>
    <sheetView zoomScaleNormal="100" workbookViewId="0">
      <selection activeCell="D6" sqref="D6:D62"/>
    </sheetView>
  </sheetViews>
  <sheetFormatPr defaultColWidth="10.88671875" defaultRowHeight="12" customHeight="1" x14ac:dyDescent="0.25"/>
  <cols>
    <col min="1" max="2" width="15.77734375" style="31" bestFit="1" customWidth="1"/>
    <col min="3" max="5" width="10.6640625" style="31" customWidth="1"/>
    <col min="6" max="16384" width="10.88671875" style="31"/>
  </cols>
  <sheetData>
    <row r="1" spans="1:12" s="35" customFormat="1" ht="14.4" x14ac:dyDescent="0.3">
      <c r="A1" s="58" t="s">
        <v>68</v>
      </c>
      <c r="B1" s="33"/>
      <c r="C1" s="56"/>
      <c r="D1" s="33"/>
      <c r="E1" s="33"/>
      <c r="F1" s="33"/>
      <c r="G1" s="33"/>
      <c r="H1" s="33"/>
      <c r="I1" s="33"/>
      <c r="J1" s="33"/>
      <c r="K1" s="33"/>
      <c r="L1" s="34"/>
    </row>
    <row r="2" spans="1:12" ht="15" customHeight="1" x14ac:dyDescent="0.35">
      <c r="A2" s="159" t="s">
        <v>680</v>
      </c>
      <c r="B2" s="159"/>
      <c r="C2" s="159"/>
      <c r="D2" s="159"/>
      <c r="E2" s="159"/>
      <c r="F2" s="159"/>
      <c r="G2" s="159"/>
      <c r="H2" s="159"/>
    </row>
    <row r="3" spans="1:12" ht="15" customHeight="1" x14ac:dyDescent="0.25">
      <c r="A3" s="165" t="s">
        <v>700</v>
      </c>
      <c r="B3" s="165"/>
      <c r="C3" s="165"/>
      <c r="D3" s="165"/>
      <c r="E3" s="165"/>
      <c r="F3" s="165"/>
      <c r="G3" s="165"/>
      <c r="H3" s="165"/>
    </row>
    <row r="4" spans="1:12" ht="15" customHeight="1" x14ac:dyDescent="0.25">
      <c r="A4" s="62"/>
    </row>
    <row r="5" spans="1:12" ht="15" customHeight="1" x14ac:dyDescent="0.3">
      <c r="A5" s="92" t="s">
        <v>0</v>
      </c>
      <c r="B5" s="85" t="s">
        <v>625</v>
      </c>
      <c r="C5" s="115" t="s">
        <v>102</v>
      </c>
      <c r="D5" s="100" t="s">
        <v>103</v>
      </c>
      <c r="E5" s="101" t="s">
        <v>3</v>
      </c>
    </row>
    <row r="6" spans="1:12" ht="15" customHeight="1" x14ac:dyDescent="0.3">
      <c r="A6" s="176" t="s">
        <v>1</v>
      </c>
      <c r="B6" s="67" t="s">
        <v>8</v>
      </c>
      <c r="C6" s="52">
        <v>87</v>
      </c>
      <c r="D6" s="148">
        <v>-43</v>
      </c>
      <c r="E6" s="52">
        <v>130</v>
      </c>
    </row>
    <row r="7" spans="1:12" ht="15" customHeight="1" x14ac:dyDescent="0.3">
      <c r="A7" s="177"/>
      <c r="B7" s="67" t="s">
        <v>9</v>
      </c>
      <c r="C7" s="52">
        <v>236</v>
      </c>
      <c r="D7" s="148">
        <v>-93</v>
      </c>
      <c r="E7" s="52">
        <v>329</v>
      </c>
    </row>
    <row r="8" spans="1:12" ht="15" customHeight="1" x14ac:dyDescent="0.3">
      <c r="A8" s="177"/>
      <c r="B8" s="67" t="s">
        <v>10</v>
      </c>
      <c r="C8" s="52">
        <v>401</v>
      </c>
      <c r="D8" s="148">
        <v>-354</v>
      </c>
      <c r="E8" s="52">
        <v>755</v>
      </c>
    </row>
    <row r="9" spans="1:12" ht="15" customHeight="1" x14ac:dyDescent="0.3">
      <c r="A9" s="177"/>
      <c r="B9" s="67" t="s">
        <v>11</v>
      </c>
      <c r="C9" s="52">
        <v>1176</v>
      </c>
      <c r="D9" s="148">
        <v>-1967</v>
      </c>
      <c r="E9" s="52">
        <v>3143</v>
      </c>
    </row>
    <row r="10" spans="1:12" ht="15" customHeight="1" x14ac:dyDescent="0.3">
      <c r="A10" s="177"/>
      <c r="B10" s="67" t="s">
        <v>12</v>
      </c>
      <c r="C10" s="52">
        <v>1896</v>
      </c>
      <c r="D10" s="148">
        <v>-1727</v>
      </c>
      <c r="E10" s="52">
        <v>3623</v>
      </c>
    </row>
    <row r="11" spans="1:12" ht="15" customHeight="1" x14ac:dyDescent="0.3">
      <c r="A11" s="177"/>
      <c r="B11" s="67" t="s">
        <v>13</v>
      </c>
      <c r="C11" s="52">
        <v>2557</v>
      </c>
      <c r="D11" s="148">
        <v>-1760</v>
      </c>
      <c r="E11" s="52">
        <v>4317</v>
      </c>
    </row>
    <row r="12" spans="1:12" ht="15" customHeight="1" x14ac:dyDescent="0.3">
      <c r="A12" s="177"/>
      <c r="B12" s="67" t="s">
        <v>14</v>
      </c>
      <c r="C12" s="52">
        <v>3035</v>
      </c>
      <c r="D12" s="148">
        <v>-2110</v>
      </c>
      <c r="E12" s="52">
        <v>5145</v>
      </c>
    </row>
    <row r="13" spans="1:12" ht="15" customHeight="1" x14ac:dyDescent="0.3">
      <c r="A13" s="177"/>
      <c r="B13" s="67" t="s">
        <v>15</v>
      </c>
      <c r="C13" s="52">
        <v>3164</v>
      </c>
      <c r="D13" s="148">
        <v>-2213</v>
      </c>
      <c r="E13" s="52">
        <v>5377</v>
      </c>
    </row>
    <row r="14" spans="1:12" ht="15" customHeight="1" x14ac:dyDescent="0.3">
      <c r="A14" s="177"/>
      <c r="B14" s="67" t="s">
        <v>16</v>
      </c>
      <c r="C14" s="52">
        <v>3224</v>
      </c>
      <c r="D14" s="148">
        <v>-2089</v>
      </c>
      <c r="E14" s="52">
        <v>5313</v>
      </c>
    </row>
    <row r="15" spans="1:12" ht="15" customHeight="1" x14ac:dyDescent="0.3">
      <c r="A15" s="177"/>
      <c r="B15" s="67" t="s">
        <v>17</v>
      </c>
      <c r="C15" s="52">
        <v>2682</v>
      </c>
      <c r="D15" s="148">
        <v>-2255</v>
      </c>
      <c r="E15" s="52">
        <v>4937</v>
      </c>
    </row>
    <row r="16" spans="1:12" ht="15" customHeight="1" x14ac:dyDescent="0.3">
      <c r="A16" s="177"/>
      <c r="B16" s="67" t="s">
        <v>18</v>
      </c>
      <c r="C16" s="52">
        <v>2350</v>
      </c>
      <c r="D16" s="148">
        <v>-2180</v>
      </c>
      <c r="E16" s="52">
        <v>4530</v>
      </c>
    </row>
    <row r="17" spans="1:5" ht="15" customHeight="1" x14ac:dyDescent="0.3">
      <c r="A17" s="177"/>
      <c r="B17" s="67" t="s">
        <v>19</v>
      </c>
      <c r="C17" s="52">
        <v>2001</v>
      </c>
      <c r="D17" s="148">
        <v>-2006</v>
      </c>
      <c r="E17" s="52">
        <v>4007</v>
      </c>
    </row>
    <row r="18" spans="1:5" ht="15" customHeight="1" x14ac:dyDescent="0.3">
      <c r="A18" s="177"/>
      <c r="B18" s="67" t="s">
        <v>20</v>
      </c>
      <c r="C18" s="52">
        <v>1365</v>
      </c>
      <c r="D18" s="148">
        <v>-1559</v>
      </c>
      <c r="E18" s="52">
        <v>2924</v>
      </c>
    </row>
    <row r="19" spans="1:5" ht="15" customHeight="1" x14ac:dyDescent="0.3">
      <c r="A19" s="177"/>
      <c r="B19" s="67" t="s">
        <v>21</v>
      </c>
      <c r="C19" s="52">
        <v>933</v>
      </c>
      <c r="D19" s="148">
        <v>-1078</v>
      </c>
      <c r="E19" s="52">
        <v>2011</v>
      </c>
    </row>
    <row r="20" spans="1:5" ht="15" customHeight="1" x14ac:dyDescent="0.3">
      <c r="A20" s="177"/>
      <c r="B20" s="67" t="s">
        <v>22</v>
      </c>
      <c r="C20" s="52">
        <v>495</v>
      </c>
      <c r="D20" s="148">
        <v>-702</v>
      </c>
      <c r="E20" s="52">
        <v>1197</v>
      </c>
    </row>
    <row r="21" spans="1:5" ht="15" customHeight="1" x14ac:dyDescent="0.3">
      <c r="A21" s="177"/>
      <c r="B21" s="67" t="s">
        <v>23</v>
      </c>
      <c r="C21" s="52">
        <v>313</v>
      </c>
      <c r="D21" s="148">
        <v>-463</v>
      </c>
      <c r="E21" s="52">
        <v>776</v>
      </c>
    </row>
    <row r="22" spans="1:5" ht="15" customHeight="1" x14ac:dyDescent="0.3">
      <c r="A22" s="177"/>
      <c r="B22" s="67" t="s">
        <v>24</v>
      </c>
      <c r="C22" s="52">
        <v>255</v>
      </c>
      <c r="D22" s="148">
        <v>-379</v>
      </c>
      <c r="E22" s="52">
        <v>634</v>
      </c>
    </row>
    <row r="23" spans="1:5" ht="15" customHeight="1" x14ac:dyDescent="0.3">
      <c r="A23" s="177"/>
      <c r="B23" s="67" t="s">
        <v>25</v>
      </c>
      <c r="C23" s="52">
        <v>147</v>
      </c>
      <c r="D23" s="148">
        <v>-220</v>
      </c>
      <c r="E23" s="52">
        <v>367</v>
      </c>
    </row>
    <row r="24" spans="1:5" ht="15" customHeight="1" x14ac:dyDescent="0.3">
      <c r="A24" s="177"/>
      <c r="B24" s="67" t="s">
        <v>26</v>
      </c>
      <c r="C24" s="52">
        <v>53</v>
      </c>
      <c r="D24" s="148">
        <v>-68</v>
      </c>
      <c r="E24" s="52">
        <v>121</v>
      </c>
    </row>
    <row r="25" spans="1:5" ht="15" customHeight="1" x14ac:dyDescent="0.3">
      <c r="A25" s="176" t="s">
        <v>2</v>
      </c>
      <c r="B25" s="67" t="s">
        <v>8</v>
      </c>
      <c r="C25" s="52">
        <v>131</v>
      </c>
      <c r="D25" s="148">
        <v>-63</v>
      </c>
      <c r="E25" s="52">
        <v>194</v>
      </c>
    </row>
    <row r="26" spans="1:5" ht="15" customHeight="1" x14ac:dyDescent="0.3">
      <c r="A26" s="177"/>
      <c r="B26" s="67" t="s">
        <v>9</v>
      </c>
      <c r="C26" s="52">
        <v>381</v>
      </c>
      <c r="D26" s="148">
        <v>-146</v>
      </c>
      <c r="E26" s="52">
        <v>527</v>
      </c>
    </row>
    <row r="27" spans="1:5" ht="15" customHeight="1" x14ac:dyDescent="0.3">
      <c r="A27" s="177"/>
      <c r="B27" s="67" t="s">
        <v>10</v>
      </c>
      <c r="C27" s="52">
        <v>621</v>
      </c>
      <c r="D27" s="148">
        <v>-576</v>
      </c>
      <c r="E27" s="52">
        <v>1197</v>
      </c>
    </row>
    <row r="28" spans="1:5" ht="15" customHeight="1" x14ac:dyDescent="0.3">
      <c r="A28" s="177"/>
      <c r="B28" s="67" t="s">
        <v>11</v>
      </c>
      <c r="C28" s="52">
        <v>1110</v>
      </c>
      <c r="D28" s="148">
        <v>-1959</v>
      </c>
      <c r="E28" s="52">
        <v>3069</v>
      </c>
    </row>
    <row r="29" spans="1:5" ht="15" customHeight="1" x14ac:dyDescent="0.3">
      <c r="A29" s="177"/>
      <c r="B29" s="67" t="s">
        <v>12</v>
      </c>
      <c r="C29" s="52">
        <v>1589</v>
      </c>
      <c r="D29" s="148">
        <v>-1884</v>
      </c>
      <c r="E29" s="52">
        <v>3473</v>
      </c>
    </row>
    <row r="30" spans="1:5" ht="15" customHeight="1" x14ac:dyDescent="0.3">
      <c r="A30" s="177"/>
      <c r="B30" s="67" t="s">
        <v>13</v>
      </c>
      <c r="C30" s="52">
        <v>1997</v>
      </c>
      <c r="D30" s="148">
        <v>-1900</v>
      </c>
      <c r="E30" s="52">
        <v>3897</v>
      </c>
    </row>
    <row r="31" spans="1:5" ht="15" customHeight="1" x14ac:dyDescent="0.3">
      <c r="A31" s="177"/>
      <c r="B31" s="67" t="s">
        <v>14</v>
      </c>
      <c r="C31" s="52">
        <v>2422</v>
      </c>
      <c r="D31" s="148">
        <v>-2358</v>
      </c>
      <c r="E31" s="52">
        <v>4780</v>
      </c>
    </row>
    <row r="32" spans="1:5" ht="15" customHeight="1" x14ac:dyDescent="0.3">
      <c r="A32" s="177"/>
      <c r="B32" s="67" t="s">
        <v>15</v>
      </c>
      <c r="C32" s="52">
        <v>2555</v>
      </c>
      <c r="D32" s="148">
        <v>-2657</v>
      </c>
      <c r="E32" s="52">
        <v>5212</v>
      </c>
    </row>
    <row r="33" spans="1:5" ht="15" customHeight="1" x14ac:dyDescent="0.3">
      <c r="A33" s="177"/>
      <c r="B33" s="67" t="s">
        <v>16</v>
      </c>
      <c r="C33" s="52">
        <v>2868</v>
      </c>
      <c r="D33" s="148">
        <v>-2819</v>
      </c>
      <c r="E33" s="52">
        <v>5687</v>
      </c>
    </row>
    <row r="34" spans="1:5" ht="15" customHeight="1" x14ac:dyDescent="0.3">
      <c r="A34" s="177"/>
      <c r="B34" s="67" t="s">
        <v>17</v>
      </c>
      <c r="C34" s="52">
        <v>2705</v>
      </c>
      <c r="D34" s="148">
        <v>-3067</v>
      </c>
      <c r="E34" s="52">
        <v>5772</v>
      </c>
    </row>
    <row r="35" spans="1:5" ht="15" customHeight="1" x14ac:dyDescent="0.3">
      <c r="A35" s="177"/>
      <c r="B35" s="67" t="s">
        <v>18</v>
      </c>
      <c r="C35" s="52">
        <v>2542</v>
      </c>
      <c r="D35" s="148">
        <v>-3145</v>
      </c>
      <c r="E35" s="52">
        <v>5687</v>
      </c>
    </row>
    <row r="36" spans="1:5" ht="15" customHeight="1" x14ac:dyDescent="0.3">
      <c r="A36" s="177"/>
      <c r="B36" s="67" t="s">
        <v>19</v>
      </c>
      <c r="C36" s="52">
        <v>2189</v>
      </c>
      <c r="D36" s="148">
        <v>-2895</v>
      </c>
      <c r="E36" s="52">
        <v>5084</v>
      </c>
    </row>
    <row r="37" spans="1:5" ht="15" customHeight="1" x14ac:dyDescent="0.3">
      <c r="A37" s="177"/>
      <c r="B37" s="67" t="s">
        <v>20</v>
      </c>
      <c r="C37" s="52">
        <v>1541</v>
      </c>
      <c r="D37" s="148">
        <v>-1969</v>
      </c>
      <c r="E37" s="52">
        <v>3510</v>
      </c>
    </row>
    <row r="38" spans="1:5" ht="15" customHeight="1" x14ac:dyDescent="0.3">
      <c r="A38" s="177"/>
      <c r="B38" s="67" t="s">
        <v>21</v>
      </c>
      <c r="C38" s="52">
        <v>870</v>
      </c>
      <c r="D38" s="148">
        <v>-1373</v>
      </c>
      <c r="E38" s="52">
        <v>2243</v>
      </c>
    </row>
    <row r="39" spans="1:5" ht="15" customHeight="1" x14ac:dyDescent="0.3">
      <c r="A39" s="177"/>
      <c r="B39" s="67" t="s">
        <v>22</v>
      </c>
      <c r="C39" s="52">
        <v>525</v>
      </c>
      <c r="D39" s="148">
        <v>-897</v>
      </c>
      <c r="E39" s="52">
        <v>1422</v>
      </c>
    </row>
    <row r="40" spans="1:5" ht="15" customHeight="1" x14ac:dyDescent="0.3">
      <c r="A40" s="177"/>
      <c r="B40" s="67" t="s">
        <v>23</v>
      </c>
      <c r="C40" s="52">
        <v>204</v>
      </c>
      <c r="D40" s="148">
        <v>-542</v>
      </c>
      <c r="E40" s="52">
        <v>746</v>
      </c>
    </row>
    <row r="41" spans="1:5" ht="15" customHeight="1" x14ac:dyDescent="0.3">
      <c r="A41" s="177"/>
      <c r="B41" s="67" t="s">
        <v>24</v>
      </c>
      <c r="C41" s="52">
        <v>132</v>
      </c>
      <c r="D41" s="148">
        <v>-278</v>
      </c>
      <c r="E41" s="52">
        <v>410</v>
      </c>
    </row>
    <row r="42" spans="1:5" ht="15" customHeight="1" x14ac:dyDescent="0.3">
      <c r="A42" s="177"/>
      <c r="B42" s="67" t="s">
        <v>25</v>
      </c>
      <c r="C42" s="52">
        <v>65</v>
      </c>
      <c r="D42" s="148">
        <v>-98</v>
      </c>
      <c r="E42" s="52">
        <v>163</v>
      </c>
    </row>
    <row r="43" spans="1:5" ht="15" customHeight="1" x14ac:dyDescent="0.3">
      <c r="A43" s="177"/>
      <c r="B43" s="67" t="s">
        <v>26</v>
      </c>
      <c r="C43" s="52">
        <v>8</v>
      </c>
      <c r="D43" s="148">
        <v>-12</v>
      </c>
      <c r="E43" s="52">
        <v>20</v>
      </c>
    </row>
    <row r="44" spans="1:5" ht="15" customHeight="1" x14ac:dyDescent="0.3">
      <c r="A44" s="176" t="s">
        <v>3</v>
      </c>
      <c r="B44" s="67" t="s">
        <v>8</v>
      </c>
      <c r="C44" s="52">
        <v>218</v>
      </c>
      <c r="D44" s="148">
        <v>-106</v>
      </c>
      <c r="E44" s="52">
        <v>324</v>
      </c>
    </row>
    <row r="45" spans="1:5" ht="15" customHeight="1" x14ac:dyDescent="0.3">
      <c r="A45" s="177"/>
      <c r="B45" s="67" t="s">
        <v>9</v>
      </c>
      <c r="C45" s="52">
        <v>617</v>
      </c>
      <c r="D45" s="148">
        <v>-239</v>
      </c>
      <c r="E45" s="52">
        <v>856</v>
      </c>
    </row>
    <row r="46" spans="1:5" ht="15" customHeight="1" x14ac:dyDescent="0.3">
      <c r="A46" s="177"/>
      <c r="B46" s="67" t="s">
        <v>10</v>
      </c>
      <c r="C46" s="52">
        <v>1022</v>
      </c>
      <c r="D46" s="148">
        <v>-930</v>
      </c>
      <c r="E46" s="52">
        <v>1952</v>
      </c>
    </row>
    <row r="47" spans="1:5" ht="15" customHeight="1" x14ac:dyDescent="0.3">
      <c r="A47" s="177"/>
      <c r="B47" s="67" t="s">
        <v>11</v>
      </c>
      <c r="C47" s="52">
        <v>2286</v>
      </c>
      <c r="D47" s="148">
        <v>-3926</v>
      </c>
      <c r="E47" s="52">
        <v>6212</v>
      </c>
    </row>
    <row r="48" spans="1:5" ht="15" customHeight="1" x14ac:dyDescent="0.3">
      <c r="A48" s="177"/>
      <c r="B48" s="67" t="s">
        <v>12</v>
      </c>
      <c r="C48" s="52">
        <v>3485</v>
      </c>
      <c r="D48" s="148">
        <v>-3611</v>
      </c>
      <c r="E48" s="52">
        <v>7096</v>
      </c>
    </row>
    <row r="49" spans="1:5" ht="15" customHeight="1" x14ac:dyDescent="0.3">
      <c r="A49" s="177"/>
      <c r="B49" s="67" t="s">
        <v>13</v>
      </c>
      <c r="C49" s="52">
        <v>4554</v>
      </c>
      <c r="D49" s="148">
        <v>-3660</v>
      </c>
      <c r="E49" s="52">
        <v>8214</v>
      </c>
    </row>
    <row r="50" spans="1:5" ht="15" customHeight="1" x14ac:dyDescent="0.3">
      <c r="A50" s="177"/>
      <c r="B50" s="67" t="s">
        <v>14</v>
      </c>
      <c r="C50" s="52">
        <v>5457</v>
      </c>
      <c r="D50" s="148">
        <v>-4468</v>
      </c>
      <c r="E50" s="52">
        <v>9925</v>
      </c>
    </row>
    <row r="51" spans="1:5" ht="15" customHeight="1" x14ac:dyDescent="0.3">
      <c r="A51" s="177"/>
      <c r="B51" s="67" t="s">
        <v>15</v>
      </c>
      <c r="C51" s="52">
        <v>5719</v>
      </c>
      <c r="D51" s="148">
        <v>-4870</v>
      </c>
      <c r="E51" s="52">
        <v>10589</v>
      </c>
    </row>
    <row r="52" spans="1:5" ht="15" customHeight="1" x14ac:dyDescent="0.3">
      <c r="A52" s="177"/>
      <c r="B52" s="67" t="s">
        <v>16</v>
      </c>
      <c r="C52" s="52">
        <v>6092</v>
      </c>
      <c r="D52" s="148">
        <v>-4908</v>
      </c>
      <c r="E52" s="52">
        <v>11000</v>
      </c>
    </row>
    <row r="53" spans="1:5" ht="15" customHeight="1" x14ac:dyDescent="0.3">
      <c r="A53" s="177"/>
      <c r="B53" s="67" t="s">
        <v>17</v>
      </c>
      <c r="C53" s="52">
        <v>5387</v>
      </c>
      <c r="D53" s="148">
        <v>-5322</v>
      </c>
      <c r="E53" s="52">
        <v>10709</v>
      </c>
    </row>
    <row r="54" spans="1:5" ht="15" customHeight="1" x14ac:dyDescent="0.3">
      <c r="A54" s="177"/>
      <c r="B54" s="67" t="s">
        <v>18</v>
      </c>
      <c r="C54" s="52">
        <v>4892</v>
      </c>
      <c r="D54" s="148">
        <v>-5325</v>
      </c>
      <c r="E54" s="52">
        <v>10217</v>
      </c>
    </row>
    <row r="55" spans="1:5" ht="15" customHeight="1" x14ac:dyDescent="0.3">
      <c r="A55" s="177"/>
      <c r="B55" s="67" t="s">
        <v>19</v>
      </c>
      <c r="C55" s="52">
        <v>4190</v>
      </c>
      <c r="D55" s="148">
        <v>-4901</v>
      </c>
      <c r="E55" s="52">
        <v>9091</v>
      </c>
    </row>
    <row r="56" spans="1:5" ht="15" customHeight="1" x14ac:dyDescent="0.3">
      <c r="A56" s="177"/>
      <c r="B56" s="67" t="s">
        <v>20</v>
      </c>
      <c r="C56" s="52">
        <v>2906</v>
      </c>
      <c r="D56" s="148">
        <v>-3528</v>
      </c>
      <c r="E56" s="52">
        <v>6434</v>
      </c>
    </row>
    <row r="57" spans="1:5" ht="15" customHeight="1" x14ac:dyDescent="0.3">
      <c r="A57" s="177"/>
      <c r="B57" s="67" t="s">
        <v>21</v>
      </c>
      <c r="C57" s="52">
        <v>1803</v>
      </c>
      <c r="D57" s="148">
        <v>-2451</v>
      </c>
      <c r="E57" s="52">
        <v>4254</v>
      </c>
    </row>
    <row r="58" spans="1:5" ht="15" customHeight="1" x14ac:dyDescent="0.3">
      <c r="A58" s="177"/>
      <c r="B58" s="67" t="s">
        <v>22</v>
      </c>
      <c r="C58" s="52">
        <v>1020</v>
      </c>
      <c r="D58" s="148">
        <v>-1599</v>
      </c>
      <c r="E58" s="52">
        <v>2619</v>
      </c>
    </row>
    <row r="59" spans="1:5" ht="15" customHeight="1" x14ac:dyDescent="0.3">
      <c r="A59" s="177"/>
      <c r="B59" s="67" t="s">
        <v>23</v>
      </c>
      <c r="C59" s="52">
        <v>517</v>
      </c>
      <c r="D59" s="148">
        <v>-1005</v>
      </c>
      <c r="E59" s="52">
        <v>1522</v>
      </c>
    </row>
    <row r="60" spans="1:5" ht="15" customHeight="1" x14ac:dyDescent="0.3">
      <c r="A60" s="177"/>
      <c r="B60" s="67" t="s">
        <v>24</v>
      </c>
      <c r="C60" s="52">
        <v>387</v>
      </c>
      <c r="D60" s="148">
        <v>-657</v>
      </c>
      <c r="E60" s="52">
        <v>1044</v>
      </c>
    </row>
    <row r="61" spans="1:5" ht="15" customHeight="1" x14ac:dyDescent="0.3">
      <c r="A61" s="177"/>
      <c r="B61" s="67" t="s">
        <v>25</v>
      </c>
      <c r="C61" s="52">
        <v>212</v>
      </c>
      <c r="D61" s="148">
        <v>-318</v>
      </c>
      <c r="E61" s="52">
        <v>530</v>
      </c>
    </row>
    <row r="62" spans="1:5" ht="15" customHeight="1" x14ac:dyDescent="0.3">
      <c r="A62" s="177"/>
      <c r="B62" s="67" t="s">
        <v>26</v>
      </c>
      <c r="C62" s="52">
        <v>61</v>
      </c>
      <c r="D62" s="148">
        <v>-80</v>
      </c>
      <c r="E62" s="52">
        <v>141</v>
      </c>
    </row>
    <row r="63" spans="1:5" ht="15" customHeight="1" x14ac:dyDescent="0.25"/>
  </sheetData>
  <mergeCells count="5">
    <mergeCell ref="A6:A24"/>
    <mergeCell ref="A25:A43"/>
    <mergeCell ref="A44:A62"/>
    <mergeCell ref="A2:H2"/>
    <mergeCell ref="A3:H3"/>
  </mergeCells>
  <hyperlinks>
    <hyperlink ref="A1" location="Introduction!A1" display="Introduction (cliquer)" xr:uid="{2F95B8DF-DD16-41FB-872A-E68E51C65792}"/>
  </hyperlinks>
  <pageMargins left="0.05" right="0.05" top="0.5" bottom="0.5" header="0" footer="0"/>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6"/>
  <sheetViews>
    <sheetView zoomScaleNormal="100" workbookViewId="0">
      <selection activeCell="A3" sqref="A3:F3"/>
    </sheetView>
  </sheetViews>
  <sheetFormatPr defaultColWidth="10.88671875" defaultRowHeight="12" customHeight="1" x14ac:dyDescent="0.25"/>
  <cols>
    <col min="1" max="1" width="52.77734375" style="31" bestFit="1" customWidth="1"/>
    <col min="2" max="13" width="9.6640625" style="31" customWidth="1"/>
    <col min="14" max="16384" width="10.88671875" style="31"/>
  </cols>
  <sheetData>
    <row r="1" spans="1:18" s="35" customFormat="1" ht="14.4" x14ac:dyDescent="0.3">
      <c r="A1" s="58" t="s">
        <v>68</v>
      </c>
      <c r="B1" s="33"/>
      <c r="C1" s="56"/>
      <c r="D1" s="33"/>
      <c r="E1" s="33"/>
      <c r="F1" s="33"/>
      <c r="G1" s="33"/>
      <c r="H1" s="33"/>
      <c r="I1" s="33"/>
      <c r="J1" s="33"/>
      <c r="K1" s="33"/>
      <c r="L1" s="33"/>
      <c r="M1" s="33"/>
      <c r="N1" s="33"/>
      <c r="O1" s="33"/>
      <c r="P1" s="33"/>
      <c r="Q1" s="33"/>
    </row>
    <row r="2" spans="1:18" ht="18" x14ac:dyDescent="0.35">
      <c r="A2" s="106" t="s">
        <v>681</v>
      </c>
      <c r="B2" s="106"/>
      <c r="C2" s="106"/>
      <c r="D2" s="106"/>
      <c r="E2" s="106"/>
      <c r="F2" s="106"/>
      <c r="G2" s="106"/>
      <c r="H2" s="106"/>
      <c r="I2" s="106"/>
      <c r="J2" s="106"/>
      <c r="K2" s="106"/>
    </row>
    <row r="3" spans="1:18" ht="15" customHeight="1" x14ac:dyDescent="0.25">
      <c r="A3" s="165" t="s">
        <v>702</v>
      </c>
      <c r="B3" s="165"/>
      <c r="C3" s="165"/>
      <c r="D3" s="165"/>
      <c r="E3" s="165"/>
      <c r="F3" s="165"/>
    </row>
    <row r="5" spans="1:18" s="91" customFormat="1" ht="13.8" x14ac:dyDescent="0.25">
      <c r="A5" s="178" t="s">
        <v>609</v>
      </c>
      <c r="B5" s="156">
        <v>2014</v>
      </c>
      <c r="C5" s="157"/>
      <c r="D5" s="157"/>
      <c r="E5" s="156">
        <v>2016</v>
      </c>
      <c r="F5" s="157"/>
      <c r="G5" s="157"/>
      <c r="H5" s="156">
        <v>2018</v>
      </c>
      <c r="I5" s="157"/>
      <c r="J5" s="157"/>
      <c r="K5" s="181">
        <v>2020</v>
      </c>
      <c r="L5" s="181"/>
      <c r="M5" s="181"/>
      <c r="N5" s="31"/>
      <c r="O5" s="31"/>
      <c r="P5" s="31"/>
      <c r="Q5" s="31"/>
      <c r="R5" s="31"/>
    </row>
    <row r="6" spans="1:18" s="91" customFormat="1" ht="13.8" x14ac:dyDescent="0.25">
      <c r="A6" s="180"/>
      <c r="B6" s="119" t="s">
        <v>27</v>
      </c>
      <c r="C6" s="119" t="s">
        <v>28</v>
      </c>
      <c r="D6" s="119" t="s">
        <v>29</v>
      </c>
      <c r="E6" s="119" t="s">
        <v>27</v>
      </c>
      <c r="F6" s="119" t="s">
        <v>28</v>
      </c>
      <c r="G6" s="119" t="s">
        <v>29</v>
      </c>
      <c r="H6" s="119" t="s">
        <v>27</v>
      </c>
      <c r="I6" s="119" t="s">
        <v>28</v>
      </c>
      <c r="J6" s="119" t="s">
        <v>29</v>
      </c>
      <c r="K6" s="128" t="s">
        <v>27</v>
      </c>
      <c r="L6" s="128" t="s">
        <v>28</v>
      </c>
      <c r="M6" s="128" t="s">
        <v>29</v>
      </c>
      <c r="N6" s="31"/>
      <c r="O6" s="31"/>
      <c r="P6" s="31"/>
      <c r="Q6" s="31"/>
      <c r="R6" s="31"/>
    </row>
    <row r="7" spans="1:18" s="50" customFormat="1" ht="13.8" x14ac:dyDescent="0.3">
      <c r="A7" s="68" t="s">
        <v>686</v>
      </c>
      <c r="B7" s="124">
        <v>43</v>
      </c>
      <c r="C7" s="124">
        <v>5372</v>
      </c>
      <c r="D7" s="124">
        <v>538</v>
      </c>
      <c r="E7" s="124">
        <v>18</v>
      </c>
      <c r="F7" s="124">
        <v>6483</v>
      </c>
      <c r="G7" s="124">
        <v>632</v>
      </c>
      <c r="H7" s="126">
        <v>58</v>
      </c>
      <c r="I7" s="126">
        <v>9492</v>
      </c>
      <c r="J7" s="126">
        <v>765</v>
      </c>
      <c r="K7" s="52">
        <v>77</v>
      </c>
      <c r="L7" s="52">
        <v>10069</v>
      </c>
      <c r="M7" s="52">
        <v>794</v>
      </c>
      <c r="N7" s="31"/>
      <c r="O7" s="31"/>
      <c r="P7" s="31"/>
      <c r="Q7" s="31"/>
      <c r="R7" s="31"/>
    </row>
    <row r="8" spans="1:18" s="50" customFormat="1" ht="13.8" x14ac:dyDescent="0.3">
      <c r="A8" s="68" t="s">
        <v>31</v>
      </c>
      <c r="B8" s="124">
        <v>84</v>
      </c>
      <c r="C8" s="124">
        <v>7350</v>
      </c>
      <c r="D8" s="124">
        <v>933</v>
      </c>
      <c r="E8" s="124">
        <v>89</v>
      </c>
      <c r="F8" s="124">
        <v>7579</v>
      </c>
      <c r="G8" s="124">
        <v>945</v>
      </c>
      <c r="H8" s="126">
        <v>87</v>
      </c>
      <c r="I8" s="126">
        <v>7213</v>
      </c>
      <c r="J8" s="126">
        <v>1087</v>
      </c>
      <c r="K8" s="52">
        <v>52</v>
      </c>
      <c r="L8" s="52">
        <v>6151</v>
      </c>
      <c r="M8" s="52">
        <v>942</v>
      </c>
      <c r="N8" s="31"/>
      <c r="O8" s="31"/>
      <c r="P8" s="31"/>
      <c r="Q8" s="31"/>
      <c r="R8" s="31"/>
    </row>
    <row r="9" spans="1:18" s="50" customFormat="1" ht="13.8" x14ac:dyDescent="0.3">
      <c r="A9" s="68" t="s">
        <v>32</v>
      </c>
      <c r="B9" s="124">
        <v>126</v>
      </c>
      <c r="C9" s="124">
        <v>3863</v>
      </c>
      <c r="D9" s="124">
        <v>442</v>
      </c>
      <c r="E9" s="124">
        <v>92</v>
      </c>
      <c r="F9" s="124">
        <v>3995</v>
      </c>
      <c r="G9" s="124">
        <v>475</v>
      </c>
      <c r="H9" s="126">
        <v>135</v>
      </c>
      <c r="I9" s="126">
        <v>3998</v>
      </c>
      <c r="J9" s="126">
        <v>457</v>
      </c>
      <c r="K9" s="52">
        <v>97</v>
      </c>
      <c r="L9" s="52">
        <v>3754</v>
      </c>
      <c r="M9" s="52">
        <v>422</v>
      </c>
      <c r="N9" s="31"/>
      <c r="O9" s="31"/>
      <c r="P9" s="31"/>
      <c r="Q9" s="31"/>
      <c r="R9" s="31"/>
    </row>
    <row r="10" spans="1:18" s="50" customFormat="1" ht="13.8" x14ac:dyDescent="0.3">
      <c r="A10" s="68" t="s">
        <v>33</v>
      </c>
      <c r="B10" s="124">
        <v>107</v>
      </c>
      <c r="C10" s="124">
        <v>3290</v>
      </c>
      <c r="D10" s="124">
        <v>410</v>
      </c>
      <c r="E10" s="124">
        <v>114</v>
      </c>
      <c r="F10" s="124">
        <v>3233</v>
      </c>
      <c r="G10" s="124">
        <v>436</v>
      </c>
      <c r="H10" s="126">
        <v>143</v>
      </c>
      <c r="I10" s="126">
        <v>3202</v>
      </c>
      <c r="J10" s="126">
        <v>406</v>
      </c>
      <c r="K10" s="52">
        <v>157</v>
      </c>
      <c r="L10" s="52">
        <v>3113</v>
      </c>
      <c r="M10" s="52">
        <v>437</v>
      </c>
      <c r="N10" s="31"/>
      <c r="O10" s="31"/>
      <c r="P10" s="31"/>
      <c r="Q10" s="31"/>
      <c r="R10" s="31"/>
    </row>
    <row r="11" spans="1:18" s="50" customFormat="1" ht="13.8" x14ac:dyDescent="0.3">
      <c r="A11" s="68" t="s">
        <v>34</v>
      </c>
      <c r="B11" s="124">
        <v>180</v>
      </c>
      <c r="C11" s="124">
        <v>9328</v>
      </c>
      <c r="D11" s="124">
        <v>992</v>
      </c>
      <c r="E11" s="124">
        <v>162</v>
      </c>
      <c r="F11" s="124">
        <v>9578</v>
      </c>
      <c r="G11" s="124">
        <v>1059</v>
      </c>
      <c r="H11" s="126">
        <v>159</v>
      </c>
      <c r="I11" s="126">
        <v>9816</v>
      </c>
      <c r="J11" s="126">
        <v>990</v>
      </c>
      <c r="K11" s="52">
        <v>139</v>
      </c>
      <c r="L11" s="52">
        <v>9592</v>
      </c>
      <c r="M11" s="52">
        <v>1061</v>
      </c>
      <c r="N11" s="31"/>
      <c r="O11" s="31"/>
      <c r="P11" s="31"/>
      <c r="Q11" s="31"/>
      <c r="R11" s="31"/>
    </row>
    <row r="12" spans="1:18" s="50" customFormat="1" ht="13.8" x14ac:dyDescent="0.3">
      <c r="A12" s="68" t="s">
        <v>35</v>
      </c>
      <c r="B12" s="124">
        <v>42</v>
      </c>
      <c r="C12" s="124">
        <v>4150</v>
      </c>
      <c r="D12" s="124">
        <v>775</v>
      </c>
      <c r="E12" s="124">
        <v>30</v>
      </c>
      <c r="F12" s="124">
        <v>4547</v>
      </c>
      <c r="G12" s="124">
        <v>831</v>
      </c>
      <c r="H12" s="126">
        <v>36</v>
      </c>
      <c r="I12" s="126">
        <v>4442</v>
      </c>
      <c r="J12" s="126">
        <v>730</v>
      </c>
      <c r="K12" s="52">
        <v>38</v>
      </c>
      <c r="L12" s="52">
        <v>4372</v>
      </c>
      <c r="M12" s="52">
        <v>628</v>
      </c>
      <c r="N12" s="31"/>
      <c r="O12" s="31"/>
      <c r="P12" s="31"/>
      <c r="Q12" s="31"/>
      <c r="R12" s="31"/>
    </row>
    <row r="13" spans="1:18" s="50" customFormat="1" ht="13.8" x14ac:dyDescent="0.3">
      <c r="A13" s="68" t="s">
        <v>36</v>
      </c>
      <c r="B13" s="124">
        <v>11</v>
      </c>
      <c r="C13" s="124">
        <v>1176</v>
      </c>
      <c r="D13" s="124">
        <v>140</v>
      </c>
      <c r="E13" s="124">
        <v>22</v>
      </c>
      <c r="F13" s="124">
        <v>1281</v>
      </c>
      <c r="G13" s="124">
        <v>142</v>
      </c>
      <c r="H13" s="126">
        <v>19</v>
      </c>
      <c r="I13" s="126">
        <v>1420</v>
      </c>
      <c r="J13" s="126">
        <v>194</v>
      </c>
      <c r="K13" s="52">
        <v>37</v>
      </c>
      <c r="L13" s="52">
        <v>1288</v>
      </c>
      <c r="M13" s="52">
        <v>142</v>
      </c>
      <c r="N13" s="31"/>
      <c r="O13" s="31"/>
      <c r="P13" s="31"/>
      <c r="Q13" s="31"/>
      <c r="R13" s="31"/>
    </row>
    <row r="14" spans="1:18" s="50" customFormat="1" ht="13.8" x14ac:dyDescent="0.3">
      <c r="A14" s="68" t="s">
        <v>37</v>
      </c>
      <c r="B14" s="124">
        <v>32</v>
      </c>
      <c r="C14" s="124">
        <v>5583</v>
      </c>
      <c r="D14" s="124">
        <v>574</v>
      </c>
      <c r="E14" s="124">
        <v>38</v>
      </c>
      <c r="F14" s="124">
        <v>7199</v>
      </c>
      <c r="G14" s="124">
        <v>673</v>
      </c>
      <c r="H14" s="126">
        <v>78</v>
      </c>
      <c r="I14" s="126">
        <v>7265</v>
      </c>
      <c r="J14" s="126">
        <v>683</v>
      </c>
      <c r="K14" s="52">
        <v>92</v>
      </c>
      <c r="L14" s="52">
        <v>7444</v>
      </c>
      <c r="M14" s="52">
        <v>627</v>
      </c>
      <c r="N14" s="31"/>
      <c r="O14" s="31"/>
      <c r="P14" s="31"/>
      <c r="Q14" s="31"/>
      <c r="R14" s="31"/>
    </row>
    <row r="15" spans="1:18" s="50" customFormat="1" ht="13.8" x14ac:dyDescent="0.3">
      <c r="A15" s="68" t="s">
        <v>38</v>
      </c>
      <c r="B15" s="124">
        <v>24</v>
      </c>
      <c r="C15" s="124">
        <v>4083</v>
      </c>
      <c r="D15" s="124">
        <v>534</v>
      </c>
      <c r="E15" s="124">
        <v>12</v>
      </c>
      <c r="F15" s="124">
        <v>4271</v>
      </c>
      <c r="G15" s="124">
        <v>582</v>
      </c>
      <c r="H15" s="126">
        <v>59</v>
      </c>
      <c r="I15" s="126">
        <v>4254</v>
      </c>
      <c r="J15" s="126">
        <v>620</v>
      </c>
      <c r="K15" s="52">
        <v>129</v>
      </c>
      <c r="L15" s="52">
        <v>3941</v>
      </c>
      <c r="M15" s="52">
        <v>668</v>
      </c>
      <c r="N15" s="31"/>
      <c r="O15" s="31"/>
      <c r="P15" s="31"/>
      <c r="Q15" s="31"/>
      <c r="R15" s="31"/>
    </row>
    <row r="16" spans="1:18" s="50" customFormat="1" ht="13.8" x14ac:dyDescent="0.3">
      <c r="A16" s="68" t="s">
        <v>39</v>
      </c>
      <c r="B16" s="124">
        <v>21</v>
      </c>
      <c r="C16" s="124">
        <v>3717</v>
      </c>
      <c r="D16" s="124">
        <v>487</v>
      </c>
      <c r="E16" s="124">
        <v>18</v>
      </c>
      <c r="F16" s="124">
        <v>4353</v>
      </c>
      <c r="G16" s="124">
        <v>474</v>
      </c>
      <c r="H16" s="126">
        <v>12</v>
      </c>
      <c r="I16" s="126">
        <v>4663</v>
      </c>
      <c r="J16" s="126">
        <v>597</v>
      </c>
      <c r="K16" s="52">
        <v>7</v>
      </c>
      <c r="L16" s="52">
        <v>4313</v>
      </c>
      <c r="M16" s="52">
        <v>519</v>
      </c>
      <c r="N16" s="31"/>
      <c r="O16" s="31"/>
      <c r="P16" s="31"/>
      <c r="Q16" s="31"/>
      <c r="R16" s="31"/>
    </row>
    <row r="17" spans="1:18" s="50" customFormat="1" ht="13.8" x14ac:dyDescent="0.3">
      <c r="A17" s="68" t="s">
        <v>40</v>
      </c>
      <c r="B17" s="124" t="s">
        <v>658</v>
      </c>
      <c r="C17" s="124">
        <v>2310</v>
      </c>
      <c r="D17" s="124">
        <v>317</v>
      </c>
      <c r="E17" s="124" t="s">
        <v>658</v>
      </c>
      <c r="F17" s="124">
        <v>2346</v>
      </c>
      <c r="G17" s="124">
        <v>241</v>
      </c>
      <c r="H17" s="126" t="s">
        <v>658</v>
      </c>
      <c r="I17" s="126">
        <v>2398</v>
      </c>
      <c r="J17" s="126">
        <v>277</v>
      </c>
      <c r="K17" s="52" t="s">
        <v>658</v>
      </c>
      <c r="L17" s="52">
        <v>2119</v>
      </c>
      <c r="M17" s="52">
        <v>355</v>
      </c>
      <c r="N17" s="31"/>
      <c r="O17" s="31"/>
      <c r="P17" s="31"/>
      <c r="Q17" s="31"/>
      <c r="R17" s="31"/>
    </row>
    <row r="18" spans="1:18" s="50" customFormat="1" ht="13.8" x14ac:dyDescent="0.3">
      <c r="A18" s="68" t="s">
        <v>41</v>
      </c>
      <c r="B18" s="124">
        <v>74</v>
      </c>
      <c r="C18" s="124">
        <v>4232</v>
      </c>
      <c r="D18" s="124">
        <v>834</v>
      </c>
      <c r="E18" s="124">
        <v>75</v>
      </c>
      <c r="F18" s="124">
        <v>4254</v>
      </c>
      <c r="G18" s="124">
        <v>1022</v>
      </c>
      <c r="H18" s="126">
        <v>89</v>
      </c>
      <c r="I18" s="126">
        <v>3889</v>
      </c>
      <c r="J18" s="126">
        <v>890</v>
      </c>
      <c r="K18" s="52">
        <v>40</v>
      </c>
      <c r="L18" s="52">
        <v>3469</v>
      </c>
      <c r="M18" s="52">
        <v>676</v>
      </c>
      <c r="N18" s="31"/>
      <c r="O18" s="31"/>
      <c r="P18" s="31"/>
      <c r="Q18" s="31"/>
      <c r="R18" s="31"/>
    </row>
    <row r="19" spans="1:18" s="50" customFormat="1" ht="13.8" x14ac:dyDescent="0.3">
      <c r="A19" s="68" t="s">
        <v>42</v>
      </c>
      <c r="B19" s="124">
        <v>10</v>
      </c>
      <c r="C19" s="124">
        <v>1470</v>
      </c>
      <c r="D19" s="124">
        <v>280</v>
      </c>
      <c r="E19" s="124">
        <v>15</v>
      </c>
      <c r="F19" s="124">
        <v>1457</v>
      </c>
      <c r="G19" s="124">
        <v>270</v>
      </c>
      <c r="H19" s="126">
        <v>21</v>
      </c>
      <c r="I19" s="126">
        <v>1663</v>
      </c>
      <c r="J19" s="126">
        <v>262</v>
      </c>
      <c r="K19" s="52">
        <v>18</v>
      </c>
      <c r="L19" s="52">
        <v>1372</v>
      </c>
      <c r="M19" s="52">
        <v>215</v>
      </c>
      <c r="N19" s="31"/>
      <c r="O19" s="31"/>
      <c r="P19" s="31"/>
      <c r="Q19" s="31"/>
      <c r="R19" s="31"/>
    </row>
    <row r="20" spans="1:18" s="50" customFormat="1" ht="13.8" x14ac:dyDescent="0.3">
      <c r="A20" s="68" t="s">
        <v>43</v>
      </c>
      <c r="B20" s="124">
        <v>26</v>
      </c>
      <c r="C20" s="124">
        <v>1258</v>
      </c>
      <c r="D20" s="124">
        <v>269</v>
      </c>
      <c r="E20" s="124">
        <v>13</v>
      </c>
      <c r="F20" s="124">
        <v>1118</v>
      </c>
      <c r="G20" s="124">
        <v>237</v>
      </c>
      <c r="H20" s="126">
        <v>12</v>
      </c>
      <c r="I20" s="126">
        <v>1138</v>
      </c>
      <c r="J20" s="126">
        <v>239</v>
      </c>
      <c r="K20" s="52">
        <v>27</v>
      </c>
      <c r="L20" s="52">
        <v>1066</v>
      </c>
      <c r="M20" s="52">
        <v>202</v>
      </c>
      <c r="N20" s="31"/>
      <c r="O20" s="31"/>
      <c r="P20" s="31"/>
      <c r="Q20" s="31"/>
      <c r="R20" s="31"/>
    </row>
    <row r="21" spans="1:18" s="50" customFormat="1" ht="13.8" x14ac:dyDescent="0.3">
      <c r="A21" s="68" t="s">
        <v>44</v>
      </c>
      <c r="B21" s="124">
        <v>62</v>
      </c>
      <c r="C21" s="124">
        <v>5028</v>
      </c>
      <c r="D21" s="124">
        <v>520</v>
      </c>
      <c r="E21" s="124">
        <v>65</v>
      </c>
      <c r="F21" s="124">
        <v>5388</v>
      </c>
      <c r="G21" s="124">
        <v>557</v>
      </c>
      <c r="H21" s="126">
        <v>65</v>
      </c>
      <c r="I21" s="126">
        <v>6507</v>
      </c>
      <c r="J21" s="126">
        <v>626</v>
      </c>
      <c r="K21" s="52">
        <v>44</v>
      </c>
      <c r="L21" s="52">
        <v>5082</v>
      </c>
      <c r="M21" s="52">
        <v>496</v>
      </c>
      <c r="N21" s="31"/>
      <c r="O21" s="31"/>
      <c r="P21" s="31"/>
      <c r="Q21" s="31"/>
      <c r="R21" s="31"/>
    </row>
    <row r="22" spans="1:18" s="50" customFormat="1" ht="13.8" x14ac:dyDescent="0.3">
      <c r="A22" s="68" t="s">
        <v>45</v>
      </c>
      <c r="B22" s="124">
        <v>111</v>
      </c>
      <c r="C22" s="124">
        <v>5684</v>
      </c>
      <c r="D22" s="124">
        <v>521</v>
      </c>
      <c r="E22" s="124">
        <v>133</v>
      </c>
      <c r="F22" s="124">
        <v>5109</v>
      </c>
      <c r="G22" s="124">
        <v>490</v>
      </c>
      <c r="H22" s="126">
        <v>93</v>
      </c>
      <c r="I22" s="126">
        <v>5382</v>
      </c>
      <c r="J22" s="126">
        <v>496</v>
      </c>
      <c r="K22" s="52">
        <v>39</v>
      </c>
      <c r="L22" s="52">
        <v>5183</v>
      </c>
      <c r="M22" s="52">
        <v>525</v>
      </c>
      <c r="N22" s="31"/>
      <c r="O22" s="31"/>
      <c r="P22" s="31"/>
      <c r="Q22" s="31"/>
      <c r="R22" s="31"/>
    </row>
    <row r="23" spans="1:18" s="50" customFormat="1" ht="13.8" x14ac:dyDescent="0.3">
      <c r="A23" s="68" t="s">
        <v>46</v>
      </c>
      <c r="B23" s="124">
        <v>5</v>
      </c>
      <c r="C23" s="124">
        <v>3157</v>
      </c>
      <c r="D23" s="124">
        <v>343</v>
      </c>
      <c r="E23" s="124">
        <v>33</v>
      </c>
      <c r="F23" s="124">
        <v>3374</v>
      </c>
      <c r="G23" s="124">
        <v>345</v>
      </c>
      <c r="H23" s="126">
        <v>230</v>
      </c>
      <c r="I23" s="126">
        <v>4478</v>
      </c>
      <c r="J23" s="126">
        <v>544</v>
      </c>
      <c r="K23" s="52">
        <v>155</v>
      </c>
      <c r="L23" s="52">
        <v>4951</v>
      </c>
      <c r="M23" s="52">
        <v>588</v>
      </c>
      <c r="N23" s="31"/>
      <c r="O23" s="31"/>
      <c r="P23" s="31"/>
      <c r="Q23" s="31"/>
      <c r="R23" s="31"/>
    </row>
    <row r="24" spans="1:18" s="50" customFormat="1" ht="13.8" x14ac:dyDescent="0.3">
      <c r="A24" s="68" t="s">
        <v>47</v>
      </c>
      <c r="B24" s="124">
        <v>30</v>
      </c>
      <c r="C24" s="124">
        <v>4964</v>
      </c>
      <c r="D24" s="124">
        <v>349</v>
      </c>
      <c r="E24" s="124">
        <v>34</v>
      </c>
      <c r="F24" s="124">
        <v>5141</v>
      </c>
      <c r="G24" s="124">
        <v>392</v>
      </c>
      <c r="H24" s="126">
        <v>36</v>
      </c>
      <c r="I24" s="126">
        <v>5461</v>
      </c>
      <c r="J24" s="126">
        <v>428</v>
      </c>
      <c r="K24" s="52">
        <v>58</v>
      </c>
      <c r="L24" s="52">
        <v>5114</v>
      </c>
      <c r="M24" s="52">
        <v>426</v>
      </c>
      <c r="N24" s="31"/>
      <c r="O24" s="31"/>
      <c r="P24" s="31"/>
      <c r="Q24" s="31"/>
      <c r="R24" s="31"/>
    </row>
    <row r="25" spans="1:18" s="50" customFormat="1" ht="13.8" x14ac:dyDescent="0.3">
      <c r="A25" s="68" t="s">
        <v>48</v>
      </c>
      <c r="B25" s="124" t="s">
        <v>658</v>
      </c>
      <c r="C25" s="124">
        <v>2504</v>
      </c>
      <c r="D25" s="124">
        <v>267</v>
      </c>
      <c r="E25" s="124">
        <v>7</v>
      </c>
      <c r="F25" s="124">
        <v>2544</v>
      </c>
      <c r="G25" s="124">
        <v>290</v>
      </c>
      <c r="H25" s="126">
        <v>5</v>
      </c>
      <c r="I25" s="126">
        <v>2748</v>
      </c>
      <c r="J25" s="126">
        <v>313</v>
      </c>
      <c r="K25" s="52">
        <v>0</v>
      </c>
      <c r="L25" s="52">
        <v>2139</v>
      </c>
      <c r="M25" s="52">
        <v>292</v>
      </c>
      <c r="N25" s="31"/>
      <c r="O25" s="31"/>
      <c r="P25" s="31"/>
      <c r="Q25" s="31"/>
      <c r="R25" s="31"/>
    </row>
    <row r="26" spans="1:18" s="50" customFormat="1" ht="13.8" x14ac:dyDescent="0.3">
      <c r="A26" s="68" t="s">
        <v>49</v>
      </c>
      <c r="B26" s="124" t="s">
        <v>658</v>
      </c>
      <c r="C26" s="124">
        <v>967</v>
      </c>
      <c r="D26" s="124">
        <v>122</v>
      </c>
      <c r="E26" s="124">
        <v>7</v>
      </c>
      <c r="F26" s="124">
        <v>990</v>
      </c>
      <c r="G26" s="124">
        <v>117</v>
      </c>
      <c r="H26" s="126">
        <v>8</v>
      </c>
      <c r="I26" s="126">
        <v>1054</v>
      </c>
      <c r="J26" s="126">
        <v>121</v>
      </c>
      <c r="K26" s="52">
        <v>23</v>
      </c>
      <c r="L26" s="52">
        <v>938</v>
      </c>
      <c r="M26" s="52">
        <v>90</v>
      </c>
      <c r="N26" s="31"/>
      <c r="O26" s="31"/>
      <c r="P26" s="31"/>
      <c r="Q26" s="31"/>
      <c r="R26" s="31"/>
    </row>
    <row r="27" spans="1:18" s="50" customFormat="1" ht="12.6" x14ac:dyDescent="0.25">
      <c r="A27" s="46"/>
      <c r="B27" s="46"/>
      <c r="C27" s="46"/>
      <c r="D27" s="46"/>
      <c r="E27" s="46"/>
      <c r="F27" s="46"/>
      <c r="G27" s="46"/>
      <c r="H27" s="46"/>
      <c r="I27" s="46"/>
      <c r="J27" s="46"/>
      <c r="K27" s="46"/>
      <c r="L27" s="46"/>
      <c r="M27" s="46"/>
      <c r="N27" s="46"/>
      <c r="O27" s="31"/>
      <c r="P27" s="31"/>
      <c r="Q27" s="31"/>
      <c r="R27" s="31"/>
    </row>
    <row r="28" spans="1:18" s="46" customFormat="1" ht="18" x14ac:dyDescent="0.35">
      <c r="A28" s="88" t="s">
        <v>682</v>
      </c>
      <c r="B28" s="89"/>
      <c r="C28" s="89"/>
      <c r="D28" s="89"/>
      <c r="E28" s="89"/>
      <c r="F28" s="89"/>
      <c r="G28" s="89"/>
      <c r="H28" s="89"/>
      <c r="I28" s="89"/>
      <c r="J28" s="89"/>
      <c r="L28" s="89"/>
      <c r="M28" s="89"/>
      <c r="N28" s="87"/>
      <c r="O28" s="87"/>
      <c r="P28" s="87"/>
      <c r="Q28" s="87"/>
      <c r="R28" s="87"/>
    </row>
    <row r="29" spans="1:18" s="46" customFormat="1" ht="12.6" x14ac:dyDescent="0.25">
      <c r="A29" s="90" t="s">
        <v>610</v>
      </c>
      <c r="N29" s="87"/>
      <c r="O29" s="87"/>
      <c r="P29" s="87"/>
      <c r="Q29" s="87"/>
      <c r="R29" s="87"/>
    </row>
    <row r="30" spans="1:18" s="46" customFormat="1" ht="12.6" x14ac:dyDescent="0.25">
      <c r="N30" s="87"/>
      <c r="O30" s="87"/>
      <c r="P30" s="87"/>
      <c r="Q30" s="87"/>
      <c r="R30" s="87"/>
    </row>
    <row r="31" spans="1:18" s="32" customFormat="1" ht="13.8" x14ac:dyDescent="0.25">
      <c r="A31" s="178" t="s">
        <v>611</v>
      </c>
      <c r="B31" s="156">
        <v>2014</v>
      </c>
      <c r="C31" s="157"/>
      <c r="D31" s="157"/>
      <c r="E31" s="156">
        <v>2016</v>
      </c>
      <c r="F31" s="157"/>
      <c r="G31" s="157"/>
      <c r="H31" s="156">
        <v>2018</v>
      </c>
      <c r="I31" s="157"/>
      <c r="J31" s="157"/>
      <c r="K31" s="181">
        <v>2020</v>
      </c>
      <c r="L31" s="181"/>
      <c r="M31" s="181"/>
      <c r="N31" s="31"/>
      <c r="O31" s="31"/>
      <c r="P31" s="31"/>
      <c r="Q31" s="31"/>
      <c r="R31" s="31"/>
    </row>
    <row r="32" spans="1:18" s="32" customFormat="1" ht="13.8" x14ac:dyDescent="0.25">
      <c r="A32" s="179"/>
      <c r="B32" s="119" t="s">
        <v>27</v>
      </c>
      <c r="C32" s="119" t="s">
        <v>28</v>
      </c>
      <c r="D32" s="119" t="s">
        <v>29</v>
      </c>
      <c r="E32" s="119" t="s">
        <v>27</v>
      </c>
      <c r="F32" s="119" t="s">
        <v>28</v>
      </c>
      <c r="G32" s="119" t="s">
        <v>29</v>
      </c>
      <c r="H32" s="119" t="s">
        <v>27</v>
      </c>
      <c r="I32" s="119" t="s">
        <v>28</v>
      </c>
      <c r="J32" s="119" t="s">
        <v>29</v>
      </c>
      <c r="K32" s="119" t="s">
        <v>27</v>
      </c>
      <c r="L32" s="119" t="s">
        <v>28</v>
      </c>
      <c r="M32" s="119" t="s">
        <v>29</v>
      </c>
      <c r="N32" s="31"/>
      <c r="O32" s="31"/>
      <c r="P32" s="31"/>
      <c r="Q32" s="31"/>
      <c r="R32" s="31"/>
    </row>
    <row r="33" spans="1:18" s="50" customFormat="1" ht="13.8" x14ac:dyDescent="0.3">
      <c r="A33" s="68" t="s">
        <v>686</v>
      </c>
      <c r="B33" s="129">
        <v>0.18</v>
      </c>
      <c r="C33" s="129">
        <v>9.27</v>
      </c>
      <c r="D33" s="129">
        <v>4.05</v>
      </c>
      <c r="E33" s="129">
        <v>0.08</v>
      </c>
      <c r="F33" s="129">
        <v>10.45</v>
      </c>
      <c r="G33" s="129">
        <v>4.5599999999999996</v>
      </c>
      <c r="H33" s="129">
        <v>0.21</v>
      </c>
      <c r="I33" s="129">
        <v>12.39</v>
      </c>
      <c r="J33" s="129">
        <v>4.8499999999999996</v>
      </c>
      <c r="K33" s="129">
        <v>0.28000000000000003</v>
      </c>
      <c r="L33" s="129">
        <v>12.88</v>
      </c>
      <c r="M33" s="129">
        <v>4.9800000000000004</v>
      </c>
      <c r="N33" s="31"/>
      <c r="O33" s="31"/>
      <c r="P33" s="31"/>
      <c r="Q33" s="31"/>
      <c r="R33" s="31"/>
    </row>
    <row r="34" spans="1:18" s="50" customFormat="1" ht="13.8" x14ac:dyDescent="0.3">
      <c r="A34" s="68" t="s">
        <v>31</v>
      </c>
      <c r="B34" s="129">
        <v>0.94</v>
      </c>
      <c r="C34" s="129">
        <v>23.14</v>
      </c>
      <c r="D34" s="129">
        <v>7.26</v>
      </c>
      <c r="E34" s="129">
        <v>1.02</v>
      </c>
      <c r="F34" s="129">
        <v>23.97</v>
      </c>
      <c r="G34" s="129">
        <v>7.07</v>
      </c>
      <c r="H34" s="129">
        <v>0.99</v>
      </c>
      <c r="I34" s="129">
        <v>22.91</v>
      </c>
      <c r="J34" s="129">
        <v>7.85</v>
      </c>
      <c r="K34" s="129">
        <v>0.59</v>
      </c>
      <c r="L34" s="129">
        <v>19.7</v>
      </c>
      <c r="M34" s="129">
        <v>6.55</v>
      </c>
      <c r="N34" s="31"/>
      <c r="O34" s="31"/>
      <c r="P34" s="31"/>
      <c r="Q34" s="31"/>
      <c r="R34" s="31"/>
    </row>
    <row r="35" spans="1:18" s="50" customFormat="1" ht="13.8" x14ac:dyDescent="0.3">
      <c r="A35" s="68" t="s">
        <v>32</v>
      </c>
      <c r="B35" s="129">
        <v>2.11</v>
      </c>
      <c r="C35" s="129">
        <v>20.81</v>
      </c>
      <c r="D35" s="129">
        <v>7.22</v>
      </c>
      <c r="E35" s="129">
        <v>1.53</v>
      </c>
      <c r="F35" s="129">
        <v>21.48</v>
      </c>
      <c r="G35" s="129">
        <v>7.57</v>
      </c>
      <c r="H35" s="129">
        <v>2.23</v>
      </c>
      <c r="I35" s="129">
        <v>21.44</v>
      </c>
      <c r="J35" s="129">
        <v>7.08</v>
      </c>
      <c r="K35" s="129">
        <v>1.57</v>
      </c>
      <c r="L35" s="129">
        <v>20.05</v>
      </c>
      <c r="M35" s="129">
        <v>6.35</v>
      </c>
      <c r="N35" s="31"/>
      <c r="O35" s="31"/>
      <c r="P35" s="31"/>
      <c r="Q35" s="31"/>
      <c r="R35" s="31"/>
    </row>
    <row r="36" spans="1:18" s="50" customFormat="1" ht="13.8" x14ac:dyDescent="0.3">
      <c r="A36" s="68" t="s">
        <v>33</v>
      </c>
      <c r="B36" s="129">
        <v>1.65</v>
      </c>
      <c r="C36" s="129">
        <v>16.309999999999999</v>
      </c>
      <c r="D36" s="129">
        <v>6.1</v>
      </c>
      <c r="E36" s="129">
        <v>1.76</v>
      </c>
      <c r="F36" s="129">
        <v>15.98</v>
      </c>
      <c r="G36" s="129">
        <v>6.35</v>
      </c>
      <c r="H36" s="129">
        <v>2.2000000000000002</v>
      </c>
      <c r="I36" s="129">
        <v>15.77</v>
      </c>
      <c r="J36" s="129">
        <v>5.77</v>
      </c>
      <c r="K36" s="129">
        <v>2.4</v>
      </c>
      <c r="L36" s="129">
        <v>15.27</v>
      </c>
      <c r="M36" s="129">
        <v>6.04</v>
      </c>
      <c r="N36" s="31"/>
      <c r="O36" s="31"/>
      <c r="P36" s="31"/>
      <c r="Q36" s="31"/>
      <c r="R36" s="31"/>
    </row>
    <row r="37" spans="1:18" s="50" customFormat="1" ht="13.8" x14ac:dyDescent="0.3">
      <c r="A37" s="68" t="s">
        <v>34</v>
      </c>
      <c r="B37" s="129">
        <v>1.28</v>
      </c>
      <c r="C37" s="129">
        <v>20.57</v>
      </c>
      <c r="D37" s="129">
        <v>7.29</v>
      </c>
      <c r="E37" s="129">
        <v>1.1399999999999999</v>
      </c>
      <c r="F37" s="129">
        <v>20.89</v>
      </c>
      <c r="G37" s="129">
        <v>7.56</v>
      </c>
      <c r="H37" s="129">
        <v>1.1100000000000001</v>
      </c>
      <c r="I37" s="129">
        <v>21.25</v>
      </c>
      <c r="J37" s="129">
        <v>6.88</v>
      </c>
      <c r="K37" s="129">
        <v>0.84</v>
      </c>
      <c r="L37" s="129">
        <v>17.93</v>
      </c>
      <c r="M37" s="129">
        <v>6.15</v>
      </c>
      <c r="N37" s="31"/>
      <c r="O37" s="31"/>
      <c r="P37" s="31"/>
      <c r="Q37" s="31"/>
      <c r="R37" s="31"/>
    </row>
    <row r="38" spans="1:18" s="50" customFormat="1" ht="13.8" x14ac:dyDescent="0.3">
      <c r="A38" s="68" t="s">
        <v>35</v>
      </c>
      <c r="B38" s="129">
        <v>0.33</v>
      </c>
      <c r="C38" s="129">
        <v>10.48</v>
      </c>
      <c r="D38" s="129">
        <v>6.36</v>
      </c>
      <c r="E38" s="129">
        <v>0.23</v>
      </c>
      <c r="F38" s="129">
        <v>11.45</v>
      </c>
      <c r="G38" s="129">
        <v>6.59</v>
      </c>
      <c r="H38" s="129">
        <v>0.27</v>
      </c>
      <c r="I38" s="129">
        <v>11.11</v>
      </c>
      <c r="J38" s="129">
        <v>5.36</v>
      </c>
      <c r="K38" s="129">
        <v>0.28000000000000003</v>
      </c>
      <c r="L38" s="129">
        <v>10.88</v>
      </c>
      <c r="M38" s="129">
        <v>4.6399999999999997</v>
      </c>
      <c r="N38" s="31"/>
      <c r="O38" s="31"/>
      <c r="P38" s="31"/>
      <c r="Q38" s="31"/>
      <c r="R38" s="31"/>
    </row>
    <row r="39" spans="1:18" s="50" customFormat="1" ht="13.8" x14ac:dyDescent="0.3">
      <c r="A39" s="68" t="s">
        <v>36</v>
      </c>
      <c r="B39" s="129">
        <v>0.13</v>
      </c>
      <c r="C39" s="129">
        <v>4.17</v>
      </c>
      <c r="D39" s="129">
        <v>1.73</v>
      </c>
      <c r="E39" s="129">
        <v>0.26</v>
      </c>
      <c r="F39" s="129">
        <v>4.54</v>
      </c>
      <c r="G39" s="129">
        <v>1.66</v>
      </c>
      <c r="H39" s="129">
        <v>0.26</v>
      </c>
      <c r="I39" s="129">
        <v>5.01</v>
      </c>
      <c r="J39" s="129">
        <v>1.88</v>
      </c>
      <c r="K39" s="129">
        <v>0.43</v>
      </c>
      <c r="L39" s="129">
        <v>4.55</v>
      </c>
      <c r="M39" s="129">
        <v>1.5</v>
      </c>
      <c r="N39" s="31"/>
      <c r="O39" s="31"/>
      <c r="P39" s="31"/>
      <c r="Q39" s="31"/>
      <c r="R39" s="31"/>
    </row>
    <row r="40" spans="1:18" s="50" customFormat="1" ht="13.8" x14ac:dyDescent="0.3">
      <c r="A40" s="68" t="s">
        <v>37</v>
      </c>
      <c r="B40" s="129">
        <v>0.17</v>
      </c>
      <c r="C40" s="129">
        <v>10.039999999999999</v>
      </c>
      <c r="D40" s="129">
        <v>3.47</v>
      </c>
      <c r="E40" s="129">
        <v>0.2</v>
      </c>
      <c r="F40" s="129">
        <v>12.87</v>
      </c>
      <c r="G40" s="129">
        <v>3.99</v>
      </c>
      <c r="H40" s="129">
        <v>0.4</v>
      </c>
      <c r="I40" s="129">
        <v>12.9</v>
      </c>
      <c r="J40" s="129">
        <v>3.96</v>
      </c>
      <c r="K40" s="129">
        <v>0.47</v>
      </c>
      <c r="L40" s="129">
        <v>13.14</v>
      </c>
      <c r="M40" s="129">
        <v>3.55</v>
      </c>
      <c r="N40" s="31"/>
      <c r="O40" s="31"/>
      <c r="P40" s="31"/>
      <c r="Q40" s="31"/>
      <c r="R40" s="31"/>
    </row>
    <row r="41" spans="1:18" s="50" customFormat="1" ht="13.8" x14ac:dyDescent="0.3">
      <c r="A41" s="68" t="s">
        <v>38</v>
      </c>
      <c r="B41" s="129">
        <v>0.3</v>
      </c>
      <c r="C41" s="129">
        <v>16.64</v>
      </c>
      <c r="D41" s="129">
        <v>6.97</v>
      </c>
      <c r="E41" s="129">
        <v>0.15</v>
      </c>
      <c r="F41" s="129">
        <v>17.239999999999998</v>
      </c>
      <c r="G41" s="129">
        <v>7.38</v>
      </c>
      <c r="H41" s="129">
        <v>0.72</v>
      </c>
      <c r="I41" s="129">
        <v>17.02</v>
      </c>
      <c r="J41" s="129">
        <v>7.61</v>
      </c>
      <c r="K41" s="129">
        <v>1.46</v>
      </c>
      <c r="L41" s="129">
        <v>14.76</v>
      </c>
      <c r="M41" s="129">
        <v>7.45</v>
      </c>
      <c r="N41" s="31"/>
      <c r="O41" s="31"/>
      <c r="P41" s="31"/>
      <c r="Q41" s="31"/>
      <c r="R41" s="31"/>
    </row>
    <row r="42" spans="1:18" s="50" customFormat="1" ht="13.8" x14ac:dyDescent="0.3">
      <c r="A42" s="68" t="s">
        <v>39</v>
      </c>
      <c r="B42" s="129">
        <v>0.23</v>
      </c>
      <c r="C42" s="129">
        <v>11.93</v>
      </c>
      <c r="D42" s="129">
        <v>5.46</v>
      </c>
      <c r="E42" s="129">
        <v>0.2</v>
      </c>
      <c r="F42" s="129">
        <v>14</v>
      </c>
      <c r="G42" s="129">
        <v>5.03</v>
      </c>
      <c r="H42" s="129">
        <v>0.13</v>
      </c>
      <c r="I42" s="129">
        <v>15.06</v>
      </c>
      <c r="J42" s="129">
        <v>6.01</v>
      </c>
      <c r="K42" s="129">
        <v>7.0000000000000007E-2</v>
      </c>
      <c r="L42" s="129">
        <v>13.15</v>
      </c>
      <c r="M42" s="129">
        <v>4.6500000000000004</v>
      </c>
      <c r="N42" s="31"/>
      <c r="O42" s="31"/>
      <c r="P42" s="31"/>
      <c r="Q42" s="31"/>
      <c r="R42" s="31"/>
    </row>
    <row r="43" spans="1:18" s="50" customFormat="1" ht="13.8" x14ac:dyDescent="0.3">
      <c r="A43" s="68" t="s">
        <v>40</v>
      </c>
      <c r="B43" s="129">
        <v>0.05</v>
      </c>
      <c r="C43" s="129">
        <v>11.83</v>
      </c>
      <c r="D43" s="129">
        <v>5.72</v>
      </c>
      <c r="E43" s="129">
        <v>0.03</v>
      </c>
      <c r="F43" s="129">
        <v>12.08</v>
      </c>
      <c r="G43" s="129">
        <v>4.12</v>
      </c>
      <c r="H43" s="129">
        <v>7.0000000000000007E-2</v>
      </c>
      <c r="I43" s="129">
        <v>12.37</v>
      </c>
      <c r="J43" s="129">
        <v>3.36</v>
      </c>
      <c r="K43" s="129">
        <v>0.02</v>
      </c>
      <c r="L43" s="129">
        <v>10.27</v>
      </c>
      <c r="M43" s="129">
        <v>5.09</v>
      </c>
      <c r="N43" s="31"/>
      <c r="O43" s="31"/>
      <c r="P43" s="31"/>
      <c r="Q43" s="31"/>
      <c r="R43" s="31"/>
    </row>
    <row r="44" spans="1:18" s="50" customFormat="1" ht="13.8" x14ac:dyDescent="0.3">
      <c r="A44" s="68" t="s">
        <v>41</v>
      </c>
      <c r="B44" s="129">
        <v>0.64</v>
      </c>
      <c r="C44" s="129">
        <v>11.6</v>
      </c>
      <c r="D44" s="129">
        <v>7.62</v>
      </c>
      <c r="E44" s="129">
        <v>0.64</v>
      </c>
      <c r="F44" s="129">
        <v>11.62</v>
      </c>
      <c r="G44" s="129">
        <v>9.02</v>
      </c>
      <c r="H44" s="129">
        <v>0.76</v>
      </c>
      <c r="I44" s="129">
        <v>10.52</v>
      </c>
      <c r="J44" s="129">
        <v>6.85</v>
      </c>
      <c r="K44" s="129">
        <v>0.34</v>
      </c>
      <c r="L44" s="129">
        <v>9.35</v>
      </c>
      <c r="M44" s="129">
        <v>5.56</v>
      </c>
      <c r="N44" s="31"/>
      <c r="O44" s="31"/>
      <c r="P44" s="31"/>
      <c r="Q44" s="31"/>
      <c r="R44" s="31"/>
    </row>
    <row r="45" spans="1:18" s="50" customFormat="1" ht="13.8" x14ac:dyDescent="0.3">
      <c r="A45" s="68" t="s">
        <v>42</v>
      </c>
      <c r="B45" s="129">
        <v>0.09</v>
      </c>
      <c r="C45" s="129">
        <v>4.7</v>
      </c>
      <c r="D45" s="129">
        <v>2.96</v>
      </c>
      <c r="E45" s="129">
        <v>0.13</v>
      </c>
      <c r="F45" s="129">
        <v>4.6100000000000003</v>
      </c>
      <c r="G45" s="129">
        <v>2.77</v>
      </c>
      <c r="H45" s="129">
        <v>0.18</v>
      </c>
      <c r="I45" s="129">
        <v>5.2</v>
      </c>
      <c r="J45" s="129">
        <v>2.62</v>
      </c>
      <c r="K45" s="129">
        <v>0.15</v>
      </c>
      <c r="L45" s="129">
        <v>4.24</v>
      </c>
      <c r="M45" s="129">
        <v>2.09</v>
      </c>
      <c r="N45" s="31"/>
      <c r="O45" s="31"/>
      <c r="P45" s="31"/>
      <c r="Q45" s="31"/>
      <c r="R45" s="31"/>
    </row>
    <row r="46" spans="1:18" s="50" customFormat="1" ht="13.8" x14ac:dyDescent="0.3">
      <c r="A46" s="68" t="s">
        <v>43</v>
      </c>
      <c r="B46" s="129">
        <v>0.31</v>
      </c>
      <c r="C46" s="129">
        <v>5.26</v>
      </c>
      <c r="D46" s="129">
        <v>3.95</v>
      </c>
      <c r="E46" s="129">
        <v>0.15</v>
      </c>
      <c r="F46" s="129">
        <v>4.63</v>
      </c>
      <c r="G46" s="129">
        <v>3.32</v>
      </c>
      <c r="H46" s="129">
        <v>0.14000000000000001</v>
      </c>
      <c r="I46" s="129">
        <v>4.6900000000000004</v>
      </c>
      <c r="J46" s="129">
        <v>3.19</v>
      </c>
      <c r="K46" s="129">
        <v>0.32</v>
      </c>
      <c r="L46" s="129">
        <v>4.3600000000000003</v>
      </c>
      <c r="M46" s="129">
        <v>2.57</v>
      </c>
      <c r="N46" s="31"/>
      <c r="O46" s="31"/>
      <c r="P46" s="31"/>
      <c r="Q46" s="31"/>
      <c r="R46" s="31"/>
    </row>
    <row r="47" spans="1:18" s="50" customFormat="1" ht="13.8" x14ac:dyDescent="0.3">
      <c r="A47" s="68" t="s">
        <v>44</v>
      </c>
      <c r="B47" s="129">
        <v>0.61</v>
      </c>
      <c r="C47" s="129">
        <v>16.59</v>
      </c>
      <c r="D47" s="129">
        <v>6.15</v>
      </c>
      <c r="E47" s="129">
        <v>0.64</v>
      </c>
      <c r="F47" s="129">
        <v>17.84</v>
      </c>
      <c r="G47" s="129">
        <v>6.35</v>
      </c>
      <c r="H47" s="129">
        <v>0.65</v>
      </c>
      <c r="I47" s="129">
        <v>21.57</v>
      </c>
      <c r="J47" s="129">
        <v>6.92</v>
      </c>
      <c r="K47" s="129">
        <v>0.36</v>
      </c>
      <c r="L47" s="129">
        <v>14.02</v>
      </c>
      <c r="M47" s="129">
        <v>4.3499999999999996</v>
      </c>
      <c r="N47" s="31"/>
      <c r="O47" s="31"/>
      <c r="P47" s="31"/>
      <c r="Q47" s="31"/>
      <c r="R47" s="31"/>
    </row>
    <row r="48" spans="1:18" s="50" customFormat="1" ht="13.8" x14ac:dyDescent="0.3">
      <c r="A48" s="68" t="s">
        <v>45</v>
      </c>
      <c r="B48" s="129">
        <v>0.94</v>
      </c>
      <c r="C48" s="129">
        <v>16.72</v>
      </c>
      <c r="D48" s="129">
        <v>5.46</v>
      </c>
      <c r="E48" s="129">
        <v>1.1200000000000001</v>
      </c>
      <c r="F48" s="129">
        <v>15.09</v>
      </c>
      <c r="G48" s="129">
        <v>4.97</v>
      </c>
      <c r="H48" s="129">
        <v>0.79</v>
      </c>
      <c r="I48" s="129">
        <v>15.96</v>
      </c>
      <c r="J48" s="129">
        <v>4.88</v>
      </c>
      <c r="K48" s="129">
        <v>0.25</v>
      </c>
      <c r="L48" s="129">
        <v>11.47</v>
      </c>
      <c r="M48" s="129">
        <v>3.73</v>
      </c>
      <c r="N48" s="31"/>
      <c r="O48" s="31"/>
      <c r="P48" s="31"/>
      <c r="Q48" s="31"/>
      <c r="R48" s="31"/>
    </row>
    <row r="49" spans="1:18" s="50" customFormat="1" ht="13.8" x14ac:dyDescent="0.3">
      <c r="A49" s="68" t="s">
        <v>46</v>
      </c>
      <c r="B49" s="129">
        <v>0.05</v>
      </c>
      <c r="C49" s="129">
        <v>10.53</v>
      </c>
      <c r="D49" s="129">
        <v>4.16</v>
      </c>
      <c r="E49" s="129">
        <v>0.32</v>
      </c>
      <c r="F49" s="129">
        <v>11.22</v>
      </c>
      <c r="G49" s="129">
        <v>3.99</v>
      </c>
      <c r="H49" s="129">
        <v>2.27</v>
      </c>
      <c r="I49" s="129">
        <v>14.85</v>
      </c>
      <c r="J49" s="129">
        <v>6.05</v>
      </c>
      <c r="K49" s="129">
        <v>1.55</v>
      </c>
      <c r="L49" s="129">
        <v>16.399999999999999</v>
      </c>
      <c r="M49" s="129">
        <v>6.27</v>
      </c>
      <c r="N49" s="31"/>
      <c r="O49" s="31"/>
      <c r="P49" s="31"/>
      <c r="Q49" s="31"/>
      <c r="R49" s="31"/>
    </row>
    <row r="50" spans="1:18" s="50" customFormat="1" ht="13.8" x14ac:dyDescent="0.3">
      <c r="A50" s="68" t="s">
        <v>47</v>
      </c>
      <c r="B50" s="129">
        <v>0.18</v>
      </c>
      <c r="C50" s="129">
        <v>9.93</v>
      </c>
      <c r="D50" s="129">
        <v>2.4500000000000002</v>
      </c>
      <c r="E50" s="129">
        <v>0.2</v>
      </c>
      <c r="F50" s="129">
        <v>10.29</v>
      </c>
      <c r="G50" s="129">
        <v>2.66</v>
      </c>
      <c r="H50" s="129">
        <v>0.22</v>
      </c>
      <c r="I50" s="129">
        <v>10.94</v>
      </c>
      <c r="J50" s="129">
        <v>2.83</v>
      </c>
      <c r="K50" s="129">
        <v>0.35</v>
      </c>
      <c r="L50" s="129">
        <v>10.26</v>
      </c>
      <c r="M50" s="129">
        <v>2.73</v>
      </c>
      <c r="N50" s="31"/>
      <c r="O50" s="31"/>
      <c r="P50" s="31"/>
      <c r="Q50" s="31"/>
      <c r="R50" s="31"/>
    </row>
    <row r="51" spans="1:18" s="50" customFormat="1" ht="13.8" x14ac:dyDescent="0.3">
      <c r="A51" s="68" t="s">
        <v>48</v>
      </c>
      <c r="B51" s="129">
        <v>0.05</v>
      </c>
      <c r="C51" s="129">
        <v>14.31</v>
      </c>
      <c r="D51" s="129">
        <v>5.42</v>
      </c>
      <c r="E51" s="129">
        <v>0.12</v>
      </c>
      <c r="F51" s="129">
        <v>14.55</v>
      </c>
      <c r="G51" s="129">
        <v>5.67</v>
      </c>
      <c r="H51" s="129">
        <v>0.08</v>
      </c>
      <c r="I51" s="129">
        <v>15.73</v>
      </c>
      <c r="J51" s="129">
        <v>5.91</v>
      </c>
      <c r="K51" s="129">
        <v>0</v>
      </c>
      <c r="L51" s="129">
        <v>12.31</v>
      </c>
      <c r="M51" s="129">
        <v>5.31</v>
      </c>
      <c r="N51" s="31"/>
      <c r="O51" s="31"/>
      <c r="P51" s="31"/>
      <c r="Q51" s="31"/>
      <c r="R51" s="31"/>
    </row>
    <row r="52" spans="1:18" s="50" customFormat="1" ht="13.8" x14ac:dyDescent="0.3">
      <c r="A52" s="68" t="s">
        <v>49</v>
      </c>
      <c r="B52" s="129">
        <v>0.05</v>
      </c>
      <c r="C52" s="129">
        <v>5.7</v>
      </c>
      <c r="D52" s="129">
        <v>2.76</v>
      </c>
      <c r="E52" s="129">
        <v>0.11</v>
      </c>
      <c r="F52" s="129">
        <v>5.77</v>
      </c>
      <c r="G52" s="129">
        <v>2.5499999999999998</v>
      </c>
      <c r="H52" s="129">
        <v>0.13</v>
      </c>
      <c r="I52" s="129">
        <v>6.08</v>
      </c>
      <c r="J52" s="129">
        <v>2.54</v>
      </c>
      <c r="K52" s="129">
        <v>0.37</v>
      </c>
      <c r="L52" s="129">
        <v>5.35</v>
      </c>
      <c r="M52" s="129">
        <v>1.82</v>
      </c>
      <c r="N52" s="31"/>
      <c r="O52" s="31"/>
      <c r="P52" s="31"/>
      <c r="Q52" s="31"/>
      <c r="R52" s="31"/>
    </row>
    <row r="53" spans="1:18" s="55" customFormat="1" ht="13.8" x14ac:dyDescent="0.3">
      <c r="A53" s="67" t="s">
        <v>88</v>
      </c>
      <c r="B53" s="130">
        <v>0.4613313534337386</v>
      </c>
      <c r="C53" s="130">
        <v>12.287290585466639</v>
      </c>
      <c r="D53" s="130">
        <v>5.1046545955262568</v>
      </c>
      <c r="E53" s="130">
        <v>0.44917444755430913</v>
      </c>
      <c r="F53" s="130">
        <v>12.935180560794157</v>
      </c>
      <c r="G53" s="130">
        <v>5.2175341598908025</v>
      </c>
      <c r="H53" s="130">
        <v>0.61387326332211689</v>
      </c>
      <c r="I53" s="130">
        <v>13.603566817289348</v>
      </c>
      <c r="J53" s="130">
        <v>5.164143354694696</v>
      </c>
      <c r="K53" s="130">
        <v>0.53199771630248616</v>
      </c>
      <c r="L53" s="130">
        <v>12.251790858618749</v>
      </c>
      <c r="M53" s="130">
        <v>4.583851596613802</v>
      </c>
      <c r="N53" s="31"/>
      <c r="O53" s="31"/>
      <c r="P53" s="31"/>
      <c r="Q53" s="31"/>
      <c r="R53" s="31"/>
    </row>
    <row r="54" spans="1:18" s="50" customFormat="1" ht="12.6" x14ac:dyDescent="0.25">
      <c r="A54" s="31"/>
      <c r="B54" s="31"/>
      <c r="C54" s="31"/>
      <c r="D54" s="31"/>
      <c r="E54" s="31"/>
      <c r="F54" s="31"/>
      <c r="G54" s="31"/>
      <c r="H54" s="31"/>
      <c r="I54" s="31"/>
      <c r="J54" s="31"/>
      <c r="K54" s="31"/>
      <c r="L54" s="31"/>
      <c r="M54" s="31"/>
      <c r="N54" s="31"/>
      <c r="O54" s="31"/>
      <c r="P54" s="31"/>
      <c r="Q54" s="31"/>
      <c r="R54" s="31"/>
    </row>
    <row r="55" spans="1:18" s="50" customFormat="1" ht="12.6" x14ac:dyDescent="0.25">
      <c r="A55" s="31"/>
      <c r="B55" s="31"/>
      <c r="C55" s="31"/>
      <c r="D55" s="31"/>
      <c r="E55" s="31"/>
      <c r="F55" s="31"/>
      <c r="G55" s="31"/>
      <c r="H55" s="31"/>
      <c r="I55" s="31"/>
      <c r="J55" s="31"/>
      <c r="K55" s="31"/>
      <c r="L55" s="31"/>
      <c r="M55" s="31"/>
      <c r="N55" s="31"/>
      <c r="O55" s="31"/>
      <c r="P55" s="31"/>
      <c r="Q55" s="31"/>
      <c r="R55" s="31"/>
    </row>
    <row r="56" spans="1:18" s="50" customFormat="1" ht="12.6" x14ac:dyDescent="0.25">
      <c r="A56" s="31"/>
      <c r="B56" s="31"/>
      <c r="C56" s="31"/>
      <c r="D56" s="31"/>
      <c r="E56" s="31"/>
      <c r="F56" s="31"/>
      <c r="G56" s="31"/>
      <c r="H56" s="31"/>
      <c r="I56" s="31"/>
      <c r="J56" s="31"/>
      <c r="K56" s="31"/>
      <c r="L56" s="31"/>
      <c r="M56" s="31"/>
      <c r="N56" s="31"/>
      <c r="O56" s="31"/>
      <c r="P56" s="31"/>
      <c r="Q56" s="31"/>
      <c r="R56" s="31"/>
    </row>
  </sheetData>
  <mergeCells count="11">
    <mergeCell ref="H5:J5"/>
    <mergeCell ref="K5:M5"/>
    <mergeCell ref="B31:D31"/>
    <mergeCell ref="E31:G31"/>
    <mergeCell ref="H31:J31"/>
    <mergeCell ref="K31:M31"/>
    <mergeCell ref="A31:A32"/>
    <mergeCell ref="A3:F3"/>
    <mergeCell ref="A5:A6"/>
    <mergeCell ref="B5:D5"/>
    <mergeCell ref="E5:G5"/>
  </mergeCells>
  <hyperlinks>
    <hyperlink ref="A1" location="Introduction!A1" display="Introduction (cliquer)" xr:uid="{3CC509AF-C143-407E-A414-179C9ADA9A72}"/>
  </hyperlinks>
  <pageMargins left="0.05" right="0.05" top="0.5" bottom="0.5"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Introduction</vt:lpstr>
      <vt:lpstr>Aperçu institutions</vt:lpstr>
      <vt:lpstr>Séjours en HP et SPHG</vt:lpstr>
      <vt:lpstr>Séjours tps plein_partiel</vt:lpstr>
      <vt:lpstr>Séjours par région</vt:lpstr>
      <vt:lpstr>Feuil3</vt:lpstr>
      <vt:lpstr>sej region</vt:lpstr>
      <vt:lpstr>Age et sexe</vt:lpstr>
      <vt:lpstr>Réseau adultes</vt:lpstr>
      <vt:lpstr>Réseau adultes carte</vt:lpstr>
      <vt:lpstr>Réseau enfants-adolescents</vt:lpstr>
      <vt:lpstr>Réseau enfants_adolescentscarte</vt:lpstr>
      <vt:lpstr>Journées hospi partielle</vt:lpstr>
      <vt:lpstr>Journées hospi temps plein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tnn</dc:creator>
  <cp:lastModifiedBy>Alaerts Ine</cp:lastModifiedBy>
  <cp:revision>1</cp:revision>
  <dcterms:created xsi:type="dcterms:W3CDTF">2021-12-01T13:45:48Z</dcterms:created>
  <dcterms:modified xsi:type="dcterms:W3CDTF">2022-12-20T13:18:01Z</dcterms:modified>
</cp:coreProperties>
</file>